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/>
  </bookViews>
  <sheets>
    <sheet name="Pathogens" sheetId="3" r:id="rId1"/>
    <sheet name="DO" sheetId="4" r:id="rId2"/>
    <sheet name="Total Nitrogen" sheetId="5" r:id="rId3"/>
    <sheet name="Chlorophyll-a" sheetId="6" r:id="rId4"/>
    <sheet name="Raw Data" sheetId="1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2" i="4" l="1"/>
  <c r="A603" i="4" s="1"/>
  <c r="A604" i="4" s="1"/>
  <c r="A605" i="4" s="1"/>
  <c r="A606" i="4" s="1"/>
  <c r="A607" i="4" s="1"/>
  <c r="A608" i="4" s="1"/>
  <c r="I609" i="4"/>
  <c r="K608" i="4"/>
  <c r="J608" i="4"/>
  <c r="I608" i="4"/>
  <c r="H608" i="4"/>
  <c r="G608" i="4"/>
  <c r="K607" i="4"/>
  <c r="J607" i="4"/>
  <c r="I607" i="4"/>
  <c r="H607" i="4"/>
  <c r="G607" i="4"/>
  <c r="K606" i="4"/>
  <c r="J606" i="4"/>
  <c r="I606" i="4"/>
  <c r="H606" i="4"/>
  <c r="G606" i="4"/>
  <c r="K605" i="4"/>
  <c r="J605" i="4"/>
  <c r="I605" i="4"/>
  <c r="H605" i="4"/>
  <c r="G605" i="4"/>
  <c r="K604" i="4"/>
  <c r="J604" i="4"/>
  <c r="I604" i="4"/>
  <c r="H604" i="4"/>
  <c r="G604" i="4"/>
  <c r="K603" i="4"/>
  <c r="J603" i="4"/>
  <c r="I603" i="4"/>
  <c r="H603" i="4"/>
  <c r="G603" i="4"/>
  <c r="K602" i="4"/>
  <c r="J602" i="4"/>
  <c r="I602" i="4"/>
  <c r="H602" i="4"/>
  <c r="G602" i="4"/>
  <c r="K601" i="4"/>
  <c r="J601" i="4"/>
  <c r="I601" i="4"/>
  <c r="H601" i="4"/>
  <c r="G601" i="4"/>
  <c r="Z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C606" i="6"/>
  <c r="D606" i="6"/>
  <c r="D608" i="6" l="1"/>
  <c r="C608" i="6"/>
  <c r="D607" i="6"/>
  <c r="C607" i="6"/>
  <c r="D605" i="6"/>
  <c r="C605" i="6"/>
  <c r="D604" i="6"/>
  <c r="C604" i="6"/>
  <c r="D603" i="6"/>
  <c r="C603" i="6"/>
  <c r="D602" i="6"/>
  <c r="C602" i="6"/>
  <c r="D601" i="6"/>
  <c r="C601" i="6"/>
  <c r="F598" i="5"/>
  <c r="F597" i="5"/>
  <c r="F596" i="5"/>
  <c r="F595" i="5"/>
  <c r="F594" i="5"/>
  <c r="F593" i="5"/>
  <c r="F592" i="5"/>
  <c r="F591" i="5"/>
  <c r="F590" i="5"/>
  <c r="F589" i="5"/>
  <c r="F588" i="5"/>
  <c r="F587" i="5"/>
  <c r="F582" i="5"/>
  <c r="F581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29" i="5"/>
  <c r="F328" i="5"/>
  <c r="F327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1" i="5"/>
  <c r="F60" i="5"/>
  <c r="F59" i="5"/>
  <c r="F57" i="5"/>
  <c r="F56" i="5"/>
  <c r="F55" i="5"/>
  <c r="F54" i="5"/>
  <c r="F53" i="5"/>
  <c r="F52" i="5"/>
  <c r="F51" i="5"/>
  <c r="F45" i="5"/>
  <c r="F44" i="5"/>
  <c r="F43" i="5"/>
  <c r="F42" i="5"/>
  <c r="F41" i="5"/>
  <c r="F40" i="5"/>
  <c r="F39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4" i="5"/>
  <c r="F3" i="5"/>
  <c r="F2" i="5"/>
  <c r="F601" i="5" s="1"/>
  <c r="D610" i="4"/>
  <c r="E608" i="4"/>
  <c r="D608" i="4"/>
  <c r="C608" i="4"/>
  <c r="B608" i="4"/>
  <c r="E607" i="4"/>
  <c r="D607" i="4"/>
  <c r="C607" i="4"/>
  <c r="B607" i="4"/>
  <c r="E606" i="4"/>
  <c r="D606" i="4"/>
  <c r="C606" i="4"/>
  <c r="B606" i="4"/>
  <c r="E605" i="4"/>
  <c r="D605" i="4"/>
  <c r="C605" i="4"/>
  <c r="B605" i="4"/>
  <c r="E604" i="4"/>
  <c r="D604" i="4"/>
  <c r="C604" i="4"/>
  <c r="B604" i="4"/>
  <c r="E603" i="4"/>
  <c r="D603" i="4"/>
  <c r="C603" i="4"/>
  <c r="B603" i="4"/>
  <c r="E602" i="4"/>
  <c r="D602" i="4"/>
  <c r="C602" i="4"/>
  <c r="B602" i="4"/>
  <c r="E601" i="4"/>
  <c r="D601" i="4"/>
  <c r="C601" i="4"/>
  <c r="B601" i="4"/>
  <c r="E608" i="3"/>
  <c r="G608" i="3" s="1"/>
  <c r="F607" i="3"/>
  <c r="H607" i="3" s="1"/>
  <c r="E607" i="3"/>
  <c r="G607" i="3" s="1"/>
  <c r="F606" i="3"/>
  <c r="H606" i="3" s="1"/>
  <c r="E606" i="3"/>
  <c r="G606" i="3" s="1"/>
  <c r="F605" i="3"/>
  <c r="H605" i="3" s="1"/>
  <c r="E605" i="3"/>
  <c r="G605" i="3" s="1"/>
  <c r="F604" i="3"/>
  <c r="H604" i="3" s="1"/>
  <c r="E604" i="3"/>
  <c r="G604" i="3" s="1"/>
  <c r="F603" i="3"/>
  <c r="H603" i="3" s="1"/>
  <c r="E603" i="3"/>
  <c r="G603" i="3" s="1"/>
  <c r="F602" i="3"/>
  <c r="H602" i="3" s="1"/>
  <c r="E602" i="3"/>
  <c r="G602" i="3" s="1"/>
  <c r="F601" i="3"/>
  <c r="H601" i="3" s="1"/>
  <c r="E601" i="3"/>
  <c r="G601" i="3" s="1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4" i="3"/>
  <c r="C553" i="3"/>
  <c r="C552" i="3"/>
  <c r="C551" i="3"/>
  <c r="C546" i="3"/>
  <c r="C545" i="3"/>
  <c r="C544" i="3"/>
  <c r="C543" i="3"/>
  <c r="C542" i="3"/>
  <c r="C541" i="3"/>
  <c r="C540" i="3"/>
  <c r="C539" i="3"/>
  <c r="C538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2" i="3"/>
  <c r="C371" i="3"/>
  <c r="C369" i="3"/>
  <c r="C368" i="3"/>
  <c r="C367" i="3"/>
  <c r="C366" i="3"/>
  <c r="C363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2" i="3"/>
  <c r="C341" i="3"/>
  <c r="C340" i="3"/>
  <c r="C339" i="3"/>
  <c r="C338" i="3"/>
  <c r="C337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6" i="3"/>
  <c r="C315" i="3"/>
  <c r="C314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0" i="3"/>
  <c r="C289" i="3"/>
  <c r="C288" i="3"/>
  <c r="C287" i="3"/>
  <c r="C286" i="3"/>
  <c r="C285" i="3"/>
  <c r="C284" i="3"/>
  <c r="C283" i="3"/>
  <c r="C282" i="3"/>
  <c r="C278" i="3"/>
  <c r="C277" i="3"/>
  <c r="C276" i="3"/>
  <c r="C275" i="3"/>
  <c r="C274" i="3"/>
  <c r="C273" i="3"/>
  <c r="C272" i="3"/>
  <c r="C270" i="3"/>
  <c r="C268" i="3"/>
  <c r="C267" i="3"/>
  <c r="C265" i="3"/>
  <c r="C264" i="3"/>
  <c r="C263" i="3"/>
  <c r="C262" i="3"/>
  <c r="C261" i="3"/>
  <c r="C260" i="3"/>
  <c r="C259" i="3"/>
  <c r="C258" i="3"/>
  <c r="C257" i="3"/>
  <c r="C254" i="3"/>
  <c r="C253" i="3"/>
  <c r="C252" i="3"/>
  <c r="C251" i="3"/>
  <c r="C247" i="3"/>
  <c r="C246" i="3"/>
  <c r="C245" i="3"/>
  <c r="C244" i="3"/>
  <c r="C243" i="3"/>
  <c r="C240" i="3"/>
  <c r="C238" i="3"/>
  <c r="C237" i="3"/>
  <c r="C233" i="3"/>
  <c r="C232" i="3"/>
  <c r="C231" i="3"/>
  <c r="C230" i="3"/>
  <c r="C229" i="3"/>
  <c r="C228" i="3"/>
  <c r="C227" i="3"/>
  <c r="C226" i="3"/>
  <c r="C223" i="3"/>
  <c r="C221" i="3"/>
  <c r="C210" i="3"/>
  <c r="C209" i="3"/>
  <c r="C208" i="3"/>
  <c r="C207" i="3"/>
  <c r="C206" i="3"/>
  <c r="C202" i="3"/>
  <c r="C201" i="3"/>
  <c r="C197" i="3"/>
  <c r="C196" i="3"/>
  <c r="C195" i="3"/>
  <c r="C194" i="3"/>
  <c r="C192" i="3"/>
  <c r="C189" i="3"/>
  <c r="C188" i="3"/>
  <c r="C187" i="3"/>
  <c r="C186" i="3"/>
  <c r="C185" i="3"/>
  <c r="C184" i="3"/>
  <c r="C183" i="3"/>
  <c r="C182" i="3"/>
  <c r="C148" i="3"/>
  <c r="C147" i="3"/>
  <c r="C142" i="3"/>
  <c r="C141" i="3"/>
  <c r="C139" i="3"/>
  <c r="C138" i="3"/>
  <c r="C137" i="3"/>
  <c r="C136" i="3"/>
  <c r="C129" i="3"/>
  <c r="C128" i="3"/>
  <c r="C127" i="3"/>
  <c r="C126" i="3"/>
  <c r="C125" i="3"/>
  <c r="C123" i="3"/>
  <c r="C120" i="3"/>
  <c r="C117" i="3"/>
  <c r="C116" i="3"/>
  <c r="C115" i="3"/>
  <c r="C114" i="3"/>
  <c r="C113" i="3"/>
  <c r="C108" i="3"/>
  <c r="C107" i="3"/>
  <c r="C106" i="3"/>
  <c r="C105" i="3"/>
  <c r="C104" i="3"/>
  <c r="C101" i="3"/>
  <c r="C100" i="3"/>
  <c r="C99" i="3"/>
  <c r="C98" i="3"/>
  <c r="C97" i="3"/>
  <c r="C96" i="3"/>
  <c r="C95" i="3"/>
  <c r="C94" i="3"/>
  <c r="C93" i="3"/>
  <c r="C90" i="3"/>
  <c r="C89" i="3"/>
  <c r="C88" i="3"/>
  <c r="C85" i="3"/>
  <c r="C83" i="3"/>
  <c r="C82" i="3"/>
  <c r="C75" i="3"/>
  <c r="C74" i="3"/>
  <c r="C73" i="3"/>
  <c r="C72" i="3"/>
  <c r="C71" i="3"/>
  <c r="C70" i="3"/>
  <c r="C69" i="3"/>
  <c r="C68" i="3"/>
  <c r="C67" i="3"/>
  <c r="C66" i="3"/>
  <c r="C63" i="3"/>
  <c r="C62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4" i="3"/>
  <c r="C43" i="3"/>
  <c r="C42" i="3"/>
  <c r="C40" i="3"/>
  <c r="C39" i="3"/>
  <c r="C36" i="3"/>
  <c r="C35" i="3"/>
  <c r="C34" i="3"/>
  <c r="C33" i="3"/>
  <c r="C32" i="3"/>
  <c r="C31" i="3"/>
  <c r="C27" i="3"/>
  <c r="C26" i="3"/>
  <c r="C25" i="3"/>
  <c r="C24" i="3"/>
  <c r="C23" i="3"/>
  <c r="C22" i="3"/>
  <c r="C21" i="3"/>
  <c r="C20" i="3"/>
  <c r="C19" i="3"/>
  <c r="C18" i="3"/>
  <c r="C17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604" i="5" l="1"/>
  <c r="F605" i="5"/>
  <c r="F603" i="5"/>
  <c r="F608" i="5"/>
  <c r="F602" i="5"/>
  <c r="F607" i="5"/>
  <c r="C603" i="3"/>
  <c r="D603" i="3" s="1"/>
  <c r="C608" i="3"/>
  <c r="D608" i="3" s="1"/>
  <c r="C604" i="3"/>
  <c r="D604" i="3" s="1"/>
  <c r="C601" i="3"/>
  <c r="D601" i="3" s="1"/>
  <c r="C607" i="3"/>
  <c r="D607" i="3" s="1"/>
  <c r="C602" i="3"/>
  <c r="D602" i="3" s="1"/>
  <c r="C605" i="3"/>
  <c r="D605" i="3" s="1"/>
  <c r="C606" i="3"/>
  <c r="D606" i="3" s="1"/>
  <c r="F608" i="3"/>
  <c r="H608" i="3" s="1"/>
  <c r="D1139" i="1" l="1"/>
  <c r="I1137" i="1" l="1"/>
  <c r="I1136" i="1"/>
  <c r="I1135" i="1"/>
  <c r="I1134" i="1"/>
  <c r="I1133" i="1"/>
  <c r="I1132" i="1"/>
  <c r="I1131" i="1"/>
  <c r="D1138" i="1" l="1"/>
  <c r="D1137" i="1"/>
  <c r="D1136" i="1"/>
  <c r="D1135" i="1"/>
  <c r="D1134" i="1"/>
  <c r="D1133" i="1"/>
  <c r="D1132" i="1"/>
  <c r="D1131" i="1"/>
  <c r="E1138" i="1"/>
  <c r="E1137" i="1"/>
  <c r="E1136" i="1"/>
  <c r="E1135" i="1"/>
  <c r="E1134" i="1"/>
  <c r="E1133" i="1"/>
  <c r="E1132" i="1"/>
  <c r="E1131" i="1"/>
  <c r="Q1138" i="1" l="1"/>
  <c r="Q1137" i="1"/>
  <c r="Q1135" i="1"/>
  <c r="Q1134" i="1"/>
  <c r="Q1133" i="1"/>
  <c r="Q1132" i="1"/>
  <c r="Q1131" i="1"/>
  <c r="P1138" i="1"/>
  <c r="P1137" i="1"/>
  <c r="P1135" i="1"/>
  <c r="P1134" i="1"/>
  <c r="P1133" i="1"/>
  <c r="P1132" i="1"/>
  <c r="P1131" i="1"/>
  <c r="H1138" i="1"/>
  <c r="H1137" i="1"/>
  <c r="H1136" i="1"/>
  <c r="K1135" i="1"/>
  <c r="H1135" i="1"/>
  <c r="J1135" i="1" s="1"/>
  <c r="H1134" i="1"/>
  <c r="H1133" i="1"/>
  <c r="H1132" i="1"/>
  <c r="H1131" i="1"/>
  <c r="O1035" i="1"/>
  <c r="F1035" i="1"/>
  <c r="O935" i="1"/>
  <c r="F935" i="1"/>
  <c r="O835" i="1"/>
  <c r="F835" i="1"/>
  <c r="F735" i="1"/>
  <c r="O635" i="1"/>
  <c r="F635" i="1"/>
  <c r="O535" i="1"/>
  <c r="F535" i="1"/>
  <c r="O359" i="1"/>
  <c r="O358" i="1"/>
  <c r="O357" i="1"/>
  <c r="O356" i="1"/>
  <c r="O355" i="1"/>
  <c r="O354" i="1"/>
  <c r="O353" i="1"/>
  <c r="O352" i="1"/>
  <c r="O351" i="1"/>
  <c r="O350" i="1"/>
  <c r="O335" i="1"/>
  <c r="F235" i="1"/>
  <c r="O135" i="1"/>
  <c r="O35" i="1"/>
  <c r="F35" i="1"/>
  <c r="J1137" i="1"/>
  <c r="T10" i="1"/>
  <c r="S10" i="1"/>
  <c r="J1138" i="1"/>
  <c r="K1137" i="1"/>
  <c r="K1136" i="1"/>
  <c r="J1136" i="1"/>
  <c r="K1134" i="1"/>
  <c r="K1132" i="1"/>
  <c r="J1134" i="1"/>
  <c r="J1133" i="1"/>
  <c r="K1133" i="1"/>
  <c r="J1132" i="1"/>
  <c r="J1131" i="1"/>
  <c r="K1131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2" i="1"/>
  <c r="F1061" i="1"/>
  <c r="F1060" i="1"/>
  <c r="F1059" i="1"/>
  <c r="F1054" i="1"/>
  <c r="F1053" i="1"/>
  <c r="F1052" i="1"/>
  <c r="F1051" i="1"/>
  <c r="F1050" i="1"/>
  <c r="F1049" i="1"/>
  <c r="F1048" i="1"/>
  <c r="F1047" i="1"/>
  <c r="F1046" i="1"/>
  <c r="F1037" i="1"/>
  <c r="F1036" i="1"/>
  <c r="F1034" i="1"/>
  <c r="F1033" i="1"/>
  <c r="F1032" i="1"/>
  <c r="F1031" i="1"/>
  <c r="F1030" i="1"/>
  <c r="F1029" i="1"/>
  <c r="F1028" i="1"/>
  <c r="F1027" i="1"/>
  <c r="F1026" i="1"/>
  <c r="F1138" i="1" s="1"/>
  <c r="G1138" i="1" s="1"/>
  <c r="F1021" i="1"/>
  <c r="F1020" i="1"/>
  <c r="F1019" i="1"/>
  <c r="F1018" i="1"/>
  <c r="F1017" i="1"/>
  <c r="F1016" i="1"/>
  <c r="F1015" i="1"/>
  <c r="F1014" i="1"/>
  <c r="F1013" i="1"/>
  <c r="F1010" i="1"/>
  <c r="F1009" i="1"/>
  <c r="F1008" i="1"/>
  <c r="F1005" i="1"/>
  <c r="F1004" i="1"/>
  <c r="F999" i="1"/>
  <c r="F998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1" i="1"/>
  <c r="F750" i="1"/>
  <c r="F748" i="1"/>
  <c r="F747" i="1"/>
  <c r="F746" i="1"/>
  <c r="F745" i="1"/>
  <c r="F742" i="1"/>
  <c r="F737" i="1"/>
  <c r="F736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5" i="1"/>
  <c r="F694" i="1"/>
  <c r="F692" i="1"/>
  <c r="F691" i="1"/>
  <c r="F690" i="1"/>
  <c r="F689" i="1"/>
  <c r="F688" i="1"/>
  <c r="F687" i="1"/>
  <c r="F686" i="1"/>
  <c r="F685" i="1"/>
  <c r="F684" i="1"/>
  <c r="F683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57" i="1"/>
  <c r="F656" i="1"/>
  <c r="F655" i="1"/>
  <c r="F654" i="1"/>
  <c r="F653" i="1"/>
  <c r="F652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4" i="1"/>
  <c r="F631" i="1"/>
  <c r="F630" i="1"/>
  <c r="F629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3" i="1"/>
  <c r="F552" i="1"/>
  <c r="F551" i="1"/>
  <c r="F550" i="1"/>
  <c r="F549" i="1"/>
  <c r="F548" i="1"/>
  <c r="F547" i="1"/>
  <c r="F546" i="1"/>
  <c r="F545" i="1"/>
  <c r="F544" i="1"/>
  <c r="F543" i="1"/>
  <c r="F540" i="1"/>
  <c r="F539" i="1"/>
  <c r="F538" i="1"/>
  <c r="F537" i="1"/>
  <c r="F536" i="1"/>
  <c r="F534" i="1"/>
  <c r="F530" i="1"/>
  <c r="F529" i="1"/>
  <c r="F528" i="1"/>
  <c r="F527" i="1"/>
  <c r="F526" i="1"/>
  <c r="F525" i="1"/>
  <c r="F524" i="1"/>
  <c r="F522" i="1"/>
  <c r="F520" i="1"/>
  <c r="F519" i="1"/>
  <c r="F517" i="1"/>
  <c r="F516" i="1"/>
  <c r="F515" i="1"/>
  <c r="F514" i="1"/>
  <c r="F513" i="1"/>
  <c r="F512" i="1"/>
  <c r="F511" i="1"/>
  <c r="F510" i="1"/>
  <c r="F509" i="1"/>
  <c r="F506" i="1"/>
  <c r="F505" i="1"/>
  <c r="F504" i="1"/>
  <c r="F503" i="1"/>
  <c r="F499" i="1"/>
  <c r="F498" i="1"/>
  <c r="F497" i="1"/>
  <c r="F496" i="1"/>
  <c r="F495" i="1"/>
  <c r="F492" i="1"/>
  <c r="F490" i="1"/>
  <c r="F489" i="1"/>
  <c r="F485" i="1"/>
  <c r="F484" i="1"/>
  <c r="F483" i="1"/>
  <c r="F482" i="1"/>
  <c r="F481" i="1"/>
  <c r="F480" i="1"/>
  <c r="F479" i="1"/>
  <c r="F478" i="1"/>
  <c r="F475" i="1"/>
  <c r="F473" i="1"/>
  <c r="F462" i="1"/>
  <c r="F461" i="1"/>
  <c r="F460" i="1"/>
  <c r="F459" i="1"/>
  <c r="F458" i="1"/>
  <c r="F457" i="1"/>
  <c r="F456" i="1"/>
  <c r="F455" i="1"/>
  <c r="F454" i="1"/>
  <c r="F452" i="1"/>
  <c r="F451" i="1"/>
  <c r="F450" i="1"/>
  <c r="F449" i="1"/>
  <c r="F448" i="1"/>
  <c r="F447" i="1"/>
  <c r="F444" i="1"/>
  <c r="F443" i="1"/>
  <c r="F442" i="1"/>
  <c r="F441" i="1"/>
  <c r="F440" i="1"/>
  <c r="F439" i="1"/>
  <c r="F438" i="1"/>
  <c r="F437" i="1"/>
  <c r="F434" i="1"/>
  <c r="F433" i="1"/>
  <c r="F432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6" i="1"/>
  <c r="F415" i="1"/>
  <c r="F414" i="1"/>
  <c r="F413" i="1"/>
  <c r="F412" i="1"/>
  <c r="F410" i="1"/>
  <c r="F409" i="1"/>
  <c r="F408" i="1"/>
  <c r="F407" i="1"/>
  <c r="F406" i="1"/>
  <c r="F405" i="1"/>
  <c r="F404" i="1"/>
  <c r="F397" i="1"/>
  <c r="F396" i="1"/>
  <c r="F395" i="1"/>
  <c r="F394" i="1"/>
  <c r="F393" i="1"/>
  <c r="F390" i="1"/>
  <c r="F389" i="1"/>
  <c r="F388" i="1"/>
  <c r="F387" i="1"/>
  <c r="F383" i="1"/>
  <c r="F382" i="1"/>
  <c r="F378" i="1"/>
  <c r="F377" i="1"/>
  <c r="F376" i="1"/>
  <c r="F375" i="1"/>
  <c r="F373" i="1"/>
  <c r="F370" i="1"/>
  <c r="F369" i="1"/>
  <c r="F368" i="1"/>
  <c r="F367" i="1"/>
  <c r="F366" i="1"/>
  <c r="F365" i="1"/>
  <c r="F364" i="1"/>
  <c r="F363" i="1"/>
  <c r="F329" i="1"/>
  <c r="F328" i="1"/>
  <c r="F323" i="1"/>
  <c r="F322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3" i="1"/>
  <c r="F252" i="1"/>
  <c r="F251" i="1"/>
  <c r="F250" i="1"/>
  <c r="F249" i="1"/>
  <c r="F248" i="1"/>
  <c r="F247" i="1"/>
  <c r="F246" i="1"/>
  <c r="F239" i="1"/>
  <c r="F238" i="1"/>
  <c r="F237" i="1"/>
  <c r="F236" i="1"/>
  <c r="F233" i="1"/>
  <c r="F230" i="1"/>
  <c r="F227" i="1"/>
  <c r="F226" i="1"/>
  <c r="F225" i="1"/>
  <c r="F224" i="1"/>
  <c r="F223" i="1"/>
  <c r="F218" i="1"/>
  <c r="F217" i="1"/>
  <c r="F216" i="1"/>
  <c r="F215" i="1"/>
  <c r="F214" i="1"/>
  <c r="F211" i="1"/>
  <c r="F210" i="1"/>
  <c r="F209" i="1"/>
  <c r="F208" i="1"/>
  <c r="F207" i="1"/>
  <c r="F206" i="1"/>
  <c r="F205" i="1"/>
  <c r="F204" i="1"/>
  <c r="F203" i="1"/>
  <c r="F200" i="1"/>
  <c r="F199" i="1"/>
  <c r="F198" i="1"/>
  <c r="F195" i="1"/>
  <c r="F193" i="1"/>
  <c r="F192" i="1"/>
  <c r="F191" i="1"/>
  <c r="F190" i="1"/>
  <c r="F188" i="1"/>
  <c r="F187" i="1"/>
  <c r="F186" i="1"/>
  <c r="F185" i="1"/>
  <c r="F184" i="1"/>
  <c r="F180" i="1"/>
  <c r="F178" i="1"/>
  <c r="F177" i="1"/>
  <c r="F176" i="1"/>
  <c r="F175" i="1"/>
  <c r="F174" i="1"/>
  <c r="F172" i="1"/>
  <c r="F170" i="1"/>
  <c r="F169" i="1"/>
  <c r="F168" i="1"/>
  <c r="F167" i="1"/>
  <c r="F166" i="1"/>
  <c r="F165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7" i="1"/>
  <c r="F146" i="1"/>
  <c r="F145" i="1"/>
  <c r="F144" i="1"/>
  <c r="F143" i="1"/>
  <c r="F142" i="1"/>
  <c r="F141" i="1"/>
  <c r="F136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6" i="1"/>
  <c r="F75" i="1"/>
  <c r="F72" i="1"/>
  <c r="F71" i="1"/>
  <c r="F70" i="1"/>
  <c r="F69" i="1"/>
  <c r="F68" i="1"/>
  <c r="F67" i="1"/>
  <c r="F63" i="1"/>
  <c r="F62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F2" i="1"/>
  <c r="B1138" i="1"/>
  <c r="B1137" i="1"/>
  <c r="B1136" i="1"/>
  <c r="B1134" i="1"/>
  <c r="B1135" i="1"/>
  <c r="B1133" i="1"/>
  <c r="B1132" i="1"/>
  <c r="B1131" i="1"/>
  <c r="F1137" i="1" l="1"/>
  <c r="G1137" i="1" s="1"/>
  <c r="I1138" i="1"/>
  <c r="K1138" i="1" s="1"/>
  <c r="F1133" i="1"/>
  <c r="G1133" i="1" s="1"/>
  <c r="F1135" i="1"/>
  <c r="G1135" i="1" s="1"/>
  <c r="F1134" i="1"/>
  <c r="G1134" i="1" s="1"/>
  <c r="F1132" i="1"/>
  <c r="G1132" i="1" s="1"/>
  <c r="F1131" i="1"/>
  <c r="G1131" i="1" s="1"/>
  <c r="F1136" i="1"/>
  <c r="G1136" i="1" s="1"/>
  <c r="C1136" i="1"/>
  <c r="C1138" i="1"/>
  <c r="C1137" i="1"/>
  <c r="C1135" i="1"/>
  <c r="C1134" i="1"/>
  <c r="C1133" i="1"/>
  <c r="C1132" i="1"/>
  <c r="C1131" i="1"/>
  <c r="O1129" i="1" l="1"/>
  <c r="O1128" i="1"/>
  <c r="O1110" i="1"/>
  <c r="O1106" i="1"/>
  <c r="O1100" i="1"/>
  <c r="O1086" i="1"/>
  <c r="O1080" i="1"/>
  <c r="O1076" i="1"/>
  <c r="O1070" i="1"/>
  <c r="O1062" i="1"/>
  <c r="O1061" i="1"/>
  <c r="O1058" i="1"/>
  <c r="O1045" i="1"/>
  <c r="O1041" i="1"/>
  <c r="O1040" i="1"/>
  <c r="O1029" i="1"/>
  <c r="O1028" i="1"/>
  <c r="O1016" i="1"/>
  <c r="O1003" i="1"/>
  <c r="O1002" i="1"/>
  <c r="O984" i="1"/>
  <c r="O976" i="1"/>
  <c r="O975" i="1"/>
  <c r="O972" i="1"/>
  <c r="O959" i="1"/>
  <c r="O955" i="1"/>
  <c r="O947" i="1"/>
  <c r="O943" i="1"/>
  <c r="O942" i="1"/>
  <c r="O937" i="1"/>
  <c r="O933" i="1"/>
  <c r="O927" i="1"/>
  <c r="O926" i="1"/>
  <c r="O921" i="1"/>
  <c r="O915" i="1"/>
  <c r="O904" i="1"/>
  <c r="O903" i="1"/>
  <c r="O898" i="1"/>
  <c r="O890" i="1"/>
  <c r="O884" i="1"/>
  <c r="O883" i="1"/>
  <c r="O876" i="1"/>
  <c r="O875" i="1"/>
  <c r="O870" i="1"/>
  <c r="O864" i="1"/>
  <c r="O853" i="1"/>
  <c r="O852" i="1"/>
  <c r="O845" i="1"/>
  <c r="O841" i="1"/>
  <c r="O840" i="1"/>
  <c r="O833" i="1"/>
  <c r="O824" i="1"/>
  <c r="O699" i="1"/>
  <c r="O696" i="1"/>
  <c r="O683" i="1"/>
  <c r="O682" i="1"/>
  <c r="O679" i="1"/>
  <c r="O673" i="1"/>
  <c r="O670" i="1"/>
  <c r="O664" i="1"/>
  <c r="O660" i="1"/>
  <c r="O655" i="1"/>
  <c r="O651" i="1"/>
  <c r="O636" i="1"/>
  <c r="O631" i="1"/>
  <c r="O628" i="1"/>
  <c r="O624" i="1"/>
  <c r="O619" i="1"/>
  <c r="O614" i="1"/>
  <c r="O610" i="1"/>
  <c r="O607" i="1"/>
  <c r="O602" i="1"/>
  <c r="O599" i="1"/>
  <c r="O593" i="1"/>
  <c r="O587" i="1"/>
  <c r="O579" i="1"/>
  <c r="O578" i="1"/>
  <c r="O571" i="1"/>
  <c r="O562" i="1"/>
  <c r="O561" i="1"/>
  <c r="O558" i="1"/>
  <c r="O548" i="1"/>
  <c r="O547" i="1"/>
  <c r="O540" i="1"/>
  <c r="O536" i="1"/>
  <c r="O531" i="1"/>
  <c r="O527" i="1"/>
  <c r="O522" i="1"/>
  <c r="O518" i="1"/>
  <c r="O517" i="1"/>
  <c r="O512" i="1"/>
  <c r="O508" i="1"/>
  <c r="O503" i="1"/>
  <c r="O502" i="1"/>
  <c r="O494" i="1"/>
  <c r="O489" i="1"/>
  <c r="O486" i="1"/>
  <c r="O481" i="1"/>
  <c r="O475" i="1"/>
  <c r="O474" i="1"/>
  <c r="O471" i="1"/>
  <c r="O468" i="1"/>
  <c r="O463" i="1"/>
  <c r="O459" i="1"/>
  <c r="O453" i="1"/>
  <c r="O390" i="1"/>
  <c r="O388" i="1"/>
  <c r="O384" i="1"/>
  <c r="O378" i="1"/>
  <c r="O375" i="1"/>
  <c r="O370" i="1"/>
  <c r="O360" i="1"/>
  <c r="O347" i="1"/>
  <c r="O346" i="1"/>
  <c r="O341" i="1"/>
  <c r="O338" i="1"/>
  <c r="O332" i="1"/>
  <c r="O329" i="1"/>
  <c r="O326" i="1"/>
  <c r="O325" i="1"/>
  <c r="O320" i="1"/>
  <c r="O317" i="1"/>
  <c r="O313" i="1"/>
  <c r="O305" i="1"/>
  <c r="O298" i="1"/>
  <c r="O293" i="1"/>
  <c r="O288" i="1"/>
  <c r="O283" i="1"/>
  <c r="O273" i="1"/>
  <c r="O269" i="1"/>
  <c r="O264" i="1"/>
  <c r="O254" i="1"/>
  <c r="O249" i="1"/>
  <c r="O244" i="1"/>
  <c r="O232" i="1"/>
  <c r="O226" i="1"/>
  <c r="O225" i="1"/>
  <c r="O222" i="1"/>
  <c r="O221" i="1"/>
  <c r="O218" i="1"/>
  <c r="O217" i="1"/>
  <c r="O211" i="1"/>
  <c r="O210" i="1"/>
  <c r="O207" i="1"/>
  <c r="O206" i="1"/>
  <c r="O201" i="1"/>
  <c r="O200" i="1"/>
  <c r="O197" i="1"/>
  <c r="O196" i="1"/>
  <c r="O191" i="1"/>
  <c r="O183" i="1"/>
  <c r="O182" i="1"/>
  <c r="O177" i="1"/>
  <c r="O173" i="1"/>
  <c r="O172" i="1"/>
  <c r="O167" i="1"/>
  <c r="O166" i="1"/>
  <c r="O161" i="1"/>
  <c r="O160" i="1"/>
  <c r="O150" i="1"/>
  <c r="O149" i="1"/>
  <c r="O146" i="1"/>
  <c r="O145" i="1"/>
  <c r="O140" i="1"/>
  <c r="O139" i="1"/>
  <c r="O133" i="1"/>
  <c r="O123" i="1"/>
  <c r="O122" i="1"/>
  <c r="O115" i="1"/>
  <c r="O111" i="1"/>
  <c r="O110" i="1"/>
  <c r="O104" i="1"/>
  <c r="O101" i="1"/>
  <c r="O100" i="1"/>
  <c r="O95" i="1"/>
  <c r="O91" i="1"/>
  <c r="O90" i="1"/>
  <c r="O81" i="1"/>
  <c r="O78" i="1"/>
  <c r="O77" i="1"/>
  <c r="O72" i="1"/>
  <c r="O69" i="1"/>
  <c r="O68" i="1"/>
  <c r="O63" i="1"/>
  <c r="O60" i="1"/>
  <c r="O59" i="1"/>
  <c r="O54" i="1"/>
  <c r="O51" i="1"/>
  <c r="O50" i="1"/>
  <c r="O40" i="1"/>
  <c r="O37" i="1"/>
  <c r="O36" i="1"/>
  <c r="O31" i="1"/>
  <c r="O27" i="1"/>
  <c r="O26" i="1"/>
  <c r="O21" i="1"/>
  <c r="O20" i="1"/>
  <c r="O17" i="1"/>
  <c r="O16" i="1"/>
  <c r="O12" i="1"/>
  <c r="O1127" i="1"/>
  <c r="O1109" i="1"/>
  <c r="O1105" i="1"/>
  <c r="O1104" i="1"/>
  <c r="O1099" i="1"/>
  <c r="O1098" i="1"/>
  <c r="O1085" i="1"/>
  <c r="O1084" i="1"/>
  <c r="O1079" i="1"/>
  <c r="O1078" i="1"/>
  <c r="O1075" i="1"/>
  <c r="O1074" i="1"/>
  <c r="O1069" i="1"/>
  <c r="O1068" i="1"/>
  <c r="O1060" i="1"/>
  <c r="O1057" i="1"/>
  <c r="O1044" i="1"/>
  <c r="O1043" i="1"/>
  <c r="O1039" i="1"/>
  <c r="O1034" i="1"/>
  <c r="O1033" i="1"/>
  <c r="O1027" i="1"/>
  <c r="O1015" i="1"/>
  <c r="O1014" i="1"/>
  <c r="O1001" i="1"/>
  <c r="O983" i="1"/>
  <c r="O982" i="1"/>
  <c r="O974" i="1"/>
  <c r="O971" i="1"/>
  <c r="O970" i="1"/>
  <c r="O958" i="1"/>
  <c r="O954" i="1"/>
  <c r="O953" i="1"/>
  <c r="O946" i="1"/>
  <c r="O945" i="1"/>
  <c r="O941" i="1"/>
  <c r="O936" i="1"/>
  <c r="O932" i="1"/>
  <c r="O925" i="1"/>
  <c r="O920" i="1"/>
  <c r="O919" i="1"/>
  <c r="O914" i="1"/>
  <c r="O913" i="1"/>
  <c r="O902" i="1"/>
  <c r="O897" i="1"/>
  <c r="O896" i="1"/>
  <c r="O889" i="1"/>
  <c r="O882" i="1"/>
  <c r="O874" i="1"/>
  <c r="O869" i="1"/>
  <c r="O868" i="1"/>
  <c r="O863" i="1"/>
  <c r="O851" i="1"/>
  <c r="O844" i="1"/>
  <c r="O843" i="1"/>
  <c r="O839" i="1"/>
  <c r="O832" i="1"/>
  <c r="O823" i="1"/>
  <c r="O698" i="1"/>
  <c r="O695" i="1"/>
  <c r="O694" i="1"/>
  <c r="O681" i="1"/>
  <c r="O678" i="1"/>
  <c r="O677" i="1"/>
  <c r="O672" i="1"/>
  <c r="O669" i="1"/>
  <c r="O663" i="1"/>
  <c r="O662" i="1"/>
  <c r="O659" i="1"/>
  <c r="O654" i="1"/>
  <c r="O653" i="1"/>
  <c r="O650" i="1"/>
  <c r="O644" i="1"/>
  <c r="O643" i="1"/>
  <c r="O630" i="1"/>
  <c r="O627" i="1"/>
  <c r="O626" i="1"/>
  <c r="O623" i="1"/>
  <c r="O618" i="1"/>
  <c r="O613" i="1"/>
  <c r="O612" i="1"/>
  <c r="O609" i="1"/>
  <c r="O606" i="1"/>
  <c r="O601" i="1"/>
  <c r="O598" i="1"/>
  <c r="O597" i="1"/>
  <c r="O592" i="1"/>
  <c r="O586" i="1"/>
  <c r="O577" i="1"/>
  <c r="O570" i="1"/>
  <c r="O569" i="1"/>
  <c r="O560" i="1"/>
  <c r="O557" i="1"/>
  <c r="O556" i="1"/>
  <c r="O546" i="1"/>
  <c r="O539" i="1"/>
  <c r="O538" i="1"/>
  <c r="O530" i="1"/>
  <c r="O529" i="1"/>
  <c r="O526" i="1"/>
  <c r="O521" i="1"/>
  <c r="O520" i="1"/>
  <c r="O516" i="1"/>
  <c r="O511" i="1"/>
  <c r="O510" i="1"/>
  <c r="O507" i="1"/>
  <c r="O501" i="1"/>
  <c r="O493" i="1"/>
  <c r="O488" i="1"/>
  <c r="O485" i="1"/>
  <c r="O480" i="1"/>
  <c r="O479" i="1"/>
  <c r="O473" i="1"/>
  <c r="O470" i="1"/>
  <c r="O467" i="1"/>
  <c r="O462" i="1"/>
  <c r="O461" i="1"/>
  <c r="O458" i="1"/>
  <c r="O457" i="1"/>
  <c r="O452" i="1"/>
  <c r="O387" i="1"/>
  <c r="O383" i="1"/>
  <c r="O382" i="1"/>
  <c r="O377" i="1"/>
  <c r="O374" i="1"/>
  <c r="O369" i="1"/>
  <c r="O349" i="1"/>
  <c r="O345" i="1"/>
  <c r="O340" i="1"/>
  <c r="O337" i="1"/>
  <c r="O336" i="1"/>
  <c r="O331" i="1"/>
  <c r="O328" i="1"/>
  <c r="O324" i="1"/>
  <c r="O319" i="1"/>
  <c r="O316" i="1"/>
  <c r="O315" i="1"/>
  <c r="O312" i="1"/>
  <c r="O304" i="1"/>
  <c r="O297" i="1"/>
  <c r="O292" i="1"/>
  <c r="O287" i="1"/>
  <c r="O286" i="1"/>
  <c r="O282" i="1"/>
  <c r="O272" i="1"/>
  <c r="O271" i="1"/>
  <c r="O268" i="1"/>
  <c r="O267" i="1"/>
  <c r="O263" i="1"/>
  <c r="O253" i="1"/>
  <c r="O248" i="1"/>
  <c r="O243" i="1"/>
  <c r="O231" i="1"/>
  <c r="O230" i="1"/>
  <c r="O224" i="1"/>
  <c r="O220" i="1"/>
  <c r="O216" i="1"/>
  <c r="O209" i="1"/>
  <c r="O205" i="1"/>
  <c r="O199" i="1"/>
  <c r="O195" i="1"/>
  <c r="O190" i="1"/>
  <c r="O181" i="1"/>
  <c r="O176" i="1"/>
  <c r="O175" i="1"/>
  <c r="O171" i="1"/>
  <c r="O165" i="1"/>
  <c r="O159" i="1"/>
  <c r="O148" i="1"/>
  <c r="O144" i="1"/>
  <c r="O138" i="1"/>
  <c r="O132" i="1"/>
  <c r="O114" i="1"/>
  <c r="O113" i="1"/>
  <c r="O109" i="1"/>
  <c r="O103" i="1"/>
  <c r="O99" i="1"/>
  <c r="O93" i="1"/>
  <c r="O89" i="1"/>
  <c r="O80" i="1"/>
  <c r="O76" i="1"/>
  <c r="O71" i="1"/>
  <c r="O67" i="1"/>
  <c r="O62" i="1"/>
  <c r="O58" i="1"/>
  <c r="O53" i="1"/>
  <c r="O49" i="1"/>
  <c r="O39" i="1"/>
  <c r="O30" i="1"/>
  <c r="O29" i="1"/>
  <c r="O25" i="1"/>
  <c r="O19" i="1"/>
  <c r="O15" i="1"/>
  <c r="O11" i="1"/>
  <c r="O1126" i="1" l="1"/>
  <c r="O1108" i="1"/>
  <c r="O1107" i="1"/>
  <c r="O1103" i="1"/>
  <c r="O1097" i="1"/>
  <c r="O1083" i="1"/>
  <c r="O1077" i="1"/>
  <c r="O1073" i="1"/>
  <c r="O1067" i="1"/>
  <c r="O1059" i="1"/>
  <c r="O1056" i="1"/>
  <c r="O1055" i="1"/>
  <c r="O1042" i="1"/>
  <c r="O1038" i="1"/>
  <c r="O1032" i="1"/>
  <c r="O1026" i="1"/>
  <c r="O1013" i="1"/>
  <c r="O1000" i="1"/>
  <c r="O981" i="1"/>
  <c r="O973" i="1"/>
  <c r="O969" i="1"/>
  <c r="O957" i="1"/>
  <c r="O956" i="1"/>
  <c r="O952" i="1"/>
  <c r="O944" i="1"/>
  <c r="O940" i="1"/>
  <c r="O934" i="1"/>
  <c r="O931" i="1"/>
  <c r="O930" i="1"/>
  <c r="O924" i="1"/>
  <c r="O918" i="1"/>
  <c r="O912" i="1"/>
  <c r="O901" i="1"/>
  <c r="O895" i="1"/>
  <c r="O888" i="1"/>
  <c r="O887" i="1"/>
  <c r="O873" i="1"/>
  <c r="O867" i="1"/>
  <c r="O862" i="1"/>
  <c r="O861" i="1"/>
  <c r="O850" i="1"/>
  <c r="O842" i="1"/>
  <c r="O838" i="1"/>
  <c r="O831" i="1"/>
  <c r="O830" i="1"/>
  <c r="O822" i="1"/>
  <c r="O697" i="1"/>
  <c r="O693" i="1"/>
  <c r="O680" i="1"/>
  <c r="O676" i="1"/>
  <c r="O671" i="1"/>
  <c r="O668" i="1"/>
  <c r="O667" i="1"/>
  <c r="O661" i="1"/>
  <c r="O658" i="1"/>
  <c r="O652" i="1"/>
  <c r="O649" i="1"/>
  <c r="O648" i="1"/>
  <c r="O642" i="1"/>
  <c r="O634" i="1"/>
  <c r="O629" i="1"/>
  <c r="O625" i="1"/>
  <c r="O622" i="1"/>
  <c r="O617" i="1"/>
  <c r="O611" i="1"/>
  <c r="O608" i="1"/>
  <c r="O605" i="1"/>
  <c r="O600" i="1"/>
  <c r="O596" i="1"/>
  <c r="O591" i="1"/>
  <c r="O590" i="1"/>
  <c r="O585" i="1"/>
  <c r="O576" i="1"/>
  <c r="O568" i="1"/>
  <c r="O559" i="1"/>
  <c r="O555" i="1"/>
  <c r="O545" i="1"/>
  <c r="O537" i="1"/>
  <c r="O534" i="1"/>
  <c r="O528" i="1"/>
  <c r="O525" i="1"/>
  <c r="O519" i="1"/>
  <c r="O515" i="1"/>
  <c r="O509" i="1"/>
  <c r="O506" i="1"/>
  <c r="O500" i="1"/>
  <c r="O492" i="1"/>
  <c r="O487" i="1"/>
  <c r="O484" i="1"/>
  <c r="O478" i="1"/>
  <c r="O472" i="1"/>
  <c r="O469" i="1"/>
  <c r="O466" i="1"/>
  <c r="O460" i="1"/>
  <c r="O456" i="1"/>
  <c r="O451" i="1"/>
  <c r="O381" i="1"/>
  <c r="O376" i="1"/>
  <c r="O373" i="1"/>
  <c r="O368" i="1"/>
  <c r="O348" i="1"/>
  <c r="O344" i="1"/>
  <c r="O339" i="1"/>
  <c r="O330" i="1"/>
  <c r="O327" i="1"/>
  <c r="O323" i="1"/>
  <c r="O318" i="1"/>
  <c r="O314" i="1"/>
  <c r="O311" i="1"/>
  <c r="O303" i="1"/>
  <c r="O296" i="1"/>
  <c r="O291" i="1"/>
  <c r="O285" i="1"/>
  <c r="O281" i="1"/>
  <c r="O270" i="1"/>
  <c r="O266" i="1"/>
  <c r="O262" i="1"/>
  <c r="O252" i="1"/>
  <c r="O247" i="1"/>
  <c r="O242" i="1"/>
  <c r="O229" i="1"/>
  <c r="O223" i="1"/>
  <c r="O219" i="1"/>
  <c r="O215" i="1"/>
  <c r="O208" i="1"/>
  <c r="O204" i="1"/>
  <c r="O198" i="1"/>
  <c r="O194" i="1"/>
  <c r="O189" i="1"/>
  <c r="O180" i="1"/>
  <c r="O174" i="1"/>
  <c r="O170" i="1"/>
  <c r="O164" i="1"/>
  <c r="O158" i="1"/>
  <c r="O147" i="1"/>
  <c r="O143" i="1"/>
  <c r="O137" i="1"/>
  <c r="O131" i="1"/>
  <c r="O120" i="1"/>
  <c r="O112" i="1"/>
  <c r="O108" i="1"/>
  <c r="O107" i="1"/>
  <c r="O102" i="1"/>
  <c r="O92" i="1"/>
  <c r="O88" i="1"/>
  <c r="O79" i="1"/>
  <c r="O75" i="1"/>
  <c r="O70" i="1"/>
  <c r="O66" i="1"/>
  <c r="O61" i="1"/>
  <c r="O57" i="1"/>
  <c r="O52" i="1"/>
  <c r="O48" i="1"/>
  <c r="O38" i="1"/>
  <c r="O34" i="1"/>
  <c r="O28" i="1"/>
  <c r="O24" i="1"/>
  <c r="O18" i="1"/>
  <c r="O14" i="1"/>
  <c r="O10" i="1"/>
  <c r="O1114" i="1" l="1"/>
  <c r="O1113" i="1"/>
  <c r="O1112" i="1"/>
  <c r="O1111" i="1"/>
  <c r="O1102" i="1"/>
  <c r="O1101" i="1"/>
  <c r="O1096" i="1"/>
  <c r="O1095" i="1"/>
  <c r="O1090" i="1"/>
  <c r="O1089" i="1"/>
  <c r="O1082" i="1"/>
  <c r="O1081" i="1"/>
  <c r="O1072" i="1"/>
  <c r="O1071" i="1"/>
  <c r="O1066" i="1"/>
  <c r="O1065" i="1"/>
  <c r="O1064" i="1"/>
  <c r="O1063" i="1"/>
  <c r="O1047" i="1"/>
  <c r="O1046" i="1"/>
  <c r="O1037" i="1"/>
  <c r="O1036" i="1"/>
  <c r="O1031" i="1"/>
  <c r="O1030" i="1"/>
  <c r="O1025" i="1"/>
  <c r="O1024" i="1"/>
  <c r="O1023" i="1"/>
  <c r="O1022" i="1"/>
  <c r="O1138" i="1" s="1"/>
  <c r="O1012" i="1"/>
  <c r="O1011" i="1"/>
  <c r="O1005" i="1"/>
  <c r="O1004" i="1"/>
  <c r="O995" i="1"/>
  <c r="O994" i="1"/>
  <c r="O980" i="1"/>
  <c r="O979" i="1"/>
  <c r="O978" i="1"/>
  <c r="O977" i="1"/>
  <c r="O968" i="1"/>
  <c r="O967" i="1"/>
  <c r="O961" i="1"/>
  <c r="O960" i="1"/>
  <c r="O951" i="1"/>
  <c r="O950" i="1"/>
  <c r="O949" i="1"/>
  <c r="O948" i="1"/>
  <c r="O939" i="1"/>
  <c r="O938" i="1"/>
  <c r="O929" i="1"/>
  <c r="O928" i="1"/>
  <c r="O923" i="1"/>
  <c r="O922" i="1"/>
  <c r="O917" i="1"/>
  <c r="O916" i="1"/>
  <c r="O906" i="1"/>
  <c r="O905" i="1"/>
  <c r="O900" i="1"/>
  <c r="O899" i="1"/>
  <c r="O894" i="1"/>
  <c r="O893" i="1"/>
  <c r="O892" i="1"/>
  <c r="O891" i="1"/>
  <c r="O886" i="1"/>
  <c r="O885" i="1"/>
  <c r="O879" i="1"/>
  <c r="O878" i="1"/>
  <c r="O877" i="1"/>
  <c r="O872" i="1"/>
  <c r="O871" i="1"/>
  <c r="O866" i="1"/>
  <c r="O865" i="1"/>
  <c r="O855" i="1"/>
  <c r="O854" i="1"/>
  <c r="O849" i="1"/>
  <c r="O848" i="1"/>
  <c r="O847" i="1"/>
  <c r="O846" i="1"/>
  <c r="O837" i="1"/>
  <c r="O836" i="1"/>
  <c r="O834" i="1"/>
  <c r="O701" i="1"/>
  <c r="O700" i="1"/>
  <c r="O692" i="1"/>
  <c r="O691" i="1"/>
  <c r="O685" i="1"/>
  <c r="O684" i="1"/>
  <c r="O675" i="1"/>
  <c r="O674" i="1"/>
  <c r="O666" i="1"/>
  <c r="O665" i="1"/>
  <c r="O657" i="1"/>
  <c r="O656" i="1"/>
  <c r="O647" i="1"/>
  <c r="O646" i="1"/>
  <c r="O633" i="1"/>
  <c r="O632" i="1"/>
  <c r="O621" i="1"/>
  <c r="O620" i="1"/>
  <c r="O616" i="1"/>
  <c r="O615" i="1"/>
  <c r="O604" i="1"/>
  <c r="O603" i="1"/>
  <c r="O595" i="1"/>
  <c r="O594" i="1"/>
  <c r="O589" i="1"/>
  <c r="O588" i="1"/>
  <c r="O575" i="1"/>
  <c r="O574" i="1"/>
  <c r="O573" i="1"/>
  <c r="O572" i="1"/>
  <c r="O554" i="1"/>
  <c r="O544" i="1"/>
  <c r="O543" i="1"/>
  <c r="O542" i="1"/>
  <c r="O541" i="1"/>
  <c r="O533" i="1"/>
  <c r="O532" i="1"/>
  <c r="O524" i="1"/>
  <c r="O523" i="1"/>
  <c r="O514" i="1"/>
  <c r="O513" i="1"/>
  <c r="O505" i="1"/>
  <c r="O504" i="1"/>
  <c r="O491" i="1"/>
  <c r="O490" i="1"/>
  <c r="O483" i="1"/>
  <c r="O482" i="1"/>
  <c r="O477" i="1"/>
  <c r="O476" i="1"/>
  <c r="O465" i="1"/>
  <c r="O464" i="1"/>
  <c r="O455" i="1"/>
  <c r="O454" i="1"/>
  <c r="O392" i="1"/>
  <c r="O391" i="1"/>
  <c r="O386" i="1"/>
  <c r="O385" i="1"/>
  <c r="O380" i="1"/>
  <c r="O379" i="1"/>
  <c r="O372" i="1"/>
  <c r="O371" i="1"/>
  <c r="O362" i="1"/>
  <c r="O361" i="1"/>
  <c r="O343" i="1"/>
  <c r="O342" i="1"/>
  <c r="O334" i="1"/>
  <c r="O333" i="1"/>
  <c r="O322" i="1"/>
  <c r="O321" i="1"/>
  <c r="O302" i="1"/>
  <c r="O301" i="1"/>
  <c r="O300" i="1"/>
  <c r="O299" i="1"/>
  <c r="O295" i="1"/>
  <c r="O294" i="1"/>
  <c r="O290" i="1"/>
  <c r="O289" i="1"/>
  <c r="O284" i="1"/>
  <c r="O275" i="1"/>
  <c r="O274" i="1"/>
  <c r="O265" i="1"/>
  <c r="O261" i="1"/>
  <c r="O260" i="1"/>
  <c r="O251" i="1"/>
  <c r="O250" i="1"/>
  <c r="O246" i="1"/>
  <c r="O245" i="1"/>
  <c r="O241" i="1"/>
  <c r="O240" i="1"/>
  <c r="O234" i="1"/>
  <c r="O233" i="1"/>
  <c r="O228" i="1"/>
  <c r="O227" i="1"/>
  <c r="O214" i="1"/>
  <c r="O213" i="1"/>
  <c r="O212" i="1"/>
  <c r="O203" i="1"/>
  <c r="O202" i="1"/>
  <c r="O193" i="1"/>
  <c r="O192" i="1"/>
  <c r="O179" i="1"/>
  <c r="O178" i="1"/>
  <c r="O169" i="1"/>
  <c r="O168" i="1"/>
  <c r="O163" i="1"/>
  <c r="O162" i="1"/>
  <c r="O157" i="1"/>
  <c r="O156" i="1"/>
  <c r="O142" i="1"/>
  <c r="O141" i="1"/>
  <c r="O136" i="1"/>
  <c r="O130" i="1"/>
  <c r="O129" i="1"/>
  <c r="O119" i="1"/>
  <c r="O118" i="1"/>
  <c r="O117" i="1"/>
  <c r="O116" i="1"/>
  <c r="O106" i="1"/>
  <c r="O105" i="1"/>
  <c r="O97" i="1"/>
  <c r="O96" i="1"/>
  <c r="O87" i="1"/>
  <c r="O65" i="1"/>
  <c r="O64" i="1"/>
  <c r="O56" i="1"/>
  <c r="O55" i="1"/>
  <c r="O47" i="1"/>
  <c r="O46" i="1"/>
  <c r="O33" i="1"/>
  <c r="O32" i="1"/>
  <c r="O23" i="1"/>
  <c r="O22" i="1"/>
  <c r="O13" i="1"/>
  <c r="O4" i="1"/>
  <c r="O3" i="1"/>
  <c r="O2" i="1"/>
  <c r="O1135" i="1" l="1"/>
  <c r="O1132" i="1"/>
  <c r="O1133" i="1"/>
  <c r="O1131" i="1"/>
  <c r="O1137" i="1"/>
  <c r="O1134" i="1"/>
</calcChain>
</file>

<file path=xl/sharedStrings.xml><?xml version="1.0" encoding="utf-8"?>
<sst xmlns="http://schemas.openxmlformats.org/spreadsheetml/2006/main" count="6127" uniqueCount="55">
  <si>
    <t>STAT</t>
  </si>
  <si>
    <t>Date</t>
  </si>
  <si>
    <t>Fecal Coliform                                               (cfu/100mL)</t>
  </si>
  <si>
    <t>Enterococcus                                                        (cfu/100mL)</t>
  </si>
  <si>
    <t>TKN                                                                                        (mg/L)</t>
  </si>
  <si>
    <t>Nitrite-Nitrogen                                        NO2-N                                     (mg/L)</t>
  </si>
  <si>
    <t>Nitrate-Nitrogen                                  NO3-N                                    (mg/L)</t>
  </si>
  <si>
    <t>Total N</t>
  </si>
  <si>
    <r>
      <t>Chlor-a                                  (</t>
    </r>
    <r>
      <rPr>
        <b/>
        <sz val="10"/>
        <rFont val="Arial"/>
        <family val="2"/>
      </rPr>
      <t>μ</t>
    </r>
    <r>
      <rPr>
        <b/>
        <i/>
        <sz val="10"/>
        <rFont val="Arial"/>
        <family val="2"/>
      </rPr>
      <t>g/L)</t>
    </r>
  </si>
  <si>
    <t>E COLI</t>
  </si>
  <si>
    <t>NJ13</t>
  </si>
  <si>
    <t>─</t>
  </si>
  <si>
    <t>—</t>
  </si>
  <si>
    <t>NJ14</t>
  </si>
  <si>
    <t>NJ15</t>
  </si>
  <si>
    <t>&lt;0.30</t>
  </si>
  <si>
    <t>1.7 J</t>
  </si>
  <si>
    <t>NJ16</t>
  </si>
  <si>
    <t>&lt;0.1176</t>
  </si>
  <si>
    <t>MH1</t>
  </si>
  <si>
    <t>MH2</t>
  </si>
  <si>
    <t>MH3</t>
  </si>
  <si>
    <t>MH4</t>
  </si>
  <si>
    <t>MH5</t>
  </si>
  <si>
    <t xml:space="preserve">             </t>
  </si>
  <si>
    <t xml:space="preserve">                           </t>
  </si>
  <si>
    <t xml:space="preserve">                               </t>
  </si>
  <si>
    <t xml:space="preserve">                                     </t>
  </si>
  <si>
    <t xml:space="preserve">                                           </t>
  </si>
  <si>
    <t xml:space="preserve">                                             </t>
  </si>
  <si>
    <t xml:space="preserve">                                                </t>
  </si>
  <si>
    <t xml:space="preserve">                                                       </t>
  </si>
  <si>
    <t>ND</t>
  </si>
  <si>
    <t>NJ14L</t>
  </si>
  <si>
    <t>NJ15L</t>
  </si>
  <si>
    <t>NJ16L</t>
  </si>
  <si>
    <t>Bridge construction 2/7/13</t>
  </si>
  <si>
    <t>Bridge construction 9/26/12</t>
  </si>
  <si>
    <t>Year</t>
  </si>
  <si>
    <t>90th Percentile</t>
  </si>
  <si>
    <t>50th Percentile</t>
  </si>
  <si>
    <t>Summer Mean</t>
  </si>
  <si>
    <t>DO  - Bottom                                       (mg/L)</t>
  </si>
  <si>
    <t>DO - Surface                                       (mg/L)</t>
  </si>
  <si>
    <t>DO   - Surface                                     (mg/L)</t>
  </si>
  <si>
    <t>Surface Summer Mean</t>
  </si>
  <si>
    <t>Surface %&lt;2.3</t>
  </si>
  <si>
    <t>Surface %&lt;4.8</t>
  </si>
  <si>
    <t>Bottom Summer Mean</t>
  </si>
  <si>
    <t>Bottom %&lt;4.8</t>
  </si>
  <si>
    <t>Bottom %&lt;2.3</t>
  </si>
  <si>
    <t>Bottom - Min Discrete Sample</t>
  </si>
  <si>
    <t>Fecal Coliform Summer Mean</t>
  </si>
  <si>
    <t>Entero Summer Percentile &gt;35</t>
  </si>
  <si>
    <t>Entero Summer Percentile &gt;130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</si>
</sst>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[$-409]mmmm\ d\,\ yyyy;@"/>
    <numFmt numFmtId="166" formatCode="0.0"/>
    <numFmt numFmtId="167" formatCode="0.000"/>
    <numFmt numFmtId="168" formatCode="0.0000"/>
    <numFmt numFmtId="169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49"/>
      <name val="Arial"/>
      <family val="2"/>
    </font>
    <font>
      <sz val="10"/>
      <color rgb="FF33CCCC"/>
      <name val="Arial"/>
      <family val="2"/>
    </font>
    <font>
      <sz val="11"/>
      <color theme="1"/>
      <name val="Calibri"/>
      <family val="2"/>
      <scheme val="minor"/>
    </font>
    <font>
      <sz val="9"/>
      <color indexed="14"/>
      <name val="Arial"/>
      <family val="2"/>
    </font>
    <font>
      <sz val="9"/>
      <color rgb="FFFF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0" fillId="0" borderId="0" xfId="0" applyNumberFormat="1" applyFont="1" applyFill="1" applyBorder="1"/>
    <xf numFmtId="165" fontId="0" fillId="0" borderId="0" xfId="0" applyNumberFormat="1" applyFill="1" applyBorder="1"/>
    <xf numFmtId="164" fontId="5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67" fontId="0" fillId="0" borderId="0" xfId="0" applyNumberFormat="1"/>
    <xf numFmtId="0" fontId="5" fillId="3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/>
    <xf numFmtId="165" fontId="4" fillId="0" borderId="0" xfId="0" applyNumberFormat="1" applyFont="1" applyFill="1" applyBorder="1"/>
    <xf numFmtId="165" fontId="4" fillId="0" borderId="0" xfId="0" applyNumberFormat="1" applyFont="1" applyFill="1"/>
    <xf numFmtId="3" fontId="4" fillId="0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3" borderId="0" xfId="1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2" fontId="0" fillId="0" borderId="0" xfId="0" applyNumberFormat="1"/>
    <xf numFmtId="164" fontId="10" fillId="4" borderId="0" xfId="0" applyNumberFormat="1" applyFont="1" applyFill="1" applyBorder="1" applyAlignment="1">
      <alignment horizontal="left"/>
    </xf>
    <xf numFmtId="2" fontId="0" fillId="4" borderId="0" xfId="0" applyNumberFormat="1" applyFill="1" applyBorder="1" applyAlignment="1">
      <alignment horizontal="center"/>
    </xf>
    <xf numFmtId="164" fontId="11" fillId="5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164" fontId="4" fillId="6" borderId="0" xfId="0" applyNumberFormat="1" applyFont="1" applyFill="1" applyBorder="1" applyAlignment="1">
      <alignment horizontal="right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abSelected="1" zoomScaleNormal="100" workbookViewId="0">
      <pane ySplit="1" topLeftCell="A597" activePane="bottomLeft" state="frozen"/>
      <selection pane="bottomLeft" activeCell="H608" sqref="H608"/>
    </sheetView>
  </sheetViews>
  <sheetFormatPr defaultRowHeight="14.5" x14ac:dyDescent="0.35"/>
  <cols>
    <col min="2" max="2" width="18.26953125" customWidth="1"/>
    <col min="4" max="4" width="13.81640625" customWidth="1"/>
  </cols>
  <sheetData>
    <row r="1" spans="1:8" ht="52.5" x14ac:dyDescent="0.35">
      <c r="A1" s="1" t="s">
        <v>0</v>
      </c>
      <c r="B1" s="2" t="s">
        <v>1</v>
      </c>
      <c r="C1" s="3"/>
      <c r="D1" s="4" t="s">
        <v>2</v>
      </c>
      <c r="E1" s="4" t="s">
        <v>3</v>
      </c>
      <c r="F1" s="4"/>
      <c r="G1" s="4"/>
      <c r="H1" s="4"/>
    </row>
    <row r="2" spans="1:8" x14ac:dyDescent="0.35">
      <c r="A2" t="s">
        <v>13</v>
      </c>
      <c r="B2" s="7">
        <v>40332</v>
      </c>
      <c r="C2">
        <f t="shared" ref="C2:C27" si="0">LN(D2)</f>
        <v>3.5263605246161616</v>
      </c>
      <c r="D2" s="22">
        <v>34</v>
      </c>
      <c r="E2" s="17">
        <v>86</v>
      </c>
    </row>
    <row r="3" spans="1:8" x14ac:dyDescent="0.35">
      <c r="A3" t="s">
        <v>14</v>
      </c>
      <c r="B3" s="7">
        <v>40332</v>
      </c>
      <c r="C3">
        <f t="shared" si="0"/>
        <v>1.791759469228055</v>
      </c>
      <c r="D3" s="22">
        <v>6</v>
      </c>
      <c r="E3" s="52">
        <v>108</v>
      </c>
    </row>
    <row r="4" spans="1:8" x14ac:dyDescent="0.35">
      <c r="A4" t="s">
        <v>17</v>
      </c>
      <c r="B4" s="7">
        <v>40332</v>
      </c>
      <c r="C4">
        <f t="shared" si="0"/>
        <v>3.4657359027997265</v>
      </c>
      <c r="D4" s="22">
        <v>32</v>
      </c>
      <c r="E4" s="52">
        <v>6</v>
      </c>
    </row>
    <row r="5" spans="1:8" x14ac:dyDescent="0.35">
      <c r="A5" t="s">
        <v>23</v>
      </c>
      <c r="B5" s="68">
        <v>40332.419444444444</v>
      </c>
      <c r="C5">
        <f t="shared" si="0"/>
        <v>2.9957322735539909</v>
      </c>
      <c r="D5">
        <v>20</v>
      </c>
    </row>
    <row r="6" spans="1:8" x14ac:dyDescent="0.35">
      <c r="A6" t="s">
        <v>22</v>
      </c>
      <c r="B6" s="68">
        <v>40332.432638888888</v>
      </c>
      <c r="C6">
        <f t="shared" si="0"/>
        <v>2.9957322735539909</v>
      </c>
      <c r="D6">
        <v>20</v>
      </c>
    </row>
    <row r="7" spans="1:8" x14ac:dyDescent="0.35">
      <c r="A7" t="s">
        <v>21</v>
      </c>
      <c r="B7" s="68">
        <v>40332.438888888886</v>
      </c>
      <c r="C7">
        <f t="shared" si="0"/>
        <v>4.6443908991413725</v>
      </c>
      <c r="D7">
        <v>104</v>
      </c>
    </row>
    <row r="8" spans="1:8" x14ac:dyDescent="0.35">
      <c r="A8" t="s">
        <v>20</v>
      </c>
      <c r="B8" s="68">
        <v>40332.448611111111</v>
      </c>
      <c r="C8">
        <f t="shared" si="0"/>
        <v>3.5835189384561099</v>
      </c>
      <c r="D8">
        <v>36</v>
      </c>
    </row>
    <row r="9" spans="1:8" x14ac:dyDescent="0.35">
      <c r="A9" t="s">
        <v>19</v>
      </c>
      <c r="B9" s="68">
        <v>40332.456944444442</v>
      </c>
      <c r="C9">
        <f t="shared" si="0"/>
        <v>3.9512437185814275</v>
      </c>
      <c r="D9">
        <v>52</v>
      </c>
    </row>
    <row r="10" spans="1:8" x14ac:dyDescent="0.35">
      <c r="A10" t="s">
        <v>10</v>
      </c>
      <c r="B10" s="7">
        <v>40336</v>
      </c>
      <c r="C10">
        <f t="shared" si="0"/>
        <v>4.219507705176107</v>
      </c>
      <c r="D10" s="17">
        <v>68</v>
      </c>
      <c r="E10" s="17">
        <v>106</v>
      </c>
    </row>
    <row r="11" spans="1:8" x14ac:dyDescent="0.35">
      <c r="A11" t="s">
        <v>10</v>
      </c>
      <c r="B11" s="7">
        <v>40336</v>
      </c>
      <c r="C11">
        <f t="shared" si="0"/>
        <v>4.1271343850450917</v>
      </c>
      <c r="D11" s="17">
        <v>62</v>
      </c>
      <c r="E11" s="17">
        <v>80</v>
      </c>
    </row>
    <row r="12" spans="1:8" x14ac:dyDescent="0.35">
      <c r="A12" t="s">
        <v>13</v>
      </c>
      <c r="B12" s="7">
        <v>40338</v>
      </c>
      <c r="C12">
        <f t="shared" si="0"/>
        <v>4.5643481914678361</v>
      </c>
      <c r="D12" s="22">
        <v>96</v>
      </c>
      <c r="E12" s="17">
        <v>460</v>
      </c>
    </row>
    <row r="13" spans="1:8" x14ac:dyDescent="0.35">
      <c r="A13" t="s">
        <v>14</v>
      </c>
      <c r="B13" s="7">
        <v>40338</v>
      </c>
      <c r="C13">
        <f t="shared" si="0"/>
        <v>2.3025850929940459</v>
      </c>
      <c r="D13" s="22">
        <v>10</v>
      </c>
      <c r="E13" s="52">
        <v>110</v>
      </c>
    </row>
    <row r="14" spans="1:8" x14ac:dyDescent="0.35">
      <c r="A14" t="s">
        <v>17</v>
      </c>
      <c r="B14" s="7">
        <v>40338</v>
      </c>
      <c r="C14">
        <f t="shared" si="0"/>
        <v>2.0794415416798357</v>
      </c>
      <c r="D14" s="22">
        <v>8</v>
      </c>
      <c r="E14" s="52">
        <v>30</v>
      </c>
    </row>
    <row r="15" spans="1:8" x14ac:dyDescent="0.35">
      <c r="A15" t="s">
        <v>17</v>
      </c>
      <c r="B15" s="7">
        <v>40338</v>
      </c>
      <c r="C15">
        <f t="shared" si="0"/>
        <v>2.4849066497880004</v>
      </c>
      <c r="D15" s="22">
        <v>12</v>
      </c>
      <c r="E15" s="52">
        <v>38</v>
      </c>
    </row>
    <row r="16" spans="1:8" x14ac:dyDescent="0.35">
      <c r="A16" t="s">
        <v>13</v>
      </c>
      <c r="B16" s="7">
        <v>40344</v>
      </c>
      <c r="D16" s="20" t="s">
        <v>24</v>
      </c>
      <c r="E16" s="17">
        <v>310</v>
      </c>
    </row>
    <row r="17" spans="1:5" x14ac:dyDescent="0.35">
      <c r="A17" t="s">
        <v>14</v>
      </c>
      <c r="B17" s="7">
        <v>40344</v>
      </c>
      <c r="C17">
        <f t="shared" si="0"/>
        <v>4.4308167988433134</v>
      </c>
      <c r="D17" s="22">
        <v>84</v>
      </c>
      <c r="E17" s="52">
        <v>16</v>
      </c>
    </row>
    <row r="18" spans="1:5" x14ac:dyDescent="0.35">
      <c r="A18" t="s">
        <v>17</v>
      </c>
      <c r="B18" s="7">
        <v>40344</v>
      </c>
      <c r="C18">
        <f t="shared" si="0"/>
        <v>4.2484952420493594</v>
      </c>
      <c r="D18" s="22">
        <v>70</v>
      </c>
      <c r="E18" s="52">
        <v>4</v>
      </c>
    </row>
    <row r="19" spans="1:5" x14ac:dyDescent="0.35">
      <c r="A19" t="s">
        <v>10</v>
      </c>
      <c r="B19" s="7">
        <v>40350</v>
      </c>
      <c r="C19">
        <f t="shared" si="0"/>
        <v>3.9512437185814275</v>
      </c>
      <c r="D19" s="17">
        <v>52</v>
      </c>
      <c r="E19" s="17">
        <v>26</v>
      </c>
    </row>
    <row r="20" spans="1:5" x14ac:dyDescent="0.35">
      <c r="A20" t="s">
        <v>10</v>
      </c>
      <c r="B20" s="7">
        <v>40350</v>
      </c>
      <c r="C20">
        <f t="shared" si="0"/>
        <v>3.1780538303479458</v>
      </c>
      <c r="D20" s="17">
        <v>24</v>
      </c>
      <c r="E20" s="17">
        <v>10</v>
      </c>
    </row>
    <row r="21" spans="1:5" x14ac:dyDescent="0.35">
      <c r="A21" t="s">
        <v>13</v>
      </c>
      <c r="B21" s="7">
        <v>40350</v>
      </c>
      <c r="C21">
        <f t="shared" si="0"/>
        <v>4.1271343850450917</v>
      </c>
      <c r="D21" s="22">
        <v>62</v>
      </c>
      <c r="E21" s="17">
        <v>62</v>
      </c>
    </row>
    <row r="22" spans="1:5" x14ac:dyDescent="0.35">
      <c r="A22" t="s">
        <v>14</v>
      </c>
      <c r="B22" s="7">
        <v>40350</v>
      </c>
      <c r="C22">
        <f t="shared" si="0"/>
        <v>2.3025850929940459</v>
      </c>
      <c r="D22" s="22">
        <v>10</v>
      </c>
      <c r="E22" s="52">
        <v>98</v>
      </c>
    </row>
    <row r="23" spans="1:5" x14ac:dyDescent="0.35">
      <c r="A23" t="s">
        <v>17</v>
      </c>
      <c r="B23" s="7">
        <v>40350</v>
      </c>
      <c r="C23">
        <f t="shared" si="0"/>
        <v>2.3025850929940459</v>
      </c>
      <c r="D23" s="22">
        <v>10</v>
      </c>
      <c r="E23" s="52">
        <v>26</v>
      </c>
    </row>
    <row r="24" spans="1:5" x14ac:dyDescent="0.35">
      <c r="A24" t="s">
        <v>17</v>
      </c>
      <c r="B24" s="7">
        <v>40350</v>
      </c>
      <c r="C24">
        <f t="shared" si="0"/>
        <v>2.3025850929940459</v>
      </c>
      <c r="D24" s="22">
        <v>10</v>
      </c>
      <c r="E24" s="52">
        <v>34</v>
      </c>
    </row>
    <row r="25" spans="1:5" x14ac:dyDescent="0.35">
      <c r="A25" t="s">
        <v>13</v>
      </c>
      <c r="B25" s="7">
        <v>40358</v>
      </c>
      <c r="C25">
        <f t="shared" si="0"/>
        <v>3.4011973816621555</v>
      </c>
      <c r="D25" s="22">
        <v>30</v>
      </c>
      <c r="E25" s="17">
        <v>370</v>
      </c>
    </row>
    <row r="26" spans="1:5" x14ac:dyDescent="0.35">
      <c r="A26" t="s">
        <v>14</v>
      </c>
      <c r="B26" s="7">
        <v>40358</v>
      </c>
      <c r="C26">
        <f t="shared" si="0"/>
        <v>2.3025850929940459</v>
      </c>
      <c r="D26" s="22">
        <v>10</v>
      </c>
      <c r="E26" s="53" t="s">
        <v>29</v>
      </c>
    </row>
    <row r="27" spans="1:5" x14ac:dyDescent="0.35">
      <c r="A27" t="s">
        <v>17</v>
      </c>
      <c r="B27" s="7">
        <v>40358</v>
      </c>
      <c r="C27">
        <f t="shared" si="0"/>
        <v>2.3025850929940459</v>
      </c>
      <c r="D27" s="22">
        <v>10</v>
      </c>
      <c r="E27" s="53" t="s">
        <v>30</v>
      </c>
    </row>
    <row r="28" spans="1:5" x14ac:dyDescent="0.35">
      <c r="A28" t="s">
        <v>10</v>
      </c>
      <c r="B28" s="7">
        <v>40371</v>
      </c>
      <c r="D28" s="20" t="s">
        <v>24</v>
      </c>
      <c r="E28" s="17">
        <v>18</v>
      </c>
    </row>
    <row r="29" spans="1:5" x14ac:dyDescent="0.35">
      <c r="A29" t="s">
        <v>10</v>
      </c>
      <c r="B29" s="7">
        <v>40371</v>
      </c>
      <c r="D29" s="20" t="s">
        <v>24</v>
      </c>
      <c r="E29" s="17">
        <v>18</v>
      </c>
    </row>
    <row r="30" spans="1:5" x14ac:dyDescent="0.35">
      <c r="A30" t="s">
        <v>13</v>
      </c>
      <c r="B30" s="7">
        <v>40371</v>
      </c>
      <c r="D30" s="20" t="s">
        <v>24</v>
      </c>
      <c r="E30" s="17">
        <v>102</v>
      </c>
    </row>
    <row r="31" spans="1:5" x14ac:dyDescent="0.35">
      <c r="A31" t="s">
        <v>14</v>
      </c>
      <c r="B31" s="7">
        <v>40371</v>
      </c>
      <c r="C31">
        <f t="shared" ref="C31:C75" si="1">LN(D31)</f>
        <v>5.2574953720277815</v>
      </c>
      <c r="D31" s="22">
        <v>192</v>
      </c>
      <c r="E31" s="52">
        <v>34</v>
      </c>
    </row>
    <row r="32" spans="1:5" x14ac:dyDescent="0.35">
      <c r="A32" t="s">
        <v>17</v>
      </c>
      <c r="B32" s="7">
        <v>40371</v>
      </c>
      <c r="C32">
        <f t="shared" si="1"/>
        <v>4.7004803657924166</v>
      </c>
      <c r="D32" s="22">
        <v>110</v>
      </c>
      <c r="E32" s="52">
        <v>14</v>
      </c>
    </row>
    <row r="33" spans="1:5" x14ac:dyDescent="0.35">
      <c r="A33" t="s">
        <v>17</v>
      </c>
      <c r="B33" s="60">
        <v>40371</v>
      </c>
      <c r="C33">
        <f t="shared" si="1"/>
        <v>4.2766661190160553</v>
      </c>
      <c r="D33" s="22">
        <v>72</v>
      </c>
      <c r="E33" s="52">
        <v>12</v>
      </c>
    </row>
    <row r="34" spans="1:5" x14ac:dyDescent="0.35">
      <c r="A34" t="s">
        <v>13</v>
      </c>
      <c r="B34" s="7">
        <v>40378</v>
      </c>
      <c r="C34">
        <f t="shared" si="1"/>
        <v>3.6888794541139363</v>
      </c>
      <c r="D34" s="22">
        <v>40</v>
      </c>
      <c r="E34" s="17">
        <v>118</v>
      </c>
    </row>
    <row r="35" spans="1:5" x14ac:dyDescent="0.35">
      <c r="A35" t="s">
        <v>14</v>
      </c>
      <c r="B35" s="7">
        <v>40378</v>
      </c>
      <c r="C35">
        <f t="shared" si="1"/>
        <v>4.0943445622221004</v>
      </c>
      <c r="D35" s="22">
        <v>60</v>
      </c>
      <c r="E35" s="54" t="s">
        <v>31</v>
      </c>
    </row>
    <row r="36" spans="1:5" x14ac:dyDescent="0.35">
      <c r="A36" t="s">
        <v>17</v>
      </c>
      <c r="B36" s="7">
        <v>40378</v>
      </c>
      <c r="C36">
        <f t="shared" si="1"/>
        <v>2.6390573296152584</v>
      </c>
      <c r="D36" s="22">
        <v>14</v>
      </c>
      <c r="E36" s="52">
        <v>76</v>
      </c>
    </row>
    <row r="37" spans="1:5" x14ac:dyDescent="0.35">
      <c r="A37" t="s">
        <v>10</v>
      </c>
      <c r="B37" s="7">
        <v>40385</v>
      </c>
      <c r="D37" s="20" t="s">
        <v>24</v>
      </c>
      <c r="E37" s="17">
        <v>100</v>
      </c>
    </row>
    <row r="38" spans="1:5" x14ac:dyDescent="0.35">
      <c r="A38" t="s">
        <v>10</v>
      </c>
      <c r="B38" s="7">
        <v>40385</v>
      </c>
      <c r="D38" s="20" t="s">
        <v>24</v>
      </c>
      <c r="E38" s="17">
        <v>86</v>
      </c>
    </row>
    <row r="39" spans="1:5" x14ac:dyDescent="0.35">
      <c r="A39" t="s">
        <v>13</v>
      </c>
      <c r="B39" s="7">
        <v>40385</v>
      </c>
      <c r="C39">
        <f t="shared" si="1"/>
        <v>3.8712010109078911</v>
      </c>
      <c r="D39" s="22">
        <v>48</v>
      </c>
      <c r="E39" s="17">
        <v>208</v>
      </c>
    </row>
    <row r="40" spans="1:5" x14ac:dyDescent="0.35">
      <c r="A40" t="s">
        <v>14</v>
      </c>
      <c r="B40" s="7">
        <v>40385</v>
      </c>
      <c r="C40">
        <f t="shared" si="1"/>
        <v>4.0943445622221004</v>
      </c>
      <c r="D40" s="22">
        <v>60</v>
      </c>
      <c r="E40" s="52">
        <v>4</v>
      </c>
    </row>
    <row r="41" spans="1:5" x14ac:dyDescent="0.35">
      <c r="A41" t="s">
        <v>17</v>
      </c>
      <c r="B41" s="7">
        <v>40385</v>
      </c>
      <c r="D41" s="20" t="s">
        <v>24</v>
      </c>
      <c r="E41" s="63" t="s">
        <v>25</v>
      </c>
    </row>
    <row r="42" spans="1:5" x14ac:dyDescent="0.35">
      <c r="A42" t="s">
        <v>17</v>
      </c>
      <c r="B42" s="7">
        <v>40385</v>
      </c>
      <c r="C42">
        <f t="shared" si="1"/>
        <v>3.912023005428146</v>
      </c>
      <c r="D42" s="22">
        <v>50</v>
      </c>
      <c r="E42" s="63" t="s">
        <v>25</v>
      </c>
    </row>
    <row r="43" spans="1:5" x14ac:dyDescent="0.35">
      <c r="A43" t="s">
        <v>13</v>
      </c>
      <c r="B43" s="73">
        <v>40385</v>
      </c>
      <c r="C43">
        <f t="shared" si="1"/>
        <v>3.8712010109078911</v>
      </c>
      <c r="D43" s="22">
        <v>48</v>
      </c>
      <c r="E43" s="17">
        <v>76</v>
      </c>
    </row>
    <row r="44" spans="1:5" x14ac:dyDescent="0.35">
      <c r="A44" t="s">
        <v>14</v>
      </c>
      <c r="B44" s="7">
        <v>40392</v>
      </c>
      <c r="C44">
        <f t="shared" si="1"/>
        <v>2.7725887222397811</v>
      </c>
      <c r="D44" s="22">
        <v>16</v>
      </c>
      <c r="E44" s="52">
        <v>22</v>
      </c>
    </row>
    <row r="45" spans="1:5" x14ac:dyDescent="0.35">
      <c r="A45" t="s">
        <v>17</v>
      </c>
      <c r="B45" s="7">
        <v>40392</v>
      </c>
      <c r="D45" s="20" t="s">
        <v>24</v>
      </c>
      <c r="E45" s="52">
        <v>2</v>
      </c>
    </row>
    <row r="46" spans="1:5" x14ac:dyDescent="0.35">
      <c r="A46" t="s">
        <v>23</v>
      </c>
      <c r="B46" s="68">
        <v>40393.420138888891</v>
      </c>
      <c r="C46">
        <f t="shared" si="1"/>
        <v>1.791759469228055</v>
      </c>
      <c r="D46">
        <v>6</v>
      </c>
    </row>
    <row r="47" spans="1:5" x14ac:dyDescent="0.35">
      <c r="A47" t="s">
        <v>22</v>
      </c>
      <c r="B47" s="68">
        <v>40393.430555555555</v>
      </c>
      <c r="C47">
        <f t="shared" si="1"/>
        <v>3.1780538303479458</v>
      </c>
      <c r="D47">
        <v>24</v>
      </c>
    </row>
    <row r="48" spans="1:5" x14ac:dyDescent="0.35">
      <c r="A48" t="s">
        <v>21</v>
      </c>
      <c r="B48" s="68">
        <v>40393.443055555559</v>
      </c>
      <c r="C48">
        <f t="shared" si="1"/>
        <v>4.7535901911063645</v>
      </c>
      <c r="D48">
        <v>116</v>
      </c>
    </row>
    <row r="49" spans="1:5" x14ac:dyDescent="0.35">
      <c r="A49" t="s">
        <v>20</v>
      </c>
      <c r="B49" s="68">
        <v>40393.458333333336</v>
      </c>
      <c r="C49">
        <f t="shared" si="1"/>
        <v>3.5835189384561099</v>
      </c>
      <c r="D49">
        <v>36</v>
      </c>
    </row>
    <row r="50" spans="1:5" x14ac:dyDescent="0.35">
      <c r="A50" t="s">
        <v>19</v>
      </c>
      <c r="B50" s="68">
        <v>40393.463888888888</v>
      </c>
      <c r="C50">
        <f t="shared" si="1"/>
        <v>5.8406416573733981</v>
      </c>
      <c r="D50">
        <v>344</v>
      </c>
    </row>
    <row r="51" spans="1:5" x14ac:dyDescent="0.35">
      <c r="A51" t="s">
        <v>10</v>
      </c>
      <c r="B51" s="7">
        <v>40399</v>
      </c>
      <c r="C51">
        <f t="shared" si="1"/>
        <v>2.7725887222397811</v>
      </c>
      <c r="D51" s="17">
        <v>16</v>
      </c>
      <c r="E51" s="17">
        <v>10</v>
      </c>
    </row>
    <row r="52" spans="1:5" x14ac:dyDescent="0.35">
      <c r="A52" t="s">
        <v>13</v>
      </c>
      <c r="B52" s="7">
        <v>40399</v>
      </c>
      <c r="C52">
        <f t="shared" si="1"/>
        <v>3.3322045101752038</v>
      </c>
      <c r="D52" s="22">
        <v>28</v>
      </c>
      <c r="E52" s="17">
        <v>120</v>
      </c>
    </row>
    <row r="53" spans="1:5" x14ac:dyDescent="0.35">
      <c r="A53" t="s">
        <v>14</v>
      </c>
      <c r="B53" s="7">
        <v>40399</v>
      </c>
      <c r="C53">
        <f t="shared" si="1"/>
        <v>4.1588830833596715</v>
      </c>
      <c r="D53" s="22">
        <v>64</v>
      </c>
      <c r="E53" s="52">
        <v>6</v>
      </c>
    </row>
    <row r="54" spans="1:5" x14ac:dyDescent="0.35">
      <c r="A54" t="s">
        <v>17</v>
      </c>
      <c r="B54" s="7">
        <v>40399</v>
      </c>
      <c r="C54">
        <f t="shared" si="1"/>
        <v>3.5835189384561099</v>
      </c>
      <c r="D54" s="22">
        <v>36</v>
      </c>
      <c r="E54" s="52">
        <v>4</v>
      </c>
    </row>
    <row r="55" spans="1:5" x14ac:dyDescent="0.35">
      <c r="A55" t="s">
        <v>17</v>
      </c>
      <c r="B55" s="7">
        <v>40399</v>
      </c>
      <c r="C55">
        <f t="shared" si="1"/>
        <v>1.791759469228055</v>
      </c>
      <c r="D55" s="22">
        <v>6</v>
      </c>
      <c r="E55" s="52">
        <v>4</v>
      </c>
    </row>
    <row r="56" spans="1:5" x14ac:dyDescent="0.35">
      <c r="A56" t="s">
        <v>13</v>
      </c>
      <c r="B56" s="7">
        <v>40406</v>
      </c>
      <c r="C56">
        <f t="shared" si="1"/>
        <v>5.1929568508902104</v>
      </c>
      <c r="D56" s="22">
        <v>180</v>
      </c>
      <c r="E56" s="17">
        <v>190</v>
      </c>
    </row>
    <row r="57" spans="1:5" x14ac:dyDescent="0.35">
      <c r="A57" t="s">
        <v>14</v>
      </c>
      <c r="B57" s="7">
        <v>40406</v>
      </c>
      <c r="C57">
        <f t="shared" si="1"/>
        <v>2.9957322735539909</v>
      </c>
      <c r="D57" s="22">
        <v>20</v>
      </c>
      <c r="E57" s="52">
        <v>140</v>
      </c>
    </row>
    <row r="58" spans="1:5" x14ac:dyDescent="0.35">
      <c r="A58" t="s">
        <v>14</v>
      </c>
      <c r="B58" s="7">
        <v>40406</v>
      </c>
      <c r="C58">
        <f t="shared" si="1"/>
        <v>3.912023005428146</v>
      </c>
      <c r="D58" s="22">
        <v>50</v>
      </c>
      <c r="E58" s="52">
        <v>80</v>
      </c>
    </row>
    <row r="59" spans="1:5" x14ac:dyDescent="0.35">
      <c r="A59" t="s">
        <v>17</v>
      </c>
      <c r="B59" s="7">
        <v>40406</v>
      </c>
      <c r="C59">
        <f t="shared" si="1"/>
        <v>5.2983173665480363</v>
      </c>
      <c r="D59" s="22">
        <v>200</v>
      </c>
      <c r="E59" s="52">
        <v>40</v>
      </c>
    </row>
    <row r="60" spans="1:5" x14ac:dyDescent="0.35">
      <c r="A60" t="s">
        <v>10</v>
      </c>
      <c r="B60" s="7">
        <v>40413</v>
      </c>
      <c r="D60" s="20" t="s">
        <v>24</v>
      </c>
      <c r="E60" s="17">
        <v>440</v>
      </c>
    </row>
    <row r="61" spans="1:5" x14ac:dyDescent="0.35">
      <c r="A61" t="s">
        <v>10</v>
      </c>
      <c r="B61" s="7">
        <v>40413</v>
      </c>
      <c r="D61" s="20" t="s">
        <v>24</v>
      </c>
      <c r="E61" s="17">
        <v>400</v>
      </c>
    </row>
    <row r="62" spans="1:5" x14ac:dyDescent="0.35">
      <c r="A62" t="s">
        <v>13</v>
      </c>
      <c r="B62" s="7">
        <v>40413</v>
      </c>
      <c r="C62">
        <f t="shared" si="1"/>
        <v>5.857933154483459</v>
      </c>
      <c r="D62" s="22">
        <v>350</v>
      </c>
      <c r="E62" s="17">
        <v>60</v>
      </c>
    </row>
    <row r="63" spans="1:5" x14ac:dyDescent="0.35">
      <c r="A63" t="s">
        <v>14</v>
      </c>
      <c r="B63" s="7">
        <v>40413</v>
      </c>
      <c r="C63">
        <f t="shared" si="1"/>
        <v>6.8023947633243109</v>
      </c>
      <c r="D63" s="22">
        <v>900</v>
      </c>
      <c r="E63" s="52">
        <v>700</v>
      </c>
    </row>
    <row r="64" spans="1:5" x14ac:dyDescent="0.35">
      <c r="A64" t="s">
        <v>17</v>
      </c>
      <c r="B64" s="7">
        <v>40413</v>
      </c>
      <c r="D64" s="20" t="s">
        <v>24</v>
      </c>
      <c r="E64" s="52">
        <v>880</v>
      </c>
    </row>
    <row r="65" spans="1:5" x14ac:dyDescent="0.35">
      <c r="A65" t="s">
        <v>17</v>
      </c>
      <c r="B65" s="7">
        <v>40413</v>
      </c>
      <c r="D65" s="20" t="s">
        <v>24</v>
      </c>
      <c r="E65" s="52">
        <v>960</v>
      </c>
    </row>
    <row r="66" spans="1:5" x14ac:dyDescent="0.35">
      <c r="A66" t="s">
        <v>13</v>
      </c>
      <c r="B66" s="7">
        <v>40420</v>
      </c>
      <c r="C66">
        <f t="shared" si="1"/>
        <v>3.4657359027997265</v>
      </c>
      <c r="D66" s="22">
        <v>32</v>
      </c>
      <c r="E66" s="17">
        <v>60</v>
      </c>
    </row>
    <row r="67" spans="1:5" x14ac:dyDescent="0.35">
      <c r="A67" t="s">
        <v>14</v>
      </c>
      <c r="B67" s="7">
        <v>40420</v>
      </c>
      <c r="C67">
        <f t="shared" si="1"/>
        <v>3.0910424533583161</v>
      </c>
      <c r="D67" s="22">
        <v>22</v>
      </c>
      <c r="E67" s="52">
        <v>4</v>
      </c>
    </row>
    <row r="68" spans="1:5" x14ac:dyDescent="0.35">
      <c r="A68" t="s">
        <v>17</v>
      </c>
      <c r="B68" s="7">
        <v>40420</v>
      </c>
      <c r="C68">
        <f t="shared" si="1"/>
        <v>2.9957322735539909</v>
      </c>
      <c r="D68" s="22">
        <v>20</v>
      </c>
      <c r="E68" s="52">
        <v>2</v>
      </c>
    </row>
    <row r="69" spans="1:5" x14ac:dyDescent="0.35">
      <c r="A69" t="s">
        <v>10</v>
      </c>
      <c r="B69" s="7">
        <v>40434</v>
      </c>
      <c r="C69">
        <f t="shared" si="1"/>
        <v>5.1357984370502621</v>
      </c>
      <c r="D69" s="17">
        <v>170</v>
      </c>
      <c r="E69" s="21" t="s">
        <v>11</v>
      </c>
    </row>
    <row r="70" spans="1:5" x14ac:dyDescent="0.35">
      <c r="A70" t="s">
        <v>10</v>
      </c>
      <c r="B70" s="7">
        <v>40434</v>
      </c>
      <c r="C70">
        <f t="shared" si="1"/>
        <v>5.1357984370502621</v>
      </c>
      <c r="D70" s="17">
        <v>170</v>
      </c>
      <c r="E70" s="21" t="s">
        <v>11</v>
      </c>
    </row>
    <row r="71" spans="1:5" x14ac:dyDescent="0.35">
      <c r="A71" t="s">
        <v>13</v>
      </c>
      <c r="B71" s="7">
        <v>40434</v>
      </c>
      <c r="C71">
        <f t="shared" si="1"/>
        <v>2.9957322735539909</v>
      </c>
      <c r="D71" s="22">
        <v>20</v>
      </c>
      <c r="E71" s="21" t="s">
        <v>11</v>
      </c>
    </row>
    <row r="72" spans="1:5" x14ac:dyDescent="0.35">
      <c r="A72" t="s">
        <v>13</v>
      </c>
      <c r="B72" s="7">
        <v>40441</v>
      </c>
      <c r="C72">
        <f t="shared" si="1"/>
        <v>5.3181199938442161</v>
      </c>
      <c r="D72" s="22">
        <v>204</v>
      </c>
      <c r="E72" s="17">
        <v>72</v>
      </c>
    </row>
    <row r="73" spans="1:5" x14ac:dyDescent="0.35">
      <c r="A73" t="s">
        <v>14</v>
      </c>
      <c r="B73" s="7">
        <v>40441</v>
      </c>
      <c r="C73">
        <f t="shared" si="1"/>
        <v>4.1271343850450917</v>
      </c>
      <c r="D73" s="22">
        <v>62</v>
      </c>
      <c r="E73" s="52">
        <v>12</v>
      </c>
    </row>
    <row r="74" spans="1:5" x14ac:dyDescent="0.35">
      <c r="A74" t="s">
        <v>17</v>
      </c>
      <c r="B74" s="7">
        <v>40441</v>
      </c>
      <c r="C74">
        <f t="shared" si="1"/>
        <v>3.3322045101752038</v>
      </c>
      <c r="D74" s="22">
        <v>28</v>
      </c>
      <c r="E74" s="52">
        <v>2</v>
      </c>
    </row>
    <row r="75" spans="1:5" x14ac:dyDescent="0.35">
      <c r="A75" t="s">
        <v>17</v>
      </c>
      <c r="B75" s="7">
        <v>40441</v>
      </c>
      <c r="C75">
        <f t="shared" si="1"/>
        <v>3.8286413964890951</v>
      </c>
      <c r="D75" s="22">
        <v>46</v>
      </c>
      <c r="E75" s="52">
        <v>4</v>
      </c>
    </row>
    <row r="76" spans="1:5" x14ac:dyDescent="0.35">
      <c r="A76" t="s">
        <v>13</v>
      </c>
      <c r="B76" s="7">
        <v>40448</v>
      </c>
      <c r="D76" s="41" t="s">
        <v>11</v>
      </c>
      <c r="E76" s="17">
        <v>28</v>
      </c>
    </row>
    <row r="77" spans="1:5" x14ac:dyDescent="0.35">
      <c r="A77" t="s">
        <v>14</v>
      </c>
      <c r="B77" s="7">
        <v>40448</v>
      </c>
      <c r="D77" s="41" t="s">
        <v>11</v>
      </c>
      <c r="E77" s="52">
        <v>38</v>
      </c>
    </row>
    <row r="78" spans="1:5" x14ac:dyDescent="0.35">
      <c r="A78" t="s">
        <v>14</v>
      </c>
      <c r="B78" s="7">
        <v>40448</v>
      </c>
      <c r="D78" s="41" t="s">
        <v>11</v>
      </c>
      <c r="E78" s="52">
        <v>68</v>
      </c>
    </row>
    <row r="79" spans="1:5" x14ac:dyDescent="0.35">
      <c r="A79" t="s">
        <v>17</v>
      </c>
      <c r="B79" s="7">
        <v>40448</v>
      </c>
      <c r="D79" s="41" t="s">
        <v>11</v>
      </c>
      <c r="E79" s="52">
        <v>14</v>
      </c>
    </row>
    <row r="80" spans="1:5" x14ac:dyDescent="0.35">
      <c r="A80" t="s">
        <v>10</v>
      </c>
      <c r="B80" s="7">
        <v>40449</v>
      </c>
      <c r="D80" s="21" t="s">
        <v>11</v>
      </c>
      <c r="E80" s="17">
        <v>180</v>
      </c>
    </row>
    <row r="81" spans="1:5" x14ac:dyDescent="0.35">
      <c r="A81" t="s">
        <v>10</v>
      </c>
      <c r="B81" s="7">
        <v>40449</v>
      </c>
      <c r="D81" s="21" t="s">
        <v>11</v>
      </c>
      <c r="E81" s="17">
        <v>720</v>
      </c>
    </row>
    <row r="82" spans="1:5" x14ac:dyDescent="0.35">
      <c r="A82" t="s">
        <v>10</v>
      </c>
      <c r="B82" s="7">
        <v>40700</v>
      </c>
      <c r="C82">
        <f t="shared" ref="C82:C83" si="2">LN(D82)</f>
        <v>4.3820266346738812</v>
      </c>
      <c r="D82" s="22">
        <v>80</v>
      </c>
      <c r="E82" s="17">
        <v>34</v>
      </c>
    </row>
    <row r="83" spans="1:5" x14ac:dyDescent="0.35">
      <c r="A83" t="s">
        <v>10</v>
      </c>
      <c r="B83" s="7">
        <v>40700</v>
      </c>
      <c r="C83">
        <f t="shared" si="2"/>
        <v>4.5217885770490405</v>
      </c>
      <c r="D83" s="22">
        <v>92</v>
      </c>
      <c r="E83" s="17">
        <v>32</v>
      </c>
    </row>
    <row r="84" spans="1:5" x14ac:dyDescent="0.35">
      <c r="A84" t="s">
        <v>13</v>
      </c>
      <c r="B84" s="7">
        <v>40700</v>
      </c>
      <c r="D84" s="20" t="s">
        <v>24</v>
      </c>
      <c r="E84" s="17">
        <v>16</v>
      </c>
    </row>
    <row r="85" spans="1:5" x14ac:dyDescent="0.35">
      <c r="A85" t="s">
        <v>14</v>
      </c>
      <c r="B85" s="7">
        <v>40700</v>
      </c>
      <c r="C85">
        <f t="shared" ref="C85:C139" si="3">LN(D85)</f>
        <v>3.6888794541139363</v>
      </c>
      <c r="D85" s="22">
        <v>40</v>
      </c>
      <c r="E85" s="56">
        <v>2</v>
      </c>
    </row>
    <row r="86" spans="1:5" x14ac:dyDescent="0.35">
      <c r="A86" t="s">
        <v>17</v>
      </c>
      <c r="B86" s="7">
        <v>40700</v>
      </c>
      <c r="D86" s="20" t="s">
        <v>24</v>
      </c>
      <c r="E86" s="66">
        <v>2</v>
      </c>
    </row>
    <row r="87" spans="1:5" x14ac:dyDescent="0.35">
      <c r="A87" t="s">
        <v>17</v>
      </c>
      <c r="B87" s="7">
        <v>40700</v>
      </c>
      <c r="D87" s="20" t="s">
        <v>24</v>
      </c>
      <c r="E87" s="66">
        <v>2</v>
      </c>
    </row>
    <row r="88" spans="1:5" x14ac:dyDescent="0.35">
      <c r="A88" t="s">
        <v>13</v>
      </c>
      <c r="B88" s="7">
        <v>40707</v>
      </c>
      <c r="C88">
        <f t="shared" si="3"/>
        <v>5.521460917862246</v>
      </c>
      <c r="D88" s="22">
        <v>250</v>
      </c>
      <c r="E88" s="17">
        <v>24</v>
      </c>
    </row>
    <row r="89" spans="1:5" x14ac:dyDescent="0.35">
      <c r="A89" t="s">
        <v>14</v>
      </c>
      <c r="B89" s="7">
        <v>40707</v>
      </c>
      <c r="C89">
        <f t="shared" si="3"/>
        <v>4.499809670330265</v>
      </c>
      <c r="D89" s="22">
        <v>90</v>
      </c>
      <c r="E89" s="31">
        <v>16</v>
      </c>
    </row>
    <row r="90" spans="1:5" x14ac:dyDescent="0.35">
      <c r="A90" t="s">
        <v>17</v>
      </c>
      <c r="B90" s="7">
        <v>40707</v>
      </c>
      <c r="C90">
        <f t="shared" si="3"/>
        <v>5.521460917862246</v>
      </c>
      <c r="D90" s="22">
        <v>250</v>
      </c>
      <c r="E90" s="64">
        <v>10</v>
      </c>
    </row>
    <row r="91" spans="1:5" x14ac:dyDescent="0.35">
      <c r="A91" t="s">
        <v>17</v>
      </c>
      <c r="B91" s="7">
        <v>40707</v>
      </c>
      <c r="D91" s="20" t="s">
        <v>24</v>
      </c>
      <c r="E91" s="64">
        <v>18</v>
      </c>
    </row>
    <row r="92" spans="1:5" x14ac:dyDescent="0.35">
      <c r="A92" t="s">
        <v>10</v>
      </c>
      <c r="B92" s="7">
        <v>40714</v>
      </c>
      <c r="D92" s="20" t="s">
        <v>24</v>
      </c>
      <c r="E92" s="17">
        <v>12</v>
      </c>
    </row>
    <row r="93" spans="1:5" x14ac:dyDescent="0.35">
      <c r="A93" t="s">
        <v>10</v>
      </c>
      <c r="B93" s="7">
        <v>40714</v>
      </c>
      <c r="C93">
        <f t="shared" si="3"/>
        <v>4.499809670330265</v>
      </c>
      <c r="D93" s="22">
        <v>90</v>
      </c>
      <c r="E93" s="17">
        <v>32</v>
      </c>
    </row>
    <row r="94" spans="1:5" x14ac:dyDescent="0.35">
      <c r="A94" t="s">
        <v>13</v>
      </c>
      <c r="B94" s="7">
        <v>40714</v>
      </c>
      <c r="C94">
        <f t="shared" si="3"/>
        <v>5.0238805208462765</v>
      </c>
      <c r="D94" s="22">
        <v>152</v>
      </c>
      <c r="E94" s="17">
        <v>32</v>
      </c>
    </row>
    <row r="95" spans="1:5" x14ac:dyDescent="0.35">
      <c r="A95" t="s">
        <v>14</v>
      </c>
      <c r="B95" s="7">
        <v>40714</v>
      </c>
      <c r="C95">
        <f t="shared" si="3"/>
        <v>5.3471075307174685</v>
      </c>
      <c r="D95" s="22">
        <v>210</v>
      </c>
      <c r="E95" s="31">
        <v>34</v>
      </c>
    </row>
    <row r="96" spans="1:5" x14ac:dyDescent="0.35">
      <c r="A96" t="s">
        <v>17</v>
      </c>
      <c r="B96" s="7">
        <v>40714</v>
      </c>
      <c r="C96">
        <f t="shared" si="3"/>
        <v>5.5606816310155276</v>
      </c>
      <c r="D96" s="22">
        <v>260</v>
      </c>
      <c r="E96" s="64">
        <v>24</v>
      </c>
    </row>
    <row r="97" spans="1:5" x14ac:dyDescent="0.35">
      <c r="A97" t="s">
        <v>17</v>
      </c>
      <c r="B97" s="7">
        <v>40714</v>
      </c>
      <c r="C97">
        <f t="shared" si="3"/>
        <v>5.2983173665480363</v>
      </c>
      <c r="D97" s="22">
        <v>200</v>
      </c>
      <c r="E97" s="64">
        <v>20</v>
      </c>
    </row>
    <row r="98" spans="1:5" x14ac:dyDescent="0.35">
      <c r="A98" t="s">
        <v>13</v>
      </c>
      <c r="B98" s="7">
        <v>40723</v>
      </c>
      <c r="C98">
        <f t="shared" si="3"/>
        <v>3.7376696182833684</v>
      </c>
      <c r="D98" s="22">
        <v>42</v>
      </c>
      <c r="E98" s="17">
        <v>4</v>
      </c>
    </row>
    <row r="99" spans="1:5" x14ac:dyDescent="0.35">
      <c r="A99" t="s">
        <v>14</v>
      </c>
      <c r="B99" s="7">
        <v>40723</v>
      </c>
      <c r="C99">
        <f t="shared" si="3"/>
        <v>4.1588830833596715</v>
      </c>
      <c r="D99" s="22">
        <v>64</v>
      </c>
      <c r="E99" s="31">
        <v>2</v>
      </c>
    </row>
    <row r="100" spans="1:5" x14ac:dyDescent="0.35">
      <c r="A100" t="s">
        <v>17</v>
      </c>
      <c r="B100" s="7">
        <v>40723</v>
      </c>
      <c r="C100">
        <f t="shared" si="3"/>
        <v>3.6888794541139363</v>
      </c>
      <c r="D100" s="22">
        <v>40</v>
      </c>
      <c r="E100" s="64">
        <v>2</v>
      </c>
    </row>
    <row r="101" spans="1:5" x14ac:dyDescent="0.35">
      <c r="A101" t="s">
        <v>17</v>
      </c>
      <c r="B101" s="7">
        <v>40723</v>
      </c>
      <c r="C101">
        <f t="shared" si="3"/>
        <v>3.912023005428146</v>
      </c>
      <c r="D101" s="22">
        <v>50</v>
      </c>
      <c r="E101" s="64">
        <v>2</v>
      </c>
    </row>
    <row r="102" spans="1:5" x14ac:dyDescent="0.35">
      <c r="A102" t="s">
        <v>10</v>
      </c>
      <c r="B102" s="7">
        <v>40735</v>
      </c>
      <c r="D102" s="20" t="s">
        <v>24</v>
      </c>
      <c r="E102" s="17">
        <v>10</v>
      </c>
    </row>
    <row r="103" spans="1:5" x14ac:dyDescent="0.35">
      <c r="A103" t="s">
        <v>10</v>
      </c>
      <c r="B103" s="7">
        <v>40735</v>
      </c>
      <c r="D103" s="20" t="s">
        <v>24</v>
      </c>
      <c r="E103" s="17">
        <v>12</v>
      </c>
    </row>
    <row r="104" spans="1:5" x14ac:dyDescent="0.35">
      <c r="A104" t="s">
        <v>10</v>
      </c>
      <c r="B104" s="7">
        <v>40749</v>
      </c>
      <c r="C104">
        <f t="shared" si="3"/>
        <v>3.7376696182833684</v>
      </c>
      <c r="D104" s="22">
        <v>42</v>
      </c>
      <c r="E104" s="17">
        <v>8</v>
      </c>
    </row>
    <row r="105" spans="1:5" x14ac:dyDescent="0.35">
      <c r="A105" t="s">
        <v>13</v>
      </c>
      <c r="B105" s="7">
        <v>40749</v>
      </c>
      <c r="C105">
        <f t="shared" si="3"/>
        <v>4.219507705176107</v>
      </c>
      <c r="D105" s="22">
        <v>68</v>
      </c>
      <c r="E105" s="17">
        <v>92</v>
      </c>
    </row>
    <row r="106" spans="1:5" x14ac:dyDescent="0.35">
      <c r="A106" t="s">
        <v>14</v>
      </c>
      <c r="B106" s="7">
        <v>40749</v>
      </c>
      <c r="C106">
        <f t="shared" si="3"/>
        <v>2.3025850929940459</v>
      </c>
      <c r="D106" s="22">
        <v>10</v>
      </c>
      <c r="E106" s="31">
        <v>26</v>
      </c>
    </row>
    <row r="107" spans="1:5" x14ac:dyDescent="0.35">
      <c r="A107" t="s">
        <v>17</v>
      </c>
      <c r="B107" s="7">
        <v>40749</v>
      </c>
      <c r="C107">
        <f t="shared" si="3"/>
        <v>3.5835189384561099</v>
      </c>
      <c r="D107" s="22">
        <v>36</v>
      </c>
      <c r="E107" s="64">
        <v>2</v>
      </c>
    </row>
    <row r="108" spans="1:5" x14ac:dyDescent="0.35">
      <c r="A108" t="s">
        <v>17</v>
      </c>
      <c r="B108" s="7">
        <v>40749</v>
      </c>
      <c r="C108">
        <f t="shared" si="3"/>
        <v>3.5835189384561099</v>
      </c>
      <c r="D108" s="22">
        <v>36</v>
      </c>
      <c r="E108" s="64">
        <v>4</v>
      </c>
    </row>
    <row r="109" spans="1:5" x14ac:dyDescent="0.35">
      <c r="A109" t="s">
        <v>13</v>
      </c>
      <c r="B109" s="7">
        <v>40756</v>
      </c>
      <c r="D109" s="13" t="s">
        <v>11</v>
      </c>
      <c r="E109" s="17">
        <v>40</v>
      </c>
    </row>
    <row r="110" spans="1:5" x14ac:dyDescent="0.35">
      <c r="A110" t="s">
        <v>14</v>
      </c>
      <c r="B110" s="7">
        <v>40756</v>
      </c>
      <c r="D110" s="13" t="s">
        <v>11</v>
      </c>
      <c r="E110" s="31">
        <v>10</v>
      </c>
    </row>
    <row r="111" spans="1:5" x14ac:dyDescent="0.35">
      <c r="A111" t="s">
        <v>17</v>
      </c>
      <c r="B111" s="7">
        <v>40756</v>
      </c>
      <c r="D111" s="13" t="s">
        <v>11</v>
      </c>
      <c r="E111" s="64">
        <v>10</v>
      </c>
    </row>
    <row r="112" spans="1:5" x14ac:dyDescent="0.35">
      <c r="A112" t="s">
        <v>17</v>
      </c>
      <c r="B112" s="7">
        <v>40756</v>
      </c>
      <c r="D112" s="13" t="s">
        <v>11</v>
      </c>
      <c r="E112" s="64">
        <v>10</v>
      </c>
    </row>
    <row r="113" spans="1:5" x14ac:dyDescent="0.35">
      <c r="A113" t="s">
        <v>13</v>
      </c>
      <c r="B113" s="7">
        <v>40763</v>
      </c>
      <c r="C113">
        <f t="shared" si="3"/>
        <v>4.4308167988433134</v>
      </c>
      <c r="D113" s="22">
        <v>84</v>
      </c>
      <c r="E113" s="17">
        <v>132</v>
      </c>
    </row>
    <row r="114" spans="1:5" x14ac:dyDescent="0.35">
      <c r="A114" t="s">
        <v>14</v>
      </c>
      <c r="B114" s="7">
        <v>40763</v>
      </c>
      <c r="C114">
        <f t="shared" si="3"/>
        <v>3.4011973816621555</v>
      </c>
      <c r="D114" s="22">
        <v>30</v>
      </c>
      <c r="E114" s="31">
        <v>92</v>
      </c>
    </row>
    <row r="115" spans="1:5" x14ac:dyDescent="0.35">
      <c r="A115" t="s">
        <v>17</v>
      </c>
      <c r="B115" s="7">
        <v>40763</v>
      </c>
      <c r="C115">
        <f t="shared" si="3"/>
        <v>2.4849066497880004</v>
      </c>
      <c r="D115" s="22">
        <v>12</v>
      </c>
      <c r="E115" s="64">
        <v>34</v>
      </c>
    </row>
    <row r="116" spans="1:5" x14ac:dyDescent="0.35">
      <c r="A116" t="s">
        <v>17</v>
      </c>
      <c r="B116" s="7">
        <v>40763</v>
      </c>
      <c r="C116">
        <f t="shared" si="3"/>
        <v>2.7725887222397811</v>
      </c>
      <c r="D116" s="22">
        <v>16</v>
      </c>
      <c r="E116" s="64">
        <v>32</v>
      </c>
    </row>
    <row r="117" spans="1:5" x14ac:dyDescent="0.35">
      <c r="A117" t="s">
        <v>10</v>
      </c>
      <c r="B117" s="7">
        <v>40764</v>
      </c>
      <c r="C117">
        <f t="shared" si="3"/>
        <v>4.0943445622221004</v>
      </c>
      <c r="D117" s="22">
        <v>60</v>
      </c>
      <c r="E117" s="17">
        <v>6</v>
      </c>
    </row>
    <row r="118" spans="1:5" x14ac:dyDescent="0.35">
      <c r="A118" t="s">
        <v>10</v>
      </c>
      <c r="B118" s="7">
        <v>40764</v>
      </c>
      <c r="D118" s="20" t="s">
        <v>24</v>
      </c>
      <c r="E118" s="17">
        <v>6</v>
      </c>
    </row>
    <row r="119" spans="1:5" x14ac:dyDescent="0.35">
      <c r="A119" t="s">
        <v>13</v>
      </c>
      <c r="B119" s="7">
        <v>40773</v>
      </c>
      <c r="D119" s="20" t="s">
        <v>24</v>
      </c>
      <c r="E119" s="17">
        <v>168</v>
      </c>
    </row>
    <row r="120" spans="1:5" x14ac:dyDescent="0.35">
      <c r="A120" t="s">
        <v>14</v>
      </c>
      <c r="B120" s="7">
        <v>40773</v>
      </c>
      <c r="C120">
        <f t="shared" si="3"/>
        <v>5.9914645471079817</v>
      </c>
      <c r="D120" s="22">
        <v>400</v>
      </c>
      <c r="E120" s="31">
        <v>40</v>
      </c>
    </row>
    <row r="121" spans="1:5" x14ac:dyDescent="0.35">
      <c r="A121" t="s">
        <v>14</v>
      </c>
      <c r="B121" s="7">
        <v>40773</v>
      </c>
      <c r="D121" s="20" t="s">
        <v>24</v>
      </c>
      <c r="E121" s="31">
        <v>42</v>
      </c>
    </row>
    <row r="122" spans="1:5" x14ac:dyDescent="0.35">
      <c r="A122" t="s">
        <v>17</v>
      </c>
      <c r="B122" s="7">
        <v>40773</v>
      </c>
      <c r="D122" s="20" t="s">
        <v>24</v>
      </c>
      <c r="E122" s="64">
        <v>34</v>
      </c>
    </row>
    <row r="123" spans="1:5" x14ac:dyDescent="0.35">
      <c r="A123" t="s">
        <v>10</v>
      </c>
      <c r="B123" s="7">
        <v>40777</v>
      </c>
      <c r="C123">
        <f t="shared" si="3"/>
        <v>5.7037824746562009</v>
      </c>
      <c r="D123" s="22">
        <v>300</v>
      </c>
      <c r="E123" s="17">
        <v>120</v>
      </c>
    </row>
    <row r="124" spans="1:5" x14ac:dyDescent="0.35">
      <c r="A124" t="s">
        <v>10</v>
      </c>
      <c r="B124" s="7">
        <v>40777</v>
      </c>
      <c r="D124" s="20" t="s">
        <v>24</v>
      </c>
      <c r="E124" s="17">
        <v>60</v>
      </c>
    </row>
    <row r="125" spans="1:5" x14ac:dyDescent="0.35">
      <c r="A125" t="s">
        <v>23</v>
      </c>
      <c r="B125" s="68">
        <v>40777.40625</v>
      </c>
      <c r="C125">
        <f t="shared" si="3"/>
        <v>5.472270673671475</v>
      </c>
      <c r="D125">
        <v>238</v>
      </c>
    </row>
    <row r="126" spans="1:5" x14ac:dyDescent="0.35">
      <c r="A126" t="s">
        <v>22</v>
      </c>
      <c r="B126" s="68">
        <v>40777.417361111111</v>
      </c>
      <c r="C126">
        <f t="shared" si="3"/>
        <v>6.2146080984221914</v>
      </c>
      <c r="D126">
        <v>500</v>
      </c>
    </row>
    <row r="127" spans="1:5" x14ac:dyDescent="0.35">
      <c r="A127" t="s">
        <v>21</v>
      </c>
      <c r="B127" s="68">
        <v>40777.424305555556</v>
      </c>
      <c r="C127">
        <f t="shared" si="3"/>
        <v>6.2146080984221914</v>
      </c>
      <c r="D127">
        <v>500</v>
      </c>
    </row>
    <row r="128" spans="1:5" x14ac:dyDescent="0.35">
      <c r="A128" t="s">
        <v>20</v>
      </c>
      <c r="B128" s="68">
        <v>40777.43472222222</v>
      </c>
      <c r="C128">
        <f t="shared" si="3"/>
        <v>6.0473721790462776</v>
      </c>
      <c r="D128">
        <v>423</v>
      </c>
    </row>
    <row r="129" spans="1:5" x14ac:dyDescent="0.35">
      <c r="A129" t="s">
        <v>19</v>
      </c>
      <c r="B129" s="68">
        <v>40777.44027777778</v>
      </c>
      <c r="C129">
        <f t="shared" si="3"/>
        <v>4.7706846244656651</v>
      </c>
      <c r="D129">
        <v>118</v>
      </c>
    </row>
    <row r="130" spans="1:5" x14ac:dyDescent="0.35">
      <c r="A130" t="s">
        <v>10</v>
      </c>
      <c r="B130" s="7">
        <v>40799</v>
      </c>
      <c r="D130" s="20" t="s">
        <v>24</v>
      </c>
      <c r="E130" s="17">
        <v>8</v>
      </c>
    </row>
    <row r="131" spans="1:5" x14ac:dyDescent="0.35">
      <c r="A131" t="s">
        <v>10</v>
      </c>
      <c r="B131" s="7">
        <v>40799</v>
      </c>
      <c r="D131" s="20" t="s">
        <v>24</v>
      </c>
      <c r="E131" s="17">
        <v>10</v>
      </c>
    </row>
    <row r="132" spans="1:5" x14ac:dyDescent="0.35">
      <c r="A132" t="s">
        <v>13</v>
      </c>
      <c r="B132" s="7">
        <v>40799</v>
      </c>
      <c r="D132" s="20" t="s">
        <v>24</v>
      </c>
      <c r="E132" s="17">
        <v>236</v>
      </c>
    </row>
    <row r="133" spans="1:5" x14ac:dyDescent="0.35">
      <c r="A133" t="s">
        <v>14</v>
      </c>
      <c r="B133" s="7">
        <v>40799</v>
      </c>
      <c r="D133" s="44" t="s">
        <v>28</v>
      </c>
      <c r="E133" s="31">
        <v>72</v>
      </c>
    </row>
    <row r="134" spans="1:5" x14ac:dyDescent="0.35">
      <c r="A134" t="s">
        <v>17</v>
      </c>
      <c r="B134" s="7">
        <v>40799</v>
      </c>
      <c r="D134" s="20" t="s">
        <v>24</v>
      </c>
      <c r="E134" s="64">
        <v>92</v>
      </c>
    </row>
    <row r="135" spans="1:5" x14ac:dyDescent="0.35">
      <c r="A135" t="s">
        <v>10</v>
      </c>
      <c r="B135" s="7">
        <v>40812</v>
      </c>
      <c r="D135" s="20" t="s">
        <v>24</v>
      </c>
      <c r="E135" s="17">
        <v>20</v>
      </c>
    </row>
    <row r="136" spans="1:5" x14ac:dyDescent="0.35">
      <c r="A136" t="s">
        <v>10</v>
      </c>
      <c r="B136" s="7">
        <v>40812</v>
      </c>
      <c r="C136">
        <f t="shared" si="3"/>
        <v>3.912023005428146</v>
      </c>
      <c r="D136" s="22">
        <v>50</v>
      </c>
      <c r="E136" s="17">
        <v>8</v>
      </c>
    </row>
    <row r="137" spans="1:5" x14ac:dyDescent="0.35">
      <c r="A137" t="s">
        <v>13</v>
      </c>
      <c r="B137" s="7">
        <v>40812</v>
      </c>
      <c r="C137">
        <f t="shared" si="3"/>
        <v>6.2245584292753602</v>
      </c>
      <c r="D137" s="22">
        <v>505</v>
      </c>
      <c r="E137" s="17">
        <v>56</v>
      </c>
    </row>
    <row r="138" spans="1:5" x14ac:dyDescent="0.35">
      <c r="A138" t="s">
        <v>14</v>
      </c>
      <c r="B138" s="7">
        <v>40812</v>
      </c>
      <c r="C138">
        <f t="shared" si="3"/>
        <v>6.1944053911046719</v>
      </c>
      <c r="D138" s="22">
        <v>490</v>
      </c>
      <c r="E138" s="31">
        <v>44</v>
      </c>
    </row>
    <row r="139" spans="1:5" x14ac:dyDescent="0.35">
      <c r="A139" t="s">
        <v>17</v>
      </c>
      <c r="B139" s="7">
        <v>40812</v>
      </c>
      <c r="C139">
        <f t="shared" si="3"/>
        <v>5.9135030056382698</v>
      </c>
      <c r="D139" s="22">
        <v>370</v>
      </c>
      <c r="E139" s="64">
        <v>24</v>
      </c>
    </row>
    <row r="140" spans="1:5" x14ac:dyDescent="0.35">
      <c r="A140" t="s">
        <v>10</v>
      </c>
      <c r="B140" s="7">
        <v>41065</v>
      </c>
      <c r="D140" s="20" t="s">
        <v>24</v>
      </c>
      <c r="E140" s="17">
        <v>110</v>
      </c>
    </row>
    <row r="141" spans="1:5" x14ac:dyDescent="0.35">
      <c r="A141" t="s">
        <v>10</v>
      </c>
      <c r="B141" s="7">
        <v>41065</v>
      </c>
      <c r="C141">
        <f t="shared" ref="C141" si="4">LN(D141)</f>
        <v>5.2983173665480363</v>
      </c>
      <c r="D141" s="17">
        <v>200</v>
      </c>
      <c r="E141" s="17">
        <v>80</v>
      </c>
    </row>
    <row r="142" spans="1:5" x14ac:dyDescent="0.35">
      <c r="A142" t="s">
        <v>13</v>
      </c>
      <c r="B142" s="7">
        <v>41067</v>
      </c>
      <c r="C142">
        <f t="shared" ref="C142:C202" si="5">LN(D142)</f>
        <v>4.6051701859880918</v>
      </c>
      <c r="D142" s="17">
        <v>100</v>
      </c>
      <c r="E142" s="17">
        <v>46</v>
      </c>
    </row>
    <row r="143" spans="1:5" x14ac:dyDescent="0.35">
      <c r="A143" t="s">
        <v>14</v>
      </c>
      <c r="B143" s="7">
        <v>41067</v>
      </c>
      <c r="D143" s="20" t="s">
        <v>24</v>
      </c>
      <c r="E143" s="31">
        <v>54</v>
      </c>
    </row>
    <row r="144" spans="1:5" x14ac:dyDescent="0.35">
      <c r="A144" t="s">
        <v>17</v>
      </c>
      <c r="B144" s="7">
        <v>41067</v>
      </c>
      <c r="D144" s="44" t="s">
        <v>28</v>
      </c>
      <c r="E144" s="64">
        <v>100</v>
      </c>
    </row>
    <row r="145" spans="1:5" x14ac:dyDescent="0.35">
      <c r="A145" t="s">
        <v>17</v>
      </c>
      <c r="B145" s="7">
        <v>41067</v>
      </c>
      <c r="D145" s="44" t="s">
        <v>28</v>
      </c>
      <c r="E145" s="64">
        <v>56</v>
      </c>
    </row>
    <row r="146" spans="1:5" x14ac:dyDescent="0.35">
      <c r="A146" t="s">
        <v>13</v>
      </c>
      <c r="B146" s="7">
        <v>41073</v>
      </c>
      <c r="D146" s="20" t="s">
        <v>24</v>
      </c>
      <c r="E146" s="17">
        <v>104</v>
      </c>
    </row>
    <row r="147" spans="1:5" x14ac:dyDescent="0.35">
      <c r="A147" t="s">
        <v>14</v>
      </c>
      <c r="B147" s="7">
        <v>41073</v>
      </c>
      <c r="C147">
        <f t="shared" si="5"/>
        <v>5.7037824746562009</v>
      </c>
      <c r="D147" s="22">
        <v>300</v>
      </c>
      <c r="E147" s="31">
        <v>88</v>
      </c>
    </row>
    <row r="148" spans="1:5" x14ac:dyDescent="0.35">
      <c r="A148" t="s">
        <v>17</v>
      </c>
      <c r="B148" s="7">
        <v>41073</v>
      </c>
      <c r="C148">
        <f t="shared" si="5"/>
        <v>6.9077552789821368</v>
      </c>
      <c r="D148" s="17">
        <v>1000</v>
      </c>
      <c r="E148" s="64">
        <v>156</v>
      </c>
    </row>
    <row r="149" spans="1:5" x14ac:dyDescent="0.35">
      <c r="A149" t="s">
        <v>13</v>
      </c>
      <c r="B149" s="7">
        <v>41078</v>
      </c>
      <c r="D149" s="23" t="s">
        <v>11</v>
      </c>
      <c r="E149" s="23" t="s">
        <v>11</v>
      </c>
    </row>
    <row r="150" spans="1:5" x14ac:dyDescent="0.35">
      <c r="A150" t="s">
        <v>14</v>
      </c>
      <c r="B150" s="7">
        <v>41078</v>
      </c>
      <c r="D150" s="23" t="s">
        <v>11</v>
      </c>
      <c r="E150" s="23" t="s">
        <v>11</v>
      </c>
    </row>
    <row r="151" spans="1:5" x14ac:dyDescent="0.35">
      <c r="A151" t="s">
        <v>17</v>
      </c>
      <c r="B151" s="7">
        <v>41078</v>
      </c>
      <c r="D151" s="23" t="s">
        <v>11</v>
      </c>
      <c r="E151" s="23" t="s">
        <v>11</v>
      </c>
    </row>
    <row r="152" spans="1:5" x14ac:dyDescent="0.35">
      <c r="A152" t="s">
        <v>10</v>
      </c>
      <c r="B152" s="7">
        <v>41079</v>
      </c>
      <c r="D152" s="23" t="s">
        <v>11</v>
      </c>
      <c r="E152" s="23" t="s">
        <v>11</v>
      </c>
    </row>
    <row r="153" spans="1:5" x14ac:dyDescent="0.35">
      <c r="A153" t="s">
        <v>10</v>
      </c>
      <c r="B153" s="7">
        <v>41079</v>
      </c>
      <c r="D153" s="23" t="s">
        <v>11</v>
      </c>
      <c r="E153" s="23" t="s">
        <v>11</v>
      </c>
    </row>
    <row r="154" spans="1:5" x14ac:dyDescent="0.35">
      <c r="A154" t="s">
        <v>13</v>
      </c>
      <c r="B154" s="7">
        <v>41086</v>
      </c>
      <c r="D154" s="23" t="s">
        <v>11</v>
      </c>
      <c r="E154" s="23" t="s">
        <v>11</v>
      </c>
    </row>
    <row r="155" spans="1:5" x14ac:dyDescent="0.35">
      <c r="A155" t="s">
        <v>14</v>
      </c>
      <c r="B155" s="7">
        <v>41086</v>
      </c>
      <c r="D155" s="23" t="s">
        <v>11</v>
      </c>
      <c r="E155" s="23" t="s">
        <v>11</v>
      </c>
    </row>
    <row r="156" spans="1:5" x14ac:dyDescent="0.35">
      <c r="A156" t="s">
        <v>14</v>
      </c>
      <c r="B156" s="7">
        <v>41086</v>
      </c>
      <c r="D156" s="23" t="s">
        <v>11</v>
      </c>
      <c r="E156" s="23" t="s">
        <v>11</v>
      </c>
    </row>
    <row r="157" spans="1:5" x14ac:dyDescent="0.35">
      <c r="A157" t="s">
        <v>17</v>
      </c>
      <c r="B157" s="7">
        <v>41086</v>
      </c>
      <c r="D157" s="23" t="s">
        <v>11</v>
      </c>
      <c r="E157" s="23" t="s">
        <v>11</v>
      </c>
    </row>
    <row r="158" spans="1:5" x14ac:dyDescent="0.35">
      <c r="A158" t="s">
        <v>13</v>
      </c>
      <c r="B158" s="7">
        <v>41106</v>
      </c>
      <c r="D158" s="23" t="s">
        <v>11</v>
      </c>
      <c r="E158" s="23" t="s">
        <v>11</v>
      </c>
    </row>
    <row r="159" spans="1:5" x14ac:dyDescent="0.35">
      <c r="A159" t="s">
        <v>14</v>
      </c>
      <c r="B159" s="7">
        <v>41106</v>
      </c>
      <c r="D159" s="23" t="s">
        <v>11</v>
      </c>
      <c r="E159" s="23" t="s">
        <v>11</v>
      </c>
    </row>
    <row r="160" spans="1:5" x14ac:dyDescent="0.35">
      <c r="A160" t="s">
        <v>17</v>
      </c>
      <c r="B160" s="7">
        <v>41106</v>
      </c>
      <c r="D160" s="23" t="s">
        <v>11</v>
      </c>
      <c r="E160" s="23" t="s">
        <v>11</v>
      </c>
    </row>
    <row r="161" spans="1:5" x14ac:dyDescent="0.35">
      <c r="A161" t="s">
        <v>10</v>
      </c>
      <c r="B161" s="7">
        <v>41107</v>
      </c>
      <c r="D161" s="23" t="s">
        <v>11</v>
      </c>
      <c r="E161" s="23" t="s">
        <v>11</v>
      </c>
    </row>
    <row r="162" spans="1:5" x14ac:dyDescent="0.35">
      <c r="A162" t="s">
        <v>10</v>
      </c>
      <c r="B162" s="7">
        <v>41107</v>
      </c>
      <c r="D162" s="23" t="s">
        <v>11</v>
      </c>
      <c r="E162" s="23" t="s">
        <v>11</v>
      </c>
    </row>
    <row r="163" spans="1:5" x14ac:dyDescent="0.35">
      <c r="A163" t="s">
        <v>13</v>
      </c>
      <c r="B163" s="7">
        <v>41113</v>
      </c>
      <c r="D163" s="23" t="s">
        <v>11</v>
      </c>
      <c r="E163" s="23" t="s">
        <v>11</v>
      </c>
    </row>
    <row r="164" spans="1:5" x14ac:dyDescent="0.35">
      <c r="A164" t="s">
        <v>14</v>
      </c>
      <c r="B164" s="7">
        <v>41113</v>
      </c>
      <c r="D164" s="23" t="s">
        <v>11</v>
      </c>
      <c r="E164" s="23" t="s">
        <v>11</v>
      </c>
    </row>
    <row r="165" spans="1:5" x14ac:dyDescent="0.35">
      <c r="A165" t="s">
        <v>17</v>
      </c>
      <c r="B165" s="7">
        <v>41113</v>
      </c>
      <c r="D165" s="23" t="s">
        <v>11</v>
      </c>
      <c r="E165" s="23" t="s">
        <v>11</v>
      </c>
    </row>
    <row r="166" spans="1:5" x14ac:dyDescent="0.35">
      <c r="A166" t="s">
        <v>17</v>
      </c>
      <c r="B166" s="7">
        <v>41113</v>
      </c>
      <c r="D166" s="23" t="s">
        <v>11</v>
      </c>
      <c r="E166" s="23" t="s">
        <v>11</v>
      </c>
    </row>
    <row r="167" spans="1:5" x14ac:dyDescent="0.35">
      <c r="A167" t="s">
        <v>13</v>
      </c>
      <c r="B167" s="7">
        <v>41120</v>
      </c>
      <c r="D167" s="23" t="s">
        <v>11</v>
      </c>
      <c r="E167" s="23" t="s">
        <v>11</v>
      </c>
    </row>
    <row r="168" spans="1:5" x14ac:dyDescent="0.35">
      <c r="A168" t="s">
        <v>14</v>
      </c>
      <c r="B168" s="7">
        <v>41120</v>
      </c>
      <c r="D168" s="23" t="s">
        <v>11</v>
      </c>
      <c r="E168" s="23" t="s">
        <v>11</v>
      </c>
    </row>
    <row r="169" spans="1:5" x14ac:dyDescent="0.35">
      <c r="A169" t="s">
        <v>14</v>
      </c>
      <c r="B169" s="7">
        <v>41120</v>
      </c>
      <c r="D169" s="23" t="s">
        <v>11</v>
      </c>
      <c r="E169" s="23" t="s">
        <v>11</v>
      </c>
    </row>
    <row r="170" spans="1:5" x14ac:dyDescent="0.35">
      <c r="A170" t="s">
        <v>17</v>
      </c>
      <c r="B170" s="7">
        <v>41120</v>
      </c>
      <c r="D170" s="23" t="s">
        <v>11</v>
      </c>
      <c r="E170" s="23" t="s">
        <v>11</v>
      </c>
    </row>
    <row r="171" spans="1:5" x14ac:dyDescent="0.35">
      <c r="A171" t="s">
        <v>10</v>
      </c>
      <c r="B171" s="7">
        <v>41121</v>
      </c>
      <c r="D171" s="23" t="s">
        <v>11</v>
      </c>
      <c r="E171" s="23" t="s">
        <v>11</v>
      </c>
    </row>
    <row r="172" spans="1:5" x14ac:dyDescent="0.35">
      <c r="A172" t="s">
        <v>10</v>
      </c>
      <c r="B172" s="7">
        <v>41121</v>
      </c>
      <c r="D172" s="23" t="s">
        <v>11</v>
      </c>
      <c r="E172" s="23" t="s">
        <v>11</v>
      </c>
    </row>
    <row r="173" spans="1:5" x14ac:dyDescent="0.35">
      <c r="A173" t="s">
        <v>13</v>
      </c>
      <c r="B173" s="7">
        <v>41129</v>
      </c>
      <c r="D173" s="23" t="s">
        <v>11</v>
      </c>
      <c r="E173" s="23" t="s">
        <v>11</v>
      </c>
    </row>
    <row r="174" spans="1:5" x14ac:dyDescent="0.35">
      <c r="A174" t="s">
        <v>14</v>
      </c>
      <c r="B174" s="7">
        <v>41129</v>
      </c>
      <c r="D174" s="23" t="s">
        <v>11</v>
      </c>
      <c r="E174" s="23" t="s">
        <v>11</v>
      </c>
    </row>
    <row r="175" spans="1:5" x14ac:dyDescent="0.35">
      <c r="A175" t="s">
        <v>14</v>
      </c>
      <c r="B175" s="7">
        <v>41129</v>
      </c>
      <c r="D175" s="23" t="s">
        <v>11</v>
      </c>
      <c r="E175" s="23" t="s">
        <v>11</v>
      </c>
    </row>
    <row r="176" spans="1:5" x14ac:dyDescent="0.35">
      <c r="A176" t="s">
        <v>17</v>
      </c>
      <c r="B176" s="7">
        <v>41129</v>
      </c>
      <c r="D176" s="23" t="s">
        <v>11</v>
      </c>
      <c r="E176" s="23" t="s">
        <v>11</v>
      </c>
    </row>
    <row r="177" spans="1:5" x14ac:dyDescent="0.35">
      <c r="A177" t="s">
        <v>13</v>
      </c>
      <c r="B177" s="7">
        <v>41134</v>
      </c>
      <c r="D177" s="23" t="s">
        <v>11</v>
      </c>
      <c r="E177" s="23" t="s">
        <v>11</v>
      </c>
    </row>
    <row r="178" spans="1:5" x14ac:dyDescent="0.35">
      <c r="A178" t="s">
        <v>14</v>
      </c>
      <c r="B178" s="7">
        <v>41134</v>
      </c>
      <c r="D178" s="23" t="s">
        <v>11</v>
      </c>
      <c r="E178" s="23" t="s">
        <v>11</v>
      </c>
    </row>
    <row r="179" spans="1:5" x14ac:dyDescent="0.35">
      <c r="A179" t="s">
        <v>17</v>
      </c>
      <c r="B179" s="7">
        <v>41134</v>
      </c>
      <c r="D179" s="23" t="s">
        <v>11</v>
      </c>
      <c r="E179" s="23" t="s">
        <v>11</v>
      </c>
    </row>
    <row r="180" spans="1:5" x14ac:dyDescent="0.35">
      <c r="A180" t="s">
        <v>10</v>
      </c>
      <c r="B180" s="7">
        <v>41135</v>
      </c>
      <c r="D180" s="23" t="s">
        <v>11</v>
      </c>
      <c r="E180" s="23" t="s">
        <v>11</v>
      </c>
    </row>
    <row r="181" spans="1:5" x14ac:dyDescent="0.35">
      <c r="A181" t="s">
        <v>10</v>
      </c>
      <c r="B181" s="7">
        <v>41135</v>
      </c>
      <c r="D181" s="23" t="s">
        <v>11</v>
      </c>
      <c r="E181" s="23" t="s">
        <v>11</v>
      </c>
    </row>
    <row r="182" spans="1:5" x14ac:dyDescent="0.35">
      <c r="A182" t="s">
        <v>23</v>
      </c>
      <c r="B182" s="68">
        <v>41135.417361111111</v>
      </c>
      <c r="C182">
        <f t="shared" si="5"/>
        <v>6.2045577625686903</v>
      </c>
      <c r="D182">
        <v>495</v>
      </c>
    </row>
    <row r="183" spans="1:5" x14ac:dyDescent="0.35">
      <c r="A183" t="s">
        <v>22</v>
      </c>
      <c r="B183" s="68">
        <v>41135.447222222225</v>
      </c>
      <c r="C183">
        <f t="shared" si="5"/>
        <v>4.3307333402863311</v>
      </c>
      <c r="D183">
        <v>76</v>
      </c>
    </row>
    <row r="184" spans="1:5" x14ac:dyDescent="0.35">
      <c r="A184" t="s">
        <v>21</v>
      </c>
      <c r="B184" s="68">
        <v>41135.46875</v>
      </c>
      <c r="C184">
        <f t="shared" si="5"/>
        <v>5.0751738152338266</v>
      </c>
      <c r="D184">
        <v>160</v>
      </c>
    </row>
    <row r="185" spans="1:5" x14ac:dyDescent="0.35">
      <c r="A185" t="s">
        <v>20</v>
      </c>
      <c r="B185" s="68">
        <v>41135.493055555555</v>
      </c>
      <c r="C185">
        <f t="shared" si="5"/>
        <v>4.962844630259907</v>
      </c>
      <c r="D185">
        <v>143</v>
      </c>
    </row>
    <row r="186" spans="1:5" x14ac:dyDescent="0.35">
      <c r="A186" t="s">
        <v>19</v>
      </c>
      <c r="B186" s="68">
        <v>41135.506944444445</v>
      </c>
      <c r="C186">
        <f t="shared" si="5"/>
        <v>4.8040210447332568</v>
      </c>
      <c r="D186">
        <v>122</v>
      </c>
    </row>
    <row r="187" spans="1:5" x14ac:dyDescent="0.35">
      <c r="A187" t="s">
        <v>13</v>
      </c>
      <c r="B187" s="7">
        <v>41141</v>
      </c>
      <c r="C187">
        <f t="shared" si="5"/>
        <v>4.8675344504555822</v>
      </c>
      <c r="D187" s="17">
        <v>130</v>
      </c>
      <c r="E187" s="23" t="s">
        <v>11</v>
      </c>
    </row>
    <row r="188" spans="1:5" x14ac:dyDescent="0.35">
      <c r="A188" t="s">
        <v>14</v>
      </c>
      <c r="B188" s="7">
        <v>41141</v>
      </c>
      <c r="C188">
        <f t="shared" si="5"/>
        <v>6.1737861039019366</v>
      </c>
      <c r="D188" s="22">
        <v>480</v>
      </c>
      <c r="E188" s="23" t="s">
        <v>11</v>
      </c>
    </row>
    <row r="189" spans="1:5" x14ac:dyDescent="0.35">
      <c r="A189" t="s">
        <v>17</v>
      </c>
      <c r="B189" s="7">
        <v>41141</v>
      </c>
      <c r="C189">
        <f t="shared" si="5"/>
        <v>5.7037824746562009</v>
      </c>
      <c r="D189" s="17">
        <v>300</v>
      </c>
      <c r="E189" s="23" t="s">
        <v>11</v>
      </c>
    </row>
    <row r="190" spans="1:5" x14ac:dyDescent="0.35">
      <c r="A190" t="s">
        <v>10</v>
      </c>
      <c r="B190" s="7">
        <v>41149</v>
      </c>
      <c r="D190" s="20" t="s">
        <v>24</v>
      </c>
      <c r="E190" s="23" t="s">
        <v>11</v>
      </c>
    </row>
    <row r="191" spans="1:5" x14ac:dyDescent="0.35">
      <c r="A191" t="s">
        <v>10</v>
      </c>
      <c r="B191" s="7">
        <v>41149</v>
      </c>
      <c r="D191" s="20" t="s">
        <v>24</v>
      </c>
      <c r="E191" s="23" t="s">
        <v>11</v>
      </c>
    </row>
    <row r="192" spans="1:5" x14ac:dyDescent="0.35">
      <c r="A192" t="s">
        <v>13</v>
      </c>
      <c r="B192" s="7">
        <v>41157</v>
      </c>
      <c r="C192">
        <f t="shared" si="5"/>
        <v>5.7037824746562009</v>
      </c>
      <c r="D192" s="17">
        <v>300</v>
      </c>
      <c r="E192" s="23" t="s">
        <v>11</v>
      </c>
    </row>
    <row r="193" spans="1:5" x14ac:dyDescent="0.35">
      <c r="A193" t="s">
        <v>14</v>
      </c>
      <c r="B193" s="7">
        <v>41157</v>
      </c>
      <c r="D193" s="20" t="s">
        <v>24</v>
      </c>
      <c r="E193" s="23" t="s">
        <v>11</v>
      </c>
    </row>
    <row r="194" spans="1:5" x14ac:dyDescent="0.35">
      <c r="A194" t="s">
        <v>17</v>
      </c>
      <c r="B194" s="7">
        <v>41157</v>
      </c>
      <c r="C194">
        <f t="shared" si="5"/>
        <v>6.8458798752640497</v>
      </c>
      <c r="D194" s="17">
        <v>940</v>
      </c>
      <c r="E194" s="23" t="s">
        <v>11</v>
      </c>
    </row>
    <row r="195" spans="1:5" x14ac:dyDescent="0.35">
      <c r="A195" t="s">
        <v>13</v>
      </c>
      <c r="B195" s="7">
        <v>41162</v>
      </c>
      <c r="C195">
        <f t="shared" si="5"/>
        <v>4.0943445622221004</v>
      </c>
      <c r="D195" s="17">
        <v>60</v>
      </c>
      <c r="E195" s="23" t="s">
        <v>11</v>
      </c>
    </row>
    <row r="196" spans="1:5" x14ac:dyDescent="0.35">
      <c r="A196" t="s">
        <v>14</v>
      </c>
      <c r="B196" s="7">
        <v>41162</v>
      </c>
      <c r="C196">
        <f t="shared" si="5"/>
        <v>4.2484952420493594</v>
      </c>
      <c r="D196" s="22">
        <v>70</v>
      </c>
      <c r="E196" s="23" t="s">
        <v>11</v>
      </c>
    </row>
    <row r="197" spans="1:5" x14ac:dyDescent="0.35">
      <c r="A197" t="s">
        <v>17</v>
      </c>
      <c r="B197" s="7">
        <v>41162</v>
      </c>
      <c r="C197">
        <f t="shared" si="5"/>
        <v>4.3307333402863311</v>
      </c>
      <c r="D197" s="17">
        <v>76</v>
      </c>
      <c r="E197" s="23" t="s">
        <v>11</v>
      </c>
    </row>
    <row r="198" spans="1:5" x14ac:dyDescent="0.35">
      <c r="A198" t="s">
        <v>10</v>
      </c>
      <c r="B198" s="7">
        <v>41163</v>
      </c>
      <c r="D198" s="20" t="s">
        <v>24</v>
      </c>
      <c r="E198" s="23" t="s">
        <v>11</v>
      </c>
    </row>
    <row r="199" spans="1:5" x14ac:dyDescent="0.35">
      <c r="A199" t="s">
        <v>10</v>
      </c>
      <c r="B199" s="7">
        <v>41163</v>
      </c>
      <c r="D199" s="20" t="s">
        <v>24</v>
      </c>
      <c r="E199" s="23" t="s">
        <v>11</v>
      </c>
    </row>
    <row r="200" spans="1:5" x14ac:dyDescent="0.35">
      <c r="A200" t="s">
        <v>13</v>
      </c>
      <c r="B200" s="7">
        <v>41169</v>
      </c>
      <c r="D200" s="20" t="s">
        <v>24</v>
      </c>
      <c r="E200" s="23" t="s">
        <v>11</v>
      </c>
    </row>
    <row r="201" spans="1:5" x14ac:dyDescent="0.35">
      <c r="A201" t="s">
        <v>14</v>
      </c>
      <c r="B201" s="7">
        <v>41169</v>
      </c>
      <c r="C201">
        <f t="shared" si="5"/>
        <v>2.3025850929940459</v>
      </c>
      <c r="D201" s="22">
        <v>10</v>
      </c>
      <c r="E201" s="23" t="s">
        <v>11</v>
      </c>
    </row>
    <row r="202" spans="1:5" x14ac:dyDescent="0.35">
      <c r="A202" t="s">
        <v>14</v>
      </c>
      <c r="B202" s="7">
        <v>41169</v>
      </c>
      <c r="C202">
        <f t="shared" si="5"/>
        <v>2.7725887222397811</v>
      </c>
      <c r="D202" s="22">
        <v>16</v>
      </c>
      <c r="E202" s="23" t="s">
        <v>11</v>
      </c>
    </row>
    <row r="203" spans="1:5" x14ac:dyDescent="0.35">
      <c r="A203" t="s">
        <v>17</v>
      </c>
      <c r="B203" s="7">
        <v>41169</v>
      </c>
      <c r="D203" s="20" t="s">
        <v>24</v>
      </c>
      <c r="E203" s="23" t="s">
        <v>11</v>
      </c>
    </row>
    <row r="204" spans="1:5" x14ac:dyDescent="0.35">
      <c r="A204" t="s">
        <v>10</v>
      </c>
      <c r="B204" s="7">
        <v>41177</v>
      </c>
      <c r="D204" s="20" t="s">
        <v>24</v>
      </c>
      <c r="E204" s="23" t="s">
        <v>11</v>
      </c>
    </row>
    <row r="205" spans="1:5" x14ac:dyDescent="0.35">
      <c r="A205" t="s">
        <v>10</v>
      </c>
      <c r="B205" s="7">
        <v>41177</v>
      </c>
      <c r="D205" s="20" t="s">
        <v>24</v>
      </c>
      <c r="E205" s="23" t="s">
        <v>11</v>
      </c>
    </row>
    <row r="206" spans="1:5" x14ac:dyDescent="0.35">
      <c r="A206" t="s">
        <v>14</v>
      </c>
      <c r="B206" s="7">
        <v>41178</v>
      </c>
      <c r="C206">
        <f t="shared" ref="C206:C207" si="6">LN(D206)</f>
        <v>5.1929568508902104</v>
      </c>
      <c r="D206" s="22">
        <v>180</v>
      </c>
      <c r="E206" s="31">
        <v>6</v>
      </c>
    </row>
    <row r="207" spans="1:5" x14ac:dyDescent="0.35">
      <c r="A207" t="s">
        <v>17</v>
      </c>
      <c r="B207" s="7">
        <v>41178</v>
      </c>
      <c r="C207">
        <f t="shared" si="6"/>
        <v>4.8520302639196169</v>
      </c>
      <c r="D207" s="17">
        <v>128</v>
      </c>
      <c r="E207" s="64">
        <v>6</v>
      </c>
    </row>
    <row r="208" spans="1:5" x14ac:dyDescent="0.35">
      <c r="A208" t="s">
        <v>13</v>
      </c>
      <c r="B208" s="7">
        <v>41428</v>
      </c>
      <c r="C208">
        <f t="shared" ref="C208:C262" si="7">LN(D208)</f>
        <v>5.2983173665480363</v>
      </c>
      <c r="D208" s="22">
        <v>200</v>
      </c>
      <c r="E208" s="22">
        <v>60</v>
      </c>
    </row>
    <row r="209" spans="1:5" x14ac:dyDescent="0.35">
      <c r="A209" t="s">
        <v>14</v>
      </c>
      <c r="B209" s="7">
        <v>41428</v>
      </c>
      <c r="C209">
        <f t="shared" si="7"/>
        <v>6.5510803350434044</v>
      </c>
      <c r="D209" s="22">
        <v>700</v>
      </c>
      <c r="E209" s="14">
        <v>320</v>
      </c>
    </row>
    <row r="210" spans="1:5" x14ac:dyDescent="0.35">
      <c r="A210" t="s">
        <v>14</v>
      </c>
      <c r="B210" s="7">
        <v>41428</v>
      </c>
      <c r="C210">
        <f t="shared" si="7"/>
        <v>6.5510803350434044</v>
      </c>
      <c r="D210" s="22">
        <v>700</v>
      </c>
      <c r="E210" s="14">
        <v>680</v>
      </c>
    </row>
    <row r="211" spans="1:5" x14ac:dyDescent="0.35">
      <c r="A211" t="s">
        <v>17</v>
      </c>
      <c r="B211" s="7">
        <v>41428</v>
      </c>
      <c r="D211" s="20" t="s">
        <v>24</v>
      </c>
      <c r="E211" s="64">
        <v>320</v>
      </c>
    </row>
    <row r="212" spans="1:5" x14ac:dyDescent="0.35">
      <c r="A212" t="s">
        <v>10</v>
      </c>
      <c r="B212" s="7">
        <v>41429</v>
      </c>
      <c r="D212" s="20" t="s">
        <v>24</v>
      </c>
      <c r="E212" s="22">
        <v>40</v>
      </c>
    </row>
    <row r="213" spans="1:5" x14ac:dyDescent="0.35">
      <c r="A213" t="s">
        <v>10</v>
      </c>
      <c r="B213" s="7">
        <v>41429</v>
      </c>
      <c r="D213" s="20" t="s">
        <v>24</v>
      </c>
      <c r="E213" s="22">
        <v>54</v>
      </c>
    </row>
    <row r="214" spans="1:5" x14ac:dyDescent="0.35">
      <c r="A214" t="s">
        <v>13</v>
      </c>
      <c r="B214" s="7">
        <v>41436</v>
      </c>
      <c r="D214" s="20" t="s">
        <v>24</v>
      </c>
      <c r="E214" s="22">
        <v>90</v>
      </c>
    </row>
    <row r="215" spans="1:5" x14ac:dyDescent="0.35">
      <c r="A215" t="s">
        <v>14</v>
      </c>
      <c r="B215" s="7">
        <v>41436</v>
      </c>
      <c r="D215" s="20" t="s">
        <v>24</v>
      </c>
      <c r="E215" s="14">
        <v>880</v>
      </c>
    </row>
    <row r="216" spans="1:5" x14ac:dyDescent="0.35">
      <c r="A216" t="s">
        <v>17</v>
      </c>
      <c r="B216" s="7">
        <v>41436</v>
      </c>
      <c r="D216" s="20" t="s">
        <v>24</v>
      </c>
      <c r="E216" s="64">
        <v>1080</v>
      </c>
    </row>
    <row r="217" spans="1:5" x14ac:dyDescent="0.35">
      <c r="A217" t="s">
        <v>13</v>
      </c>
      <c r="B217" s="7">
        <v>41442</v>
      </c>
      <c r="D217" s="20" t="s">
        <v>24</v>
      </c>
      <c r="E217" s="22">
        <v>18</v>
      </c>
    </row>
    <row r="218" spans="1:5" x14ac:dyDescent="0.35">
      <c r="A218" t="s">
        <v>14</v>
      </c>
      <c r="B218" s="7">
        <v>41442</v>
      </c>
      <c r="D218" s="20" t="s">
        <v>24</v>
      </c>
      <c r="E218" s="14">
        <v>4</v>
      </c>
    </row>
    <row r="219" spans="1:5" x14ac:dyDescent="0.35">
      <c r="A219" t="s">
        <v>17</v>
      </c>
      <c r="B219" s="7">
        <v>41442</v>
      </c>
      <c r="D219" s="44" t="s">
        <v>28</v>
      </c>
      <c r="E219" s="64">
        <v>14</v>
      </c>
    </row>
    <row r="220" spans="1:5" x14ac:dyDescent="0.35">
      <c r="A220" t="s">
        <v>13</v>
      </c>
      <c r="B220" s="7">
        <v>41449</v>
      </c>
      <c r="D220" s="20" t="s">
        <v>24</v>
      </c>
      <c r="E220" s="22">
        <v>4</v>
      </c>
    </row>
    <row r="221" spans="1:5" x14ac:dyDescent="0.35">
      <c r="A221" t="s">
        <v>14</v>
      </c>
      <c r="B221" s="7">
        <v>41449</v>
      </c>
      <c r="C221">
        <f t="shared" si="7"/>
        <v>4.1588830833596715</v>
      </c>
      <c r="D221" s="22">
        <v>64</v>
      </c>
      <c r="E221" s="14">
        <v>4</v>
      </c>
    </row>
    <row r="222" spans="1:5" x14ac:dyDescent="0.35">
      <c r="A222" t="s">
        <v>17</v>
      </c>
      <c r="B222" s="7">
        <v>41449</v>
      </c>
      <c r="D222" s="20" t="s">
        <v>24</v>
      </c>
      <c r="E222" s="64">
        <v>2</v>
      </c>
    </row>
    <row r="223" spans="1:5" x14ac:dyDescent="0.35">
      <c r="A223" t="s">
        <v>17</v>
      </c>
      <c r="B223" s="7">
        <v>41449</v>
      </c>
      <c r="C223">
        <f t="shared" si="7"/>
        <v>4.7874917427820458</v>
      </c>
      <c r="D223" s="13">
        <v>120</v>
      </c>
      <c r="E223" s="13">
        <v>10</v>
      </c>
    </row>
    <row r="224" spans="1:5" x14ac:dyDescent="0.35">
      <c r="A224" t="s">
        <v>10</v>
      </c>
      <c r="B224" s="7">
        <v>41450</v>
      </c>
      <c r="D224" s="20" t="s">
        <v>24</v>
      </c>
      <c r="E224" s="22">
        <v>2</v>
      </c>
    </row>
    <row r="225" spans="1:5" x14ac:dyDescent="0.35">
      <c r="A225" t="s">
        <v>10</v>
      </c>
      <c r="B225" s="7">
        <v>41450</v>
      </c>
      <c r="D225" s="20" t="s">
        <v>24</v>
      </c>
      <c r="E225" s="22">
        <v>20</v>
      </c>
    </row>
    <row r="226" spans="1:5" x14ac:dyDescent="0.35">
      <c r="A226" t="s">
        <v>13</v>
      </c>
      <c r="B226" s="7">
        <v>41463</v>
      </c>
      <c r="C226">
        <f t="shared" si="7"/>
        <v>5.1357984370502621</v>
      </c>
      <c r="D226" s="22">
        <v>170</v>
      </c>
      <c r="E226" s="22">
        <v>6</v>
      </c>
    </row>
    <row r="227" spans="1:5" x14ac:dyDescent="0.35">
      <c r="A227" t="s">
        <v>14</v>
      </c>
      <c r="B227" s="7">
        <v>41463</v>
      </c>
      <c r="C227">
        <f t="shared" si="7"/>
        <v>4.8675344504555822</v>
      </c>
      <c r="D227" s="22">
        <v>130</v>
      </c>
      <c r="E227" s="14">
        <v>8</v>
      </c>
    </row>
    <row r="228" spans="1:5" x14ac:dyDescent="0.35">
      <c r="A228" t="s">
        <v>14</v>
      </c>
      <c r="B228" s="7">
        <v>41463</v>
      </c>
      <c r="C228">
        <f t="shared" si="7"/>
        <v>4.5217885770490405</v>
      </c>
      <c r="D228" s="22">
        <v>92</v>
      </c>
      <c r="E228" s="14">
        <v>4</v>
      </c>
    </row>
    <row r="229" spans="1:5" x14ac:dyDescent="0.35">
      <c r="A229" t="s">
        <v>17</v>
      </c>
      <c r="B229" s="7">
        <v>41463</v>
      </c>
      <c r="C229">
        <f t="shared" si="7"/>
        <v>5.0498560072495371</v>
      </c>
      <c r="D229" s="22">
        <v>156</v>
      </c>
      <c r="E229" s="64">
        <v>8</v>
      </c>
    </row>
    <row r="230" spans="1:5" x14ac:dyDescent="0.35">
      <c r="A230" t="s">
        <v>10</v>
      </c>
      <c r="B230" s="7">
        <v>41464</v>
      </c>
      <c r="C230">
        <f t="shared" si="7"/>
        <v>4.1588830833596715</v>
      </c>
      <c r="D230" s="22">
        <v>64</v>
      </c>
      <c r="E230" s="22">
        <v>8</v>
      </c>
    </row>
    <row r="231" spans="1:5" x14ac:dyDescent="0.35">
      <c r="A231" t="s">
        <v>10</v>
      </c>
      <c r="B231" s="7">
        <v>41464</v>
      </c>
      <c r="C231">
        <f t="shared" si="7"/>
        <v>4.3820266346738812</v>
      </c>
      <c r="D231" s="22">
        <v>80</v>
      </c>
      <c r="E231" s="22">
        <v>8</v>
      </c>
    </row>
    <row r="232" spans="1:5" x14ac:dyDescent="0.35">
      <c r="A232" t="s">
        <v>13</v>
      </c>
      <c r="B232" s="7">
        <v>41470</v>
      </c>
      <c r="C232">
        <f t="shared" si="7"/>
        <v>4.6051701859880918</v>
      </c>
      <c r="D232" s="22">
        <v>100</v>
      </c>
      <c r="E232" s="22">
        <v>10</v>
      </c>
    </row>
    <row r="233" spans="1:5" x14ac:dyDescent="0.35">
      <c r="A233" t="s">
        <v>14</v>
      </c>
      <c r="B233" s="7">
        <v>41470</v>
      </c>
      <c r="C233">
        <f t="shared" si="7"/>
        <v>3.3322045101752038</v>
      </c>
      <c r="D233" s="22">
        <v>28</v>
      </c>
      <c r="E233" s="14">
        <v>2</v>
      </c>
    </row>
    <row r="234" spans="1:5" x14ac:dyDescent="0.35">
      <c r="A234" t="s">
        <v>17</v>
      </c>
      <c r="B234" s="7">
        <v>41470</v>
      </c>
      <c r="D234" s="20" t="s">
        <v>24</v>
      </c>
      <c r="E234" s="64">
        <v>2</v>
      </c>
    </row>
    <row r="235" spans="1:5" x14ac:dyDescent="0.35">
      <c r="A235" t="s">
        <v>13</v>
      </c>
      <c r="B235" s="7">
        <v>41477</v>
      </c>
      <c r="D235" s="20" t="s">
        <v>24</v>
      </c>
      <c r="E235" s="22">
        <v>12</v>
      </c>
    </row>
    <row r="236" spans="1:5" x14ac:dyDescent="0.35">
      <c r="A236" t="s">
        <v>14</v>
      </c>
      <c r="B236" s="7">
        <v>41477</v>
      </c>
      <c r="D236" s="20" t="s">
        <v>24</v>
      </c>
      <c r="E236" s="14">
        <v>14</v>
      </c>
    </row>
    <row r="237" spans="1:5" x14ac:dyDescent="0.35">
      <c r="A237" t="s">
        <v>17</v>
      </c>
      <c r="B237" s="7">
        <v>41477</v>
      </c>
      <c r="C237">
        <f t="shared" si="7"/>
        <v>3.9512437185814275</v>
      </c>
      <c r="D237" s="22">
        <v>52</v>
      </c>
      <c r="E237" s="64">
        <v>4</v>
      </c>
    </row>
    <row r="238" spans="1:5" x14ac:dyDescent="0.35">
      <c r="A238" t="s">
        <v>10</v>
      </c>
      <c r="B238" s="7">
        <v>41478</v>
      </c>
      <c r="C238">
        <f t="shared" si="7"/>
        <v>5.2983173665480363</v>
      </c>
      <c r="D238" s="22">
        <v>200</v>
      </c>
      <c r="E238" s="22">
        <v>200</v>
      </c>
    </row>
    <row r="239" spans="1:5" x14ac:dyDescent="0.35">
      <c r="A239" t="s">
        <v>10</v>
      </c>
      <c r="B239" s="7">
        <v>41478</v>
      </c>
      <c r="D239" s="20" t="s">
        <v>24</v>
      </c>
      <c r="E239" s="22">
        <v>210</v>
      </c>
    </row>
    <row r="240" spans="1:5" x14ac:dyDescent="0.35">
      <c r="A240" t="s">
        <v>13</v>
      </c>
      <c r="B240" s="7">
        <v>41484</v>
      </c>
      <c r="C240">
        <f t="shared" si="7"/>
        <v>5.0106352940962555</v>
      </c>
      <c r="D240" s="22">
        <v>150</v>
      </c>
      <c r="E240" s="22">
        <v>20</v>
      </c>
    </row>
    <row r="241" spans="1:5" x14ac:dyDescent="0.35">
      <c r="A241" t="s">
        <v>14</v>
      </c>
      <c r="B241" s="7">
        <v>41484</v>
      </c>
      <c r="D241" s="20" t="s">
        <v>24</v>
      </c>
      <c r="E241" s="14">
        <v>8</v>
      </c>
    </row>
    <row r="242" spans="1:5" x14ac:dyDescent="0.35">
      <c r="A242" t="s">
        <v>17</v>
      </c>
      <c r="B242" s="7">
        <v>41484</v>
      </c>
      <c r="D242" s="20" t="s">
        <v>24</v>
      </c>
      <c r="E242" s="64">
        <v>32</v>
      </c>
    </row>
    <row r="243" spans="1:5" x14ac:dyDescent="0.35">
      <c r="A243" t="s">
        <v>23</v>
      </c>
      <c r="B243" s="68">
        <v>41485.401388888888</v>
      </c>
      <c r="C243">
        <f t="shared" si="7"/>
        <v>4.9767337424205742</v>
      </c>
      <c r="D243">
        <v>145</v>
      </c>
    </row>
    <row r="244" spans="1:5" x14ac:dyDescent="0.35">
      <c r="A244" t="s">
        <v>22</v>
      </c>
      <c r="B244" s="68">
        <v>41485.418055555558</v>
      </c>
      <c r="C244">
        <f t="shared" si="7"/>
        <v>5.5294290875114234</v>
      </c>
      <c r="D244">
        <v>252</v>
      </c>
    </row>
    <row r="245" spans="1:5" x14ac:dyDescent="0.35">
      <c r="A245" t="s">
        <v>21</v>
      </c>
      <c r="B245" s="68">
        <v>41485.425694444442</v>
      </c>
      <c r="C245">
        <f t="shared" si="7"/>
        <v>5.7930136083841441</v>
      </c>
      <c r="D245">
        <v>328</v>
      </c>
    </row>
    <row r="246" spans="1:5" x14ac:dyDescent="0.35">
      <c r="A246" t="s">
        <v>20</v>
      </c>
      <c r="B246" s="68">
        <v>41485.436111111114</v>
      </c>
      <c r="C246">
        <f t="shared" si="7"/>
        <v>5.1179938124167554</v>
      </c>
      <c r="D246">
        <v>167</v>
      </c>
    </row>
    <row r="247" spans="1:5" x14ac:dyDescent="0.35">
      <c r="A247" t="s">
        <v>19</v>
      </c>
      <c r="B247" s="68">
        <v>41485.443055555559</v>
      </c>
      <c r="C247">
        <f t="shared" si="7"/>
        <v>5.7170277014062219</v>
      </c>
      <c r="D247">
        <v>304</v>
      </c>
    </row>
    <row r="248" spans="1:5" x14ac:dyDescent="0.35">
      <c r="A248" t="s">
        <v>13</v>
      </c>
      <c r="B248" s="7">
        <v>41491</v>
      </c>
      <c r="D248" s="20" t="s">
        <v>24</v>
      </c>
      <c r="E248" s="22">
        <v>2</v>
      </c>
    </row>
    <row r="249" spans="1:5" x14ac:dyDescent="0.35">
      <c r="A249" t="s">
        <v>14</v>
      </c>
      <c r="B249" s="7">
        <v>41491</v>
      </c>
      <c r="D249" s="20" t="s">
        <v>24</v>
      </c>
      <c r="E249" s="14">
        <v>6</v>
      </c>
    </row>
    <row r="250" spans="1:5" x14ac:dyDescent="0.35">
      <c r="A250" t="s">
        <v>17</v>
      </c>
      <c r="B250" s="7">
        <v>41491</v>
      </c>
      <c r="D250" s="20" t="s">
        <v>24</v>
      </c>
      <c r="E250" s="64">
        <v>4</v>
      </c>
    </row>
    <row r="251" spans="1:5" x14ac:dyDescent="0.35">
      <c r="A251" t="s">
        <v>17</v>
      </c>
      <c r="B251" s="7">
        <v>41491</v>
      </c>
      <c r="C251">
        <f t="shared" si="7"/>
        <v>4.8675344504555822</v>
      </c>
      <c r="D251" s="22">
        <v>130</v>
      </c>
      <c r="E251" s="64">
        <v>4</v>
      </c>
    </row>
    <row r="252" spans="1:5" x14ac:dyDescent="0.35">
      <c r="A252" t="s">
        <v>10</v>
      </c>
      <c r="B252" s="7">
        <v>41492</v>
      </c>
      <c r="C252">
        <f t="shared" si="7"/>
        <v>4.0943445622221004</v>
      </c>
      <c r="D252" s="22">
        <v>60</v>
      </c>
      <c r="E252" s="22">
        <v>8</v>
      </c>
    </row>
    <row r="253" spans="1:5" x14ac:dyDescent="0.35">
      <c r="A253" t="s">
        <v>10</v>
      </c>
      <c r="B253" s="7">
        <v>41492</v>
      </c>
      <c r="C253">
        <f t="shared" si="7"/>
        <v>3.4657359027997265</v>
      </c>
      <c r="D253" s="22">
        <v>32</v>
      </c>
      <c r="E253" s="22">
        <v>4</v>
      </c>
    </row>
    <row r="254" spans="1:5" x14ac:dyDescent="0.35">
      <c r="A254" t="s">
        <v>13</v>
      </c>
      <c r="B254" s="7">
        <v>41498</v>
      </c>
      <c r="C254">
        <f t="shared" si="7"/>
        <v>4.6051701859880918</v>
      </c>
      <c r="D254" s="22">
        <v>100</v>
      </c>
      <c r="E254" s="22">
        <v>8</v>
      </c>
    </row>
    <row r="255" spans="1:5" x14ac:dyDescent="0.35">
      <c r="A255" t="s">
        <v>14</v>
      </c>
      <c r="B255" s="7">
        <v>41498</v>
      </c>
      <c r="D255" s="20" t="s">
        <v>24</v>
      </c>
      <c r="E255" s="14">
        <v>370</v>
      </c>
    </row>
    <row r="256" spans="1:5" x14ac:dyDescent="0.35">
      <c r="A256" t="s">
        <v>17</v>
      </c>
      <c r="B256" s="7">
        <v>41498</v>
      </c>
      <c r="D256" s="44" t="s">
        <v>28</v>
      </c>
      <c r="E256" s="64">
        <v>8</v>
      </c>
    </row>
    <row r="257" spans="1:5" x14ac:dyDescent="0.35">
      <c r="A257" t="s">
        <v>13</v>
      </c>
      <c r="B257" s="7">
        <v>41505</v>
      </c>
      <c r="C257">
        <f t="shared" si="7"/>
        <v>4.0943445622221004</v>
      </c>
      <c r="D257" s="22">
        <v>60</v>
      </c>
      <c r="E257" s="22">
        <v>16</v>
      </c>
    </row>
    <row r="258" spans="1:5" x14ac:dyDescent="0.35">
      <c r="A258" t="s">
        <v>14</v>
      </c>
      <c r="B258" s="7">
        <v>41505</v>
      </c>
      <c r="C258">
        <f t="shared" si="7"/>
        <v>3.5835189384561099</v>
      </c>
      <c r="D258" s="22">
        <v>36</v>
      </c>
      <c r="E258" s="14">
        <v>4</v>
      </c>
    </row>
    <row r="259" spans="1:5" x14ac:dyDescent="0.35">
      <c r="A259" t="s">
        <v>14</v>
      </c>
      <c r="B259" s="7">
        <v>41505</v>
      </c>
      <c r="C259">
        <f t="shared" si="7"/>
        <v>3.6888794541139363</v>
      </c>
      <c r="D259" s="22">
        <v>40</v>
      </c>
      <c r="E259" s="14">
        <v>6</v>
      </c>
    </row>
    <row r="260" spans="1:5" x14ac:dyDescent="0.35">
      <c r="A260" t="s">
        <v>17</v>
      </c>
      <c r="B260" s="7">
        <v>41505</v>
      </c>
      <c r="C260">
        <f t="shared" si="7"/>
        <v>3.4657359027997265</v>
      </c>
      <c r="D260" s="22">
        <v>32</v>
      </c>
      <c r="E260" s="64">
        <v>8</v>
      </c>
    </row>
    <row r="261" spans="1:5" x14ac:dyDescent="0.35">
      <c r="A261" t="s">
        <v>10</v>
      </c>
      <c r="B261" s="7">
        <v>41506</v>
      </c>
      <c r="C261">
        <f t="shared" si="7"/>
        <v>2.7725887222397811</v>
      </c>
      <c r="D261" s="22">
        <v>16</v>
      </c>
      <c r="E261" s="22">
        <v>10</v>
      </c>
    </row>
    <row r="262" spans="1:5" x14ac:dyDescent="0.35">
      <c r="A262" t="s">
        <v>10</v>
      </c>
      <c r="B262" s="7">
        <v>41506</v>
      </c>
      <c r="C262">
        <f t="shared" si="7"/>
        <v>2.7725887222397811</v>
      </c>
      <c r="D262" s="22">
        <v>16</v>
      </c>
      <c r="E262" s="24" t="s">
        <v>29</v>
      </c>
    </row>
    <row r="263" spans="1:5" x14ac:dyDescent="0.35">
      <c r="A263" t="s">
        <v>13</v>
      </c>
      <c r="B263" s="7">
        <v>41512</v>
      </c>
      <c r="C263">
        <f t="shared" ref="C263:C284" si="8">LN(D263)</f>
        <v>4.5643481914678361</v>
      </c>
      <c r="D263" s="22">
        <v>96</v>
      </c>
      <c r="E263" s="22">
        <v>6</v>
      </c>
    </row>
    <row r="264" spans="1:5" x14ac:dyDescent="0.35">
      <c r="A264" t="s">
        <v>14</v>
      </c>
      <c r="B264" s="7">
        <v>41512</v>
      </c>
      <c r="C264">
        <f t="shared" si="8"/>
        <v>4.219507705176107</v>
      </c>
      <c r="D264" s="22">
        <v>68</v>
      </c>
      <c r="E264" s="14">
        <v>4</v>
      </c>
    </row>
    <row r="265" spans="1:5" x14ac:dyDescent="0.35">
      <c r="A265" t="s">
        <v>17</v>
      </c>
      <c r="B265" s="7">
        <v>41512</v>
      </c>
      <c r="C265">
        <f t="shared" si="8"/>
        <v>4.6443908991413725</v>
      </c>
      <c r="D265" s="22">
        <v>104</v>
      </c>
      <c r="E265" s="66">
        <v>2</v>
      </c>
    </row>
    <row r="266" spans="1:5" x14ac:dyDescent="0.35">
      <c r="A266" t="s">
        <v>17</v>
      </c>
      <c r="B266" s="7">
        <v>41512</v>
      </c>
      <c r="D266" s="20" t="s">
        <v>24</v>
      </c>
      <c r="E266" s="64">
        <v>16</v>
      </c>
    </row>
    <row r="267" spans="1:5" x14ac:dyDescent="0.35">
      <c r="A267" t="s">
        <v>13</v>
      </c>
      <c r="B267" s="7">
        <v>41522</v>
      </c>
      <c r="C267">
        <f t="shared" si="8"/>
        <v>3.4011973816621555</v>
      </c>
      <c r="D267" s="22">
        <v>30</v>
      </c>
      <c r="E267" s="22">
        <v>4</v>
      </c>
    </row>
    <row r="268" spans="1:5" x14ac:dyDescent="0.35">
      <c r="A268" t="s">
        <v>14</v>
      </c>
      <c r="B268" s="7">
        <v>41522</v>
      </c>
      <c r="C268">
        <f t="shared" si="8"/>
        <v>2.9957322735539909</v>
      </c>
      <c r="D268" s="22">
        <v>20</v>
      </c>
      <c r="E268" s="14">
        <v>2</v>
      </c>
    </row>
    <row r="269" spans="1:5" x14ac:dyDescent="0.35">
      <c r="A269" t="s">
        <v>14</v>
      </c>
      <c r="B269" s="7">
        <v>41522</v>
      </c>
      <c r="D269" s="20" t="s">
        <v>24</v>
      </c>
      <c r="E269" s="14">
        <v>2</v>
      </c>
    </row>
    <row r="270" spans="1:5" x14ac:dyDescent="0.35">
      <c r="A270" t="s">
        <v>17</v>
      </c>
      <c r="B270" s="7">
        <v>41522</v>
      </c>
      <c r="C270">
        <f t="shared" si="8"/>
        <v>4.1588830833596715</v>
      </c>
      <c r="D270" s="22">
        <v>64</v>
      </c>
      <c r="E270" s="64">
        <v>2</v>
      </c>
    </row>
    <row r="271" spans="1:5" x14ac:dyDescent="0.35">
      <c r="A271" t="s">
        <v>10</v>
      </c>
      <c r="B271" s="7">
        <v>41527</v>
      </c>
      <c r="D271" s="20" t="s">
        <v>24</v>
      </c>
      <c r="E271" s="22">
        <v>20</v>
      </c>
    </row>
    <row r="272" spans="1:5" x14ac:dyDescent="0.35">
      <c r="A272" t="s">
        <v>10</v>
      </c>
      <c r="B272" s="7">
        <v>41527</v>
      </c>
      <c r="C272">
        <f t="shared" si="8"/>
        <v>3.912023005428146</v>
      </c>
      <c r="D272" s="22">
        <v>50</v>
      </c>
      <c r="E272" s="22">
        <v>12</v>
      </c>
    </row>
    <row r="273" spans="1:5" x14ac:dyDescent="0.35">
      <c r="A273" t="s">
        <v>13</v>
      </c>
      <c r="B273" s="7">
        <v>41529</v>
      </c>
      <c r="C273">
        <f t="shared" si="8"/>
        <v>4.6443908991413725</v>
      </c>
      <c r="D273" s="22">
        <v>104</v>
      </c>
      <c r="E273" s="22">
        <v>10</v>
      </c>
    </row>
    <row r="274" spans="1:5" x14ac:dyDescent="0.35">
      <c r="A274" t="s">
        <v>14</v>
      </c>
      <c r="B274" s="7">
        <v>41529</v>
      </c>
      <c r="C274">
        <f t="shared" si="8"/>
        <v>4.219507705176107</v>
      </c>
      <c r="D274" s="22">
        <v>68</v>
      </c>
      <c r="E274" s="56">
        <v>2</v>
      </c>
    </row>
    <row r="275" spans="1:5" x14ac:dyDescent="0.35">
      <c r="A275" t="s">
        <v>17</v>
      </c>
      <c r="B275" s="7">
        <v>41529</v>
      </c>
      <c r="C275">
        <f t="shared" si="8"/>
        <v>3.1780538303479458</v>
      </c>
      <c r="D275" s="22">
        <v>24</v>
      </c>
      <c r="E275" s="64">
        <v>2</v>
      </c>
    </row>
    <row r="276" spans="1:5" x14ac:dyDescent="0.35">
      <c r="A276" t="s">
        <v>13</v>
      </c>
      <c r="B276" s="7">
        <v>41535</v>
      </c>
      <c r="C276">
        <f t="shared" si="8"/>
        <v>3.8712010109078911</v>
      </c>
      <c r="D276" s="22">
        <v>48</v>
      </c>
      <c r="E276" s="22">
        <v>10</v>
      </c>
    </row>
    <row r="277" spans="1:5" x14ac:dyDescent="0.35">
      <c r="A277" t="s">
        <v>14</v>
      </c>
      <c r="B277" s="7">
        <v>41535</v>
      </c>
      <c r="C277">
        <f t="shared" si="8"/>
        <v>3.8712010109078911</v>
      </c>
      <c r="D277" s="22">
        <v>48</v>
      </c>
      <c r="E277" s="14">
        <v>2</v>
      </c>
    </row>
    <row r="278" spans="1:5" x14ac:dyDescent="0.35">
      <c r="A278" t="s">
        <v>14</v>
      </c>
      <c r="B278" s="7">
        <v>41535</v>
      </c>
      <c r="C278">
        <f t="shared" si="8"/>
        <v>4.0253516907351496</v>
      </c>
      <c r="D278" s="22">
        <v>56</v>
      </c>
      <c r="E278" s="14">
        <v>4</v>
      </c>
    </row>
    <row r="279" spans="1:5" x14ac:dyDescent="0.35">
      <c r="A279" t="s">
        <v>17</v>
      </c>
      <c r="B279" s="7">
        <v>41535</v>
      </c>
      <c r="D279" s="20" t="s">
        <v>24</v>
      </c>
      <c r="E279" s="64">
        <v>2</v>
      </c>
    </row>
    <row r="280" spans="1:5" x14ac:dyDescent="0.35">
      <c r="A280" t="s">
        <v>10</v>
      </c>
      <c r="B280" s="7">
        <v>41542</v>
      </c>
      <c r="D280" s="20" t="s">
        <v>24</v>
      </c>
      <c r="E280" s="13" t="s">
        <v>11</v>
      </c>
    </row>
    <row r="281" spans="1:5" x14ac:dyDescent="0.35">
      <c r="A281" t="s">
        <v>10</v>
      </c>
      <c r="B281" s="7">
        <v>41542</v>
      </c>
      <c r="D281" s="20" t="s">
        <v>24</v>
      </c>
      <c r="E281" s="13" t="s">
        <v>11</v>
      </c>
    </row>
    <row r="282" spans="1:5" x14ac:dyDescent="0.35">
      <c r="A282" t="s">
        <v>13</v>
      </c>
      <c r="B282" s="7">
        <v>41543</v>
      </c>
      <c r="C282">
        <f t="shared" si="8"/>
        <v>4.1896547420264252</v>
      </c>
      <c r="D282" s="22">
        <v>66</v>
      </c>
      <c r="E282" s="13" t="s">
        <v>11</v>
      </c>
    </row>
    <row r="283" spans="1:5" x14ac:dyDescent="0.35">
      <c r="A283" t="s">
        <v>14</v>
      </c>
      <c r="B283" s="7">
        <v>41543</v>
      </c>
      <c r="C283">
        <f t="shared" si="8"/>
        <v>3.1780538303479458</v>
      </c>
      <c r="D283" s="22">
        <v>24</v>
      </c>
      <c r="E283" s="13" t="s">
        <v>11</v>
      </c>
    </row>
    <row r="284" spans="1:5" x14ac:dyDescent="0.35">
      <c r="A284" t="s">
        <v>17</v>
      </c>
      <c r="B284" s="7">
        <v>41543</v>
      </c>
      <c r="C284">
        <f t="shared" si="8"/>
        <v>2.9957322735539909</v>
      </c>
      <c r="D284" s="22">
        <v>20</v>
      </c>
      <c r="E284" s="13" t="s">
        <v>11</v>
      </c>
    </row>
    <row r="285" spans="1:5" x14ac:dyDescent="0.35">
      <c r="A285" t="s">
        <v>13</v>
      </c>
      <c r="B285" s="7">
        <v>41792</v>
      </c>
      <c r="C285">
        <f t="shared" ref="C285:C327" si="9">LN(D285)</f>
        <v>3.5835189384561099</v>
      </c>
      <c r="D285" s="22">
        <v>36</v>
      </c>
      <c r="E285" s="12" t="s">
        <v>11</v>
      </c>
    </row>
    <row r="286" spans="1:5" x14ac:dyDescent="0.35">
      <c r="A286" t="s">
        <v>14</v>
      </c>
      <c r="B286" s="7">
        <v>41792</v>
      </c>
      <c r="C286">
        <f t="shared" si="9"/>
        <v>3.4657359027997265</v>
      </c>
      <c r="D286" s="22">
        <v>32</v>
      </c>
      <c r="E286" s="12" t="s">
        <v>11</v>
      </c>
    </row>
    <row r="287" spans="1:5" x14ac:dyDescent="0.35">
      <c r="A287" t="s">
        <v>17</v>
      </c>
      <c r="B287" s="7">
        <v>41792</v>
      </c>
      <c r="C287">
        <f t="shared" si="9"/>
        <v>3.4011973816621555</v>
      </c>
      <c r="D287" s="22">
        <v>30</v>
      </c>
      <c r="E287" s="12" t="s">
        <v>11</v>
      </c>
    </row>
    <row r="288" spans="1:5" x14ac:dyDescent="0.35">
      <c r="A288" t="s">
        <v>10</v>
      </c>
      <c r="B288" s="7">
        <v>41800</v>
      </c>
      <c r="C288">
        <f t="shared" si="9"/>
        <v>3.6888794541139363</v>
      </c>
      <c r="D288" s="22">
        <v>40</v>
      </c>
      <c r="E288" s="22">
        <v>20</v>
      </c>
    </row>
    <row r="289" spans="1:5" x14ac:dyDescent="0.35">
      <c r="A289" t="s">
        <v>10</v>
      </c>
      <c r="B289" s="7">
        <v>41800</v>
      </c>
      <c r="C289">
        <f t="shared" si="9"/>
        <v>3.912023005428146</v>
      </c>
      <c r="D289" s="22">
        <v>50</v>
      </c>
      <c r="E289" s="22">
        <v>40</v>
      </c>
    </row>
    <row r="290" spans="1:5" x14ac:dyDescent="0.35">
      <c r="A290" t="s">
        <v>13</v>
      </c>
      <c r="B290" s="7">
        <v>41800</v>
      </c>
      <c r="C290">
        <f t="shared" si="9"/>
        <v>4.7874917427820458</v>
      </c>
      <c r="D290" s="22">
        <v>120</v>
      </c>
      <c r="E290" s="22">
        <v>30</v>
      </c>
    </row>
    <row r="291" spans="1:5" x14ac:dyDescent="0.35">
      <c r="A291" t="s">
        <v>14</v>
      </c>
      <c r="B291" s="7">
        <v>41800</v>
      </c>
      <c r="D291" s="20" t="s">
        <v>24</v>
      </c>
      <c r="E291" s="14">
        <v>80</v>
      </c>
    </row>
    <row r="292" spans="1:5" x14ac:dyDescent="0.35">
      <c r="A292" t="s">
        <v>17</v>
      </c>
      <c r="B292" s="7">
        <v>41800</v>
      </c>
      <c r="D292" s="20" t="s">
        <v>24</v>
      </c>
      <c r="E292" s="64">
        <v>150</v>
      </c>
    </row>
    <row r="293" spans="1:5" x14ac:dyDescent="0.35">
      <c r="A293" t="s">
        <v>13</v>
      </c>
      <c r="B293" s="7">
        <v>41806</v>
      </c>
      <c r="D293" s="20" t="s">
        <v>24</v>
      </c>
      <c r="E293" s="22">
        <v>32</v>
      </c>
    </row>
    <row r="294" spans="1:5" x14ac:dyDescent="0.35">
      <c r="A294" t="s">
        <v>14</v>
      </c>
      <c r="B294" s="7">
        <v>41806</v>
      </c>
      <c r="D294" s="20" t="s">
        <v>24</v>
      </c>
      <c r="E294" s="14">
        <v>32</v>
      </c>
    </row>
    <row r="295" spans="1:5" x14ac:dyDescent="0.35">
      <c r="A295" t="s">
        <v>17</v>
      </c>
      <c r="B295" s="7">
        <v>41806</v>
      </c>
      <c r="D295" s="20" t="s">
        <v>24</v>
      </c>
      <c r="E295" s="64">
        <v>40</v>
      </c>
    </row>
    <row r="296" spans="1:5" x14ac:dyDescent="0.35">
      <c r="A296" t="s">
        <v>13</v>
      </c>
      <c r="B296" s="7">
        <v>41813</v>
      </c>
      <c r="C296">
        <f t="shared" si="9"/>
        <v>2.4849066497880004</v>
      </c>
      <c r="D296" s="22">
        <v>12</v>
      </c>
      <c r="E296" s="22">
        <v>26</v>
      </c>
    </row>
    <row r="297" spans="1:5" x14ac:dyDescent="0.35">
      <c r="A297" t="s">
        <v>14</v>
      </c>
      <c r="B297" s="7">
        <v>41813</v>
      </c>
      <c r="C297">
        <f t="shared" si="9"/>
        <v>0.69314718055994529</v>
      </c>
      <c r="D297" s="24">
        <v>2</v>
      </c>
      <c r="E297" s="14">
        <v>8</v>
      </c>
    </row>
    <row r="298" spans="1:5" x14ac:dyDescent="0.35">
      <c r="A298" t="s">
        <v>14</v>
      </c>
      <c r="B298" s="7">
        <v>41813</v>
      </c>
      <c r="C298">
        <f t="shared" si="9"/>
        <v>0.69314718055994529</v>
      </c>
      <c r="D298" s="22">
        <v>2</v>
      </c>
      <c r="E298" s="14">
        <v>4</v>
      </c>
    </row>
    <row r="299" spans="1:5" x14ac:dyDescent="0.35">
      <c r="A299" t="s">
        <v>17</v>
      </c>
      <c r="B299" s="7">
        <v>41813</v>
      </c>
      <c r="C299">
        <f t="shared" si="9"/>
        <v>2.0794415416798357</v>
      </c>
      <c r="D299" s="22">
        <v>8</v>
      </c>
      <c r="E299" s="64">
        <v>4</v>
      </c>
    </row>
    <row r="300" spans="1:5" x14ac:dyDescent="0.35">
      <c r="A300" t="s">
        <v>10</v>
      </c>
      <c r="B300" s="7">
        <v>41814</v>
      </c>
      <c r="C300">
        <f t="shared" si="9"/>
        <v>3.0910424533583161</v>
      </c>
      <c r="D300" s="22">
        <v>22</v>
      </c>
      <c r="E300" s="22">
        <v>24</v>
      </c>
    </row>
    <row r="301" spans="1:5" x14ac:dyDescent="0.35">
      <c r="A301" t="s">
        <v>10</v>
      </c>
      <c r="B301" s="7">
        <v>41814</v>
      </c>
      <c r="C301">
        <f t="shared" si="9"/>
        <v>0.69314718055994529</v>
      </c>
      <c r="D301" s="24">
        <v>2</v>
      </c>
      <c r="E301" s="22">
        <v>20</v>
      </c>
    </row>
    <row r="302" spans="1:5" x14ac:dyDescent="0.35">
      <c r="A302" t="s">
        <v>13</v>
      </c>
      <c r="B302" s="7">
        <v>41821</v>
      </c>
      <c r="C302">
        <f t="shared" si="9"/>
        <v>3.2580965380214821</v>
      </c>
      <c r="D302" s="22">
        <v>26</v>
      </c>
      <c r="E302" s="22">
        <v>26</v>
      </c>
    </row>
    <row r="303" spans="1:5" x14ac:dyDescent="0.35">
      <c r="A303" t="s">
        <v>14</v>
      </c>
      <c r="B303" s="7">
        <v>41821</v>
      </c>
      <c r="C303">
        <f t="shared" si="9"/>
        <v>2.0794415416798357</v>
      </c>
      <c r="D303" s="22">
        <v>8</v>
      </c>
      <c r="E303" s="14">
        <v>6</v>
      </c>
    </row>
    <row r="304" spans="1:5" x14ac:dyDescent="0.35">
      <c r="A304" t="s">
        <v>17</v>
      </c>
      <c r="B304" s="7">
        <v>41821</v>
      </c>
      <c r="C304">
        <f t="shared" si="9"/>
        <v>2.4849066497880004</v>
      </c>
      <c r="D304" s="22">
        <v>12</v>
      </c>
      <c r="E304" s="64">
        <v>4</v>
      </c>
    </row>
    <row r="305" spans="1:5" x14ac:dyDescent="0.35">
      <c r="A305" t="s">
        <v>10</v>
      </c>
      <c r="B305" s="7">
        <v>41828</v>
      </c>
      <c r="C305">
        <f t="shared" si="9"/>
        <v>2.9957322735539909</v>
      </c>
      <c r="D305" s="22">
        <v>20</v>
      </c>
      <c r="E305" s="22">
        <v>14</v>
      </c>
    </row>
    <row r="306" spans="1:5" x14ac:dyDescent="0.35">
      <c r="A306" t="s">
        <v>10</v>
      </c>
      <c r="B306" s="7">
        <v>41828</v>
      </c>
      <c r="C306">
        <f t="shared" si="9"/>
        <v>3.6888794541139363</v>
      </c>
      <c r="D306" s="22">
        <v>40</v>
      </c>
      <c r="E306" s="22">
        <v>14</v>
      </c>
    </row>
    <row r="307" spans="1:5" x14ac:dyDescent="0.35">
      <c r="A307" t="s">
        <v>13</v>
      </c>
      <c r="B307" s="7">
        <v>41828</v>
      </c>
      <c r="C307">
        <f t="shared" si="9"/>
        <v>5.8289456176102075</v>
      </c>
      <c r="D307" s="22">
        <v>340</v>
      </c>
      <c r="E307" s="22">
        <v>64</v>
      </c>
    </row>
    <row r="308" spans="1:5" x14ac:dyDescent="0.35">
      <c r="A308" t="s">
        <v>14</v>
      </c>
      <c r="B308" s="7">
        <v>41828</v>
      </c>
      <c r="C308">
        <f t="shared" si="9"/>
        <v>5.2983173665480363</v>
      </c>
      <c r="D308" s="22">
        <v>200</v>
      </c>
      <c r="E308" s="14">
        <v>68</v>
      </c>
    </row>
    <row r="309" spans="1:5" x14ac:dyDescent="0.35">
      <c r="A309" t="s">
        <v>17</v>
      </c>
      <c r="B309" s="7">
        <v>41828</v>
      </c>
      <c r="C309">
        <f t="shared" si="9"/>
        <v>5.7365722974791922</v>
      </c>
      <c r="D309" s="22">
        <v>310</v>
      </c>
      <c r="E309" s="64">
        <v>64</v>
      </c>
    </row>
    <row r="310" spans="1:5" x14ac:dyDescent="0.35">
      <c r="A310" t="s">
        <v>13</v>
      </c>
      <c r="B310" s="7">
        <v>41834</v>
      </c>
      <c r="C310">
        <f t="shared" si="9"/>
        <v>2.3025850929940459</v>
      </c>
      <c r="D310" s="22">
        <v>10</v>
      </c>
      <c r="E310" s="22">
        <v>40</v>
      </c>
    </row>
    <row r="311" spans="1:5" x14ac:dyDescent="0.35">
      <c r="A311" t="s">
        <v>14</v>
      </c>
      <c r="B311" s="7">
        <v>41834</v>
      </c>
      <c r="C311">
        <f t="shared" si="9"/>
        <v>6.0402547112774139</v>
      </c>
      <c r="D311" s="22">
        <v>420</v>
      </c>
      <c r="E311" s="14">
        <v>132</v>
      </c>
    </row>
    <row r="312" spans="1:5" x14ac:dyDescent="0.35">
      <c r="A312" t="s">
        <v>14</v>
      </c>
      <c r="B312" s="7">
        <v>41834</v>
      </c>
      <c r="C312">
        <f t="shared" si="9"/>
        <v>5.9914645471079817</v>
      </c>
      <c r="D312" s="22">
        <v>400</v>
      </c>
      <c r="E312" s="14">
        <v>112</v>
      </c>
    </row>
    <row r="313" spans="1:5" x14ac:dyDescent="0.35">
      <c r="A313" t="s">
        <v>17</v>
      </c>
      <c r="B313" s="7">
        <v>41834</v>
      </c>
      <c r="D313" s="20" t="s">
        <v>24</v>
      </c>
      <c r="E313" s="64">
        <v>120</v>
      </c>
    </row>
    <row r="314" spans="1:5" x14ac:dyDescent="0.35">
      <c r="A314" t="s">
        <v>13</v>
      </c>
      <c r="B314" s="7">
        <v>41841</v>
      </c>
      <c r="C314">
        <f t="shared" si="9"/>
        <v>1.3862943611198906</v>
      </c>
      <c r="D314" s="22">
        <v>4</v>
      </c>
      <c r="E314" s="22">
        <v>14</v>
      </c>
    </row>
    <row r="315" spans="1:5" x14ac:dyDescent="0.35">
      <c r="A315" t="s">
        <v>14</v>
      </c>
      <c r="B315" s="7">
        <v>41841</v>
      </c>
      <c r="C315">
        <f t="shared" si="9"/>
        <v>2.3025850929940459</v>
      </c>
      <c r="D315" s="22">
        <v>10</v>
      </c>
      <c r="E315" s="14">
        <v>4</v>
      </c>
    </row>
    <row r="316" spans="1:5" x14ac:dyDescent="0.35">
      <c r="A316" t="s">
        <v>17</v>
      </c>
      <c r="B316" s="7">
        <v>41841</v>
      </c>
      <c r="C316">
        <f t="shared" si="9"/>
        <v>2.9957322735539909</v>
      </c>
      <c r="D316" s="22">
        <v>20</v>
      </c>
      <c r="E316" s="64">
        <v>10</v>
      </c>
    </row>
    <row r="317" spans="1:5" x14ac:dyDescent="0.35">
      <c r="A317" t="s">
        <v>10</v>
      </c>
      <c r="B317" s="8">
        <v>41850</v>
      </c>
      <c r="D317" s="13" t="s">
        <v>11</v>
      </c>
      <c r="E317" s="13" t="s">
        <v>11</v>
      </c>
    </row>
    <row r="318" spans="1:5" x14ac:dyDescent="0.35">
      <c r="A318" t="s">
        <v>10</v>
      </c>
      <c r="B318" s="8">
        <v>41850</v>
      </c>
      <c r="D318" s="13" t="s">
        <v>11</v>
      </c>
      <c r="E318" s="13" t="s">
        <v>11</v>
      </c>
    </row>
    <row r="319" spans="1:5" x14ac:dyDescent="0.35">
      <c r="A319" t="s">
        <v>13</v>
      </c>
      <c r="B319" s="7">
        <v>41851</v>
      </c>
      <c r="C319">
        <f t="shared" si="9"/>
        <v>3.1780538303479458</v>
      </c>
      <c r="D319" s="22">
        <v>24</v>
      </c>
      <c r="E319" s="22">
        <v>8</v>
      </c>
    </row>
    <row r="320" spans="1:5" x14ac:dyDescent="0.35">
      <c r="A320" t="s">
        <v>14</v>
      </c>
      <c r="B320" s="7">
        <v>41851</v>
      </c>
      <c r="C320">
        <f t="shared" si="9"/>
        <v>1.3862943611198906</v>
      </c>
      <c r="D320" s="22">
        <v>4</v>
      </c>
      <c r="E320" s="14">
        <v>6</v>
      </c>
    </row>
    <row r="321" spans="1:5" x14ac:dyDescent="0.35">
      <c r="A321" t="s">
        <v>17</v>
      </c>
      <c r="B321" s="7">
        <v>41851</v>
      </c>
      <c r="C321">
        <f t="shared" si="9"/>
        <v>2.3025850929940459</v>
      </c>
      <c r="D321" s="22">
        <v>10</v>
      </c>
      <c r="E321" s="66">
        <v>2</v>
      </c>
    </row>
    <row r="322" spans="1:5" x14ac:dyDescent="0.35">
      <c r="A322" t="s">
        <v>23</v>
      </c>
      <c r="B322" s="68">
        <v>41856.428472222222</v>
      </c>
      <c r="C322">
        <f t="shared" si="9"/>
        <v>3.4011973816621555</v>
      </c>
      <c r="D322">
        <v>30</v>
      </c>
    </row>
    <row r="323" spans="1:5" x14ac:dyDescent="0.35">
      <c r="A323" t="s">
        <v>22</v>
      </c>
      <c r="B323" s="68">
        <v>41856.445833333331</v>
      </c>
      <c r="C323">
        <f t="shared" si="9"/>
        <v>3.784189633918261</v>
      </c>
      <c r="D323">
        <v>44</v>
      </c>
    </row>
    <row r="324" spans="1:5" x14ac:dyDescent="0.35">
      <c r="A324" t="s">
        <v>21</v>
      </c>
      <c r="B324" s="68">
        <v>41856.476388888892</v>
      </c>
      <c r="C324">
        <f t="shared" si="9"/>
        <v>4.4308167988433134</v>
      </c>
      <c r="D324">
        <v>84</v>
      </c>
    </row>
    <row r="325" spans="1:5" x14ac:dyDescent="0.35">
      <c r="A325" t="s">
        <v>20</v>
      </c>
      <c r="B325" s="68">
        <v>41856.5</v>
      </c>
      <c r="C325">
        <f t="shared" si="9"/>
        <v>4.9126548857360524</v>
      </c>
      <c r="D325">
        <v>136</v>
      </c>
    </row>
    <row r="326" spans="1:5" x14ac:dyDescent="0.35">
      <c r="A326" t="s">
        <v>19</v>
      </c>
      <c r="B326" s="68">
        <v>41856.504861111112</v>
      </c>
      <c r="C326">
        <f t="shared" si="9"/>
        <v>6.1737861039019366</v>
      </c>
      <c r="D326">
        <v>480</v>
      </c>
    </row>
    <row r="327" spans="1:5" x14ac:dyDescent="0.35">
      <c r="A327" t="s">
        <v>13</v>
      </c>
      <c r="B327" s="7">
        <v>41857</v>
      </c>
      <c r="C327">
        <f t="shared" si="9"/>
        <v>4.2766661190160553</v>
      </c>
      <c r="D327" s="22">
        <v>72</v>
      </c>
      <c r="E327" s="22">
        <v>26</v>
      </c>
    </row>
    <row r="328" spans="1:5" x14ac:dyDescent="0.35">
      <c r="A328" t="s">
        <v>14</v>
      </c>
      <c r="B328" s="7">
        <v>41857</v>
      </c>
      <c r="C328">
        <f t="shared" ref="C328:C360" si="10">LN(D328)</f>
        <v>3.784189633918261</v>
      </c>
      <c r="D328" s="22">
        <v>44</v>
      </c>
      <c r="E328" s="14">
        <v>4</v>
      </c>
    </row>
    <row r="329" spans="1:5" x14ac:dyDescent="0.35">
      <c r="A329" t="s">
        <v>14</v>
      </c>
      <c r="B329" s="7">
        <v>41857</v>
      </c>
      <c r="C329">
        <f t="shared" si="10"/>
        <v>3.6888794541139363</v>
      </c>
      <c r="D329" s="22">
        <v>40</v>
      </c>
      <c r="E329" s="14">
        <v>8</v>
      </c>
    </row>
    <row r="330" spans="1:5" x14ac:dyDescent="0.35">
      <c r="A330" t="s">
        <v>17</v>
      </c>
      <c r="B330" s="7">
        <v>41857</v>
      </c>
      <c r="C330">
        <f t="shared" si="10"/>
        <v>3.4011973816621555</v>
      </c>
      <c r="D330" s="22">
        <v>30</v>
      </c>
      <c r="E330" s="64">
        <v>2</v>
      </c>
    </row>
    <row r="331" spans="1:5" x14ac:dyDescent="0.35">
      <c r="A331" t="s">
        <v>10</v>
      </c>
      <c r="B331" s="7">
        <v>41863</v>
      </c>
      <c r="C331">
        <f t="shared" si="10"/>
        <v>4.219507705176107</v>
      </c>
      <c r="D331" s="22">
        <v>68</v>
      </c>
      <c r="E331" s="22">
        <v>32</v>
      </c>
    </row>
    <row r="332" spans="1:5" x14ac:dyDescent="0.35">
      <c r="A332" t="s">
        <v>10</v>
      </c>
      <c r="B332" s="7">
        <v>41863</v>
      </c>
      <c r="C332">
        <f t="shared" si="10"/>
        <v>3.784189633918261</v>
      </c>
      <c r="D332" s="22">
        <v>44</v>
      </c>
      <c r="E332" s="22">
        <v>26</v>
      </c>
    </row>
    <row r="333" spans="1:5" x14ac:dyDescent="0.35">
      <c r="A333" t="s">
        <v>13</v>
      </c>
      <c r="B333" s="7">
        <v>41864</v>
      </c>
      <c r="D333" s="13" t="s">
        <v>11</v>
      </c>
      <c r="E333" s="13" t="s">
        <v>11</v>
      </c>
    </row>
    <row r="334" spans="1:5" x14ac:dyDescent="0.35">
      <c r="A334" t="s">
        <v>13</v>
      </c>
      <c r="B334" s="7">
        <v>41864</v>
      </c>
      <c r="D334" s="13" t="s">
        <v>11</v>
      </c>
      <c r="E334" s="13" t="s">
        <v>11</v>
      </c>
    </row>
    <row r="335" spans="1:5" x14ac:dyDescent="0.35">
      <c r="A335" t="s">
        <v>14</v>
      </c>
      <c r="B335" s="7">
        <v>41864</v>
      </c>
      <c r="D335" s="13" t="s">
        <v>11</v>
      </c>
      <c r="E335" s="13" t="s">
        <v>11</v>
      </c>
    </row>
    <row r="336" spans="1:5" x14ac:dyDescent="0.35">
      <c r="A336" t="s">
        <v>17</v>
      </c>
      <c r="B336" s="7">
        <v>41864</v>
      </c>
      <c r="D336" s="13" t="s">
        <v>11</v>
      </c>
      <c r="E336" s="13" t="s">
        <v>11</v>
      </c>
    </row>
    <row r="337" spans="1:5" x14ac:dyDescent="0.35">
      <c r="A337" t="s">
        <v>13</v>
      </c>
      <c r="B337" s="7">
        <v>41869</v>
      </c>
      <c r="C337">
        <f t="shared" si="10"/>
        <v>5.4293456289544411</v>
      </c>
      <c r="D337" s="22">
        <v>228</v>
      </c>
      <c r="E337" s="22">
        <v>8</v>
      </c>
    </row>
    <row r="338" spans="1:5" x14ac:dyDescent="0.35">
      <c r="A338" t="s">
        <v>14</v>
      </c>
      <c r="B338" s="7">
        <v>41869</v>
      </c>
      <c r="C338">
        <f t="shared" si="10"/>
        <v>3.4657359027997265</v>
      </c>
      <c r="D338" s="22">
        <v>32</v>
      </c>
      <c r="E338" s="14">
        <v>4</v>
      </c>
    </row>
    <row r="339" spans="1:5" x14ac:dyDescent="0.35">
      <c r="A339" t="s">
        <v>14</v>
      </c>
      <c r="B339" s="7">
        <v>41869</v>
      </c>
      <c r="C339">
        <f t="shared" si="10"/>
        <v>1.3862943611198906</v>
      </c>
      <c r="D339" s="22">
        <v>4</v>
      </c>
      <c r="E339" s="14">
        <v>2</v>
      </c>
    </row>
    <row r="340" spans="1:5" x14ac:dyDescent="0.35">
      <c r="A340" t="s">
        <v>17</v>
      </c>
      <c r="B340" s="7">
        <v>41869</v>
      </c>
      <c r="C340">
        <f t="shared" si="10"/>
        <v>2.7725887222397811</v>
      </c>
      <c r="D340" s="22">
        <v>16</v>
      </c>
      <c r="E340" s="64">
        <v>4</v>
      </c>
    </row>
    <row r="341" spans="1:5" x14ac:dyDescent="0.35">
      <c r="A341" t="s">
        <v>10</v>
      </c>
      <c r="B341" s="7">
        <v>41870</v>
      </c>
      <c r="C341">
        <f t="shared" si="10"/>
        <v>3.912023005428146</v>
      </c>
      <c r="D341" s="22">
        <v>50</v>
      </c>
      <c r="E341" s="22">
        <v>6</v>
      </c>
    </row>
    <row r="342" spans="1:5" x14ac:dyDescent="0.35">
      <c r="A342" t="s">
        <v>10</v>
      </c>
      <c r="B342" s="7">
        <v>41870</v>
      </c>
      <c r="C342">
        <f t="shared" si="10"/>
        <v>3.6888794541139363</v>
      </c>
      <c r="D342" s="22">
        <v>40</v>
      </c>
      <c r="E342" s="22">
        <v>12</v>
      </c>
    </row>
    <row r="343" spans="1:5" x14ac:dyDescent="0.35">
      <c r="A343" t="s">
        <v>13</v>
      </c>
      <c r="B343" s="7">
        <v>41876</v>
      </c>
      <c r="D343" s="13" t="s">
        <v>11</v>
      </c>
      <c r="E343" s="13" t="s">
        <v>11</v>
      </c>
    </row>
    <row r="344" spans="1:5" x14ac:dyDescent="0.35">
      <c r="A344" t="s">
        <v>14</v>
      </c>
      <c r="B344" s="7">
        <v>41876</v>
      </c>
      <c r="D344" s="13" t="s">
        <v>11</v>
      </c>
      <c r="E344" s="13" t="s">
        <v>11</v>
      </c>
    </row>
    <row r="345" spans="1:5" x14ac:dyDescent="0.35">
      <c r="A345" t="s">
        <v>17</v>
      </c>
      <c r="B345" s="7">
        <v>41876</v>
      </c>
      <c r="D345" s="13" t="s">
        <v>11</v>
      </c>
      <c r="E345" s="13" t="s">
        <v>11</v>
      </c>
    </row>
    <row r="346" spans="1:5" x14ac:dyDescent="0.35">
      <c r="A346" t="s">
        <v>13</v>
      </c>
      <c r="B346" s="7">
        <v>41885</v>
      </c>
      <c r="C346">
        <f t="shared" si="10"/>
        <v>4.9126548857360524</v>
      </c>
      <c r="D346" s="22">
        <v>136</v>
      </c>
      <c r="E346" s="12" t="s">
        <v>11</v>
      </c>
    </row>
    <row r="347" spans="1:5" x14ac:dyDescent="0.35">
      <c r="A347" t="s">
        <v>14</v>
      </c>
      <c r="B347" s="7">
        <v>41885</v>
      </c>
      <c r="C347">
        <f t="shared" si="10"/>
        <v>1.3862943611198906</v>
      </c>
      <c r="D347" s="24">
        <v>4</v>
      </c>
      <c r="E347" s="12" t="s">
        <v>11</v>
      </c>
    </row>
    <row r="348" spans="1:5" x14ac:dyDescent="0.35">
      <c r="A348" t="s">
        <v>14</v>
      </c>
      <c r="B348" s="7">
        <v>41885</v>
      </c>
      <c r="C348">
        <f t="shared" si="10"/>
        <v>1.3862943611198906</v>
      </c>
      <c r="D348" s="24">
        <v>4</v>
      </c>
      <c r="E348" s="12" t="s">
        <v>11</v>
      </c>
    </row>
    <row r="349" spans="1:5" x14ac:dyDescent="0.35">
      <c r="A349" t="s">
        <v>17</v>
      </c>
      <c r="B349" s="7">
        <v>41885</v>
      </c>
      <c r="C349">
        <f t="shared" si="10"/>
        <v>1.3862943611198906</v>
      </c>
      <c r="D349" s="24">
        <v>4</v>
      </c>
      <c r="E349" s="12" t="s">
        <v>11</v>
      </c>
    </row>
    <row r="350" spans="1:5" x14ac:dyDescent="0.35">
      <c r="A350" t="s">
        <v>10</v>
      </c>
      <c r="B350" s="7">
        <v>41891</v>
      </c>
      <c r="C350">
        <f t="shared" si="10"/>
        <v>3.912023005428146</v>
      </c>
      <c r="D350" s="22">
        <v>50</v>
      </c>
      <c r="E350" s="12" t="s">
        <v>11</v>
      </c>
    </row>
    <row r="351" spans="1:5" x14ac:dyDescent="0.35">
      <c r="A351" t="s">
        <v>10</v>
      </c>
      <c r="B351" s="7">
        <v>41891</v>
      </c>
      <c r="C351">
        <f t="shared" si="10"/>
        <v>4.7184988712950942</v>
      </c>
      <c r="D351" s="22">
        <v>112</v>
      </c>
      <c r="E351" s="12" t="s">
        <v>11</v>
      </c>
    </row>
    <row r="352" spans="1:5" x14ac:dyDescent="0.35">
      <c r="A352" t="s">
        <v>13</v>
      </c>
      <c r="B352" s="7">
        <v>41893</v>
      </c>
      <c r="C352">
        <f t="shared" si="10"/>
        <v>2.7725887222397811</v>
      </c>
      <c r="D352" s="22">
        <v>16</v>
      </c>
      <c r="E352" s="12" t="s">
        <v>11</v>
      </c>
    </row>
    <row r="353" spans="1:5" x14ac:dyDescent="0.35">
      <c r="A353" t="s">
        <v>13</v>
      </c>
      <c r="B353" s="7">
        <v>41893</v>
      </c>
      <c r="C353">
        <f t="shared" si="10"/>
        <v>1.3862943611198906</v>
      </c>
      <c r="D353" s="22">
        <v>4</v>
      </c>
      <c r="E353" s="12" t="s">
        <v>11</v>
      </c>
    </row>
    <row r="354" spans="1:5" x14ac:dyDescent="0.35">
      <c r="A354" t="s">
        <v>14</v>
      </c>
      <c r="B354" s="7">
        <v>41893</v>
      </c>
      <c r="C354">
        <f t="shared" si="10"/>
        <v>2.4849066497880004</v>
      </c>
      <c r="D354" s="22">
        <v>12</v>
      </c>
      <c r="E354" s="12" t="s">
        <v>11</v>
      </c>
    </row>
    <row r="355" spans="1:5" x14ac:dyDescent="0.35">
      <c r="A355" t="s">
        <v>17</v>
      </c>
      <c r="B355" s="7">
        <v>41893</v>
      </c>
      <c r="C355">
        <f t="shared" si="10"/>
        <v>2.4849066497880004</v>
      </c>
      <c r="D355" s="22">
        <v>12</v>
      </c>
      <c r="E355" s="12" t="s">
        <v>11</v>
      </c>
    </row>
    <row r="356" spans="1:5" x14ac:dyDescent="0.35">
      <c r="A356" t="s">
        <v>13</v>
      </c>
      <c r="B356" s="7">
        <v>41899</v>
      </c>
      <c r="C356">
        <f t="shared" si="10"/>
        <v>4.0253516907351496</v>
      </c>
      <c r="D356" s="22">
        <v>56</v>
      </c>
      <c r="E356" s="22">
        <v>8</v>
      </c>
    </row>
    <row r="357" spans="1:5" x14ac:dyDescent="0.35">
      <c r="A357" t="s">
        <v>14</v>
      </c>
      <c r="B357" s="7">
        <v>41899</v>
      </c>
      <c r="C357">
        <f t="shared" si="10"/>
        <v>5.3752784076841653</v>
      </c>
      <c r="D357" s="22">
        <v>216</v>
      </c>
      <c r="E357" s="14">
        <v>48</v>
      </c>
    </row>
    <row r="358" spans="1:5" x14ac:dyDescent="0.35">
      <c r="A358" t="s">
        <v>17</v>
      </c>
      <c r="B358" s="7">
        <v>41899</v>
      </c>
      <c r="C358">
        <f t="shared" si="10"/>
        <v>5.4638318050256105</v>
      </c>
      <c r="D358" s="22">
        <v>236</v>
      </c>
      <c r="E358" s="64">
        <v>20</v>
      </c>
    </row>
    <row r="359" spans="1:5" x14ac:dyDescent="0.35">
      <c r="A359" t="s">
        <v>10</v>
      </c>
      <c r="B359" s="7">
        <v>41905</v>
      </c>
      <c r="C359">
        <f t="shared" si="10"/>
        <v>2.4849066497880004</v>
      </c>
      <c r="D359" s="22">
        <v>12</v>
      </c>
      <c r="E359" s="22">
        <v>10</v>
      </c>
    </row>
    <row r="360" spans="1:5" x14ac:dyDescent="0.35">
      <c r="A360" t="s">
        <v>10</v>
      </c>
      <c r="B360" s="7">
        <v>41905</v>
      </c>
      <c r="C360">
        <f t="shared" si="10"/>
        <v>5.0106352940962555</v>
      </c>
      <c r="D360" s="22">
        <v>150</v>
      </c>
      <c r="E360" s="22">
        <v>20</v>
      </c>
    </row>
    <row r="361" spans="1:5" x14ac:dyDescent="0.35">
      <c r="A361" t="s">
        <v>13</v>
      </c>
      <c r="B361" s="7">
        <v>42157</v>
      </c>
      <c r="D361" s="20" t="s">
        <v>24</v>
      </c>
      <c r="E361" s="22">
        <v>220</v>
      </c>
    </row>
    <row r="362" spans="1:5" x14ac:dyDescent="0.35">
      <c r="A362" t="s">
        <v>14</v>
      </c>
      <c r="B362" s="7">
        <v>42157</v>
      </c>
      <c r="D362" s="20" t="s">
        <v>24</v>
      </c>
      <c r="E362" s="31">
        <v>180</v>
      </c>
    </row>
    <row r="363" spans="1:5" x14ac:dyDescent="0.35">
      <c r="A363" t="s">
        <v>17</v>
      </c>
      <c r="B363" s="7">
        <v>42157</v>
      </c>
      <c r="C363">
        <f t="shared" ref="C363:C391" si="11">LN(D363)</f>
        <v>8.6305218767232414</v>
      </c>
      <c r="D363" s="17">
        <v>5600</v>
      </c>
      <c r="E363" s="62">
        <v>420</v>
      </c>
    </row>
    <row r="364" spans="1:5" x14ac:dyDescent="0.35">
      <c r="A364" t="s">
        <v>10</v>
      </c>
      <c r="B364" s="7">
        <v>42165</v>
      </c>
      <c r="D364" s="20" t="s">
        <v>24</v>
      </c>
      <c r="E364" s="17">
        <v>18</v>
      </c>
    </row>
    <row r="365" spans="1:5" x14ac:dyDescent="0.35">
      <c r="A365" t="s">
        <v>10</v>
      </c>
      <c r="B365" s="7">
        <v>42165</v>
      </c>
      <c r="D365" s="17">
        <v>76</v>
      </c>
      <c r="E365" s="17">
        <v>50</v>
      </c>
    </row>
    <row r="366" spans="1:5" x14ac:dyDescent="0.35">
      <c r="A366" t="s">
        <v>13</v>
      </c>
      <c r="B366" s="7">
        <v>42173</v>
      </c>
      <c r="C366">
        <f t="shared" si="11"/>
        <v>4.7874917427820458</v>
      </c>
      <c r="D366" s="22">
        <v>120</v>
      </c>
      <c r="E366" s="22">
        <v>10</v>
      </c>
    </row>
    <row r="367" spans="1:5" x14ac:dyDescent="0.35">
      <c r="A367" t="s">
        <v>13</v>
      </c>
      <c r="B367" s="7">
        <v>42173</v>
      </c>
      <c r="C367">
        <f t="shared" si="11"/>
        <v>4.7874917427820458</v>
      </c>
      <c r="D367" s="22">
        <v>120</v>
      </c>
      <c r="E367" s="22">
        <v>10</v>
      </c>
    </row>
    <row r="368" spans="1:5" x14ac:dyDescent="0.35">
      <c r="A368" t="s">
        <v>14</v>
      </c>
      <c r="B368" s="7">
        <v>42173</v>
      </c>
      <c r="C368">
        <f t="shared" si="11"/>
        <v>6.4297194780391376</v>
      </c>
      <c r="D368" s="22">
        <v>620</v>
      </c>
      <c r="E368" s="56" t="s">
        <v>29</v>
      </c>
    </row>
    <row r="369" spans="1:5" x14ac:dyDescent="0.35">
      <c r="A369" t="s">
        <v>17</v>
      </c>
      <c r="B369" s="7">
        <v>42173</v>
      </c>
      <c r="C369">
        <f t="shared" si="11"/>
        <v>6.131226489483141</v>
      </c>
      <c r="D369" s="17">
        <v>460</v>
      </c>
      <c r="E369" s="62">
        <v>40</v>
      </c>
    </row>
    <row r="370" spans="1:5" x14ac:dyDescent="0.35">
      <c r="A370" t="s">
        <v>10</v>
      </c>
      <c r="B370" s="7">
        <v>42179</v>
      </c>
      <c r="C370" s="27"/>
      <c r="D370" s="24" t="s">
        <v>27</v>
      </c>
      <c r="E370" s="17">
        <v>60</v>
      </c>
    </row>
    <row r="371" spans="1:5" x14ac:dyDescent="0.35">
      <c r="A371" t="s">
        <v>10</v>
      </c>
      <c r="B371" s="7">
        <v>42179</v>
      </c>
      <c r="C371">
        <f t="shared" si="11"/>
        <v>3.6888794541139363</v>
      </c>
      <c r="D371" s="17">
        <v>40</v>
      </c>
      <c r="E371" s="17">
        <v>10</v>
      </c>
    </row>
    <row r="372" spans="1:5" x14ac:dyDescent="0.35">
      <c r="A372" t="s">
        <v>13</v>
      </c>
      <c r="B372" s="7">
        <v>42184</v>
      </c>
      <c r="C372">
        <f t="shared" si="11"/>
        <v>5.857933154483459</v>
      </c>
      <c r="D372" s="22">
        <v>350</v>
      </c>
      <c r="E372" s="22">
        <v>34</v>
      </c>
    </row>
    <row r="373" spans="1:5" x14ac:dyDescent="0.35">
      <c r="A373" t="s">
        <v>14</v>
      </c>
      <c r="B373" s="7">
        <v>42184</v>
      </c>
      <c r="C373" s="27"/>
      <c r="D373" s="20" t="s">
        <v>24</v>
      </c>
      <c r="E373" s="31">
        <v>66</v>
      </c>
    </row>
    <row r="374" spans="1:5" x14ac:dyDescent="0.35">
      <c r="A374" t="s">
        <v>17</v>
      </c>
      <c r="B374" s="7">
        <v>42184</v>
      </c>
      <c r="C374" s="27"/>
      <c r="D374" s="44" t="s">
        <v>28</v>
      </c>
      <c r="E374" s="62">
        <v>76</v>
      </c>
    </row>
    <row r="375" spans="1:5" x14ac:dyDescent="0.35">
      <c r="A375" t="s">
        <v>17</v>
      </c>
      <c r="B375" s="7">
        <v>42184</v>
      </c>
      <c r="C375" s="27"/>
      <c r="D375" s="44" t="s">
        <v>28</v>
      </c>
      <c r="E375" s="62">
        <v>54</v>
      </c>
    </row>
    <row r="376" spans="1:5" x14ac:dyDescent="0.35">
      <c r="A376" t="s">
        <v>13</v>
      </c>
      <c r="B376" s="7">
        <v>42193</v>
      </c>
      <c r="C376">
        <f t="shared" si="11"/>
        <v>4.7874917427820458</v>
      </c>
      <c r="D376" s="22">
        <v>120</v>
      </c>
      <c r="E376" s="22">
        <v>2</v>
      </c>
    </row>
    <row r="377" spans="1:5" x14ac:dyDescent="0.35">
      <c r="A377" t="s">
        <v>14</v>
      </c>
      <c r="B377" s="7">
        <v>42193</v>
      </c>
      <c r="C377">
        <f t="shared" si="11"/>
        <v>5.1357984370502621</v>
      </c>
      <c r="D377" s="22">
        <v>170</v>
      </c>
      <c r="E377" s="31">
        <v>16</v>
      </c>
    </row>
    <row r="378" spans="1:5" x14ac:dyDescent="0.35">
      <c r="A378" t="s">
        <v>17</v>
      </c>
      <c r="B378" s="7">
        <v>42193</v>
      </c>
      <c r="C378">
        <f t="shared" si="11"/>
        <v>7.122866658599083</v>
      </c>
      <c r="D378" s="17">
        <v>1240</v>
      </c>
      <c r="E378" s="62">
        <v>16</v>
      </c>
    </row>
    <row r="379" spans="1:5" x14ac:dyDescent="0.35">
      <c r="A379" t="s">
        <v>13</v>
      </c>
      <c r="B379" s="7">
        <v>42199</v>
      </c>
      <c r="C379">
        <f t="shared" si="11"/>
        <v>2.9957322735539909</v>
      </c>
      <c r="D379" s="22">
        <v>20</v>
      </c>
      <c r="E379" s="22">
        <v>10</v>
      </c>
    </row>
    <row r="380" spans="1:5" x14ac:dyDescent="0.35">
      <c r="A380" t="s">
        <v>14</v>
      </c>
      <c r="B380" s="7">
        <v>42199</v>
      </c>
      <c r="C380">
        <f t="shared" si="11"/>
        <v>4.0943445622221004</v>
      </c>
      <c r="D380" s="22">
        <v>60</v>
      </c>
      <c r="E380" s="31">
        <v>2</v>
      </c>
    </row>
    <row r="381" spans="1:5" x14ac:dyDescent="0.35">
      <c r="A381" t="s">
        <v>14</v>
      </c>
      <c r="B381" s="7">
        <v>42199</v>
      </c>
      <c r="C381">
        <f t="shared" si="11"/>
        <v>4.3820266346738812</v>
      </c>
      <c r="D381" s="22">
        <v>80</v>
      </c>
      <c r="E381" s="31">
        <v>4</v>
      </c>
    </row>
    <row r="382" spans="1:5" x14ac:dyDescent="0.35">
      <c r="A382" t="s">
        <v>17</v>
      </c>
      <c r="B382" s="7">
        <v>42199</v>
      </c>
      <c r="C382">
        <f t="shared" si="11"/>
        <v>4.499809670330265</v>
      </c>
      <c r="D382" s="17">
        <v>90</v>
      </c>
      <c r="E382" s="62">
        <v>2</v>
      </c>
    </row>
    <row r="383" spans="1:5" x14ac:dyDescent="0.35">
      <c r="A383" t="s">
        <v>13</v>
      </c>
      <c r="B383" s="7">
        <v>42208</v>
      </c>
      <c r="C383">
        <f t="shared" si="11"/>
        <v>4.2484952420493594</v>
      </c>
      <c r="D383" s="22">
        <v>70</v>
      </c>
      <c r="E383" s="22">
        <v>2</v>
      </c>
    </row>
    <row r="384" spans="1:5" x14ac:dyDescent="0.35">
      <c r="A384" t="s">
        <v>14</v>
      </c>
      <c r="B384" s="7">
        <v>42208</v>
      </c>
      <c r="C384">
        <f t="shared" si="11"/>
        <v>2.9957322735539909</v>
      </c>
      <c r="D384" s="22">
        <v>20</v>
      </c>
      <c r="E384" s="31">
        <v>2</v>
      </c>
    </row>
    <row r="385" spans="1:5" x14ac:dyDescent="0.35">
      <c r="A385" t="s">
        <v>17</v>
      </c>
      <c r="B385" s="7">
        <v>42208</v>
      </c>
      <c r="C385">
        <f t="shared" si="11"/>
        <v>5.0751738152338266</v>
      </c>
      <c r="D385" s="17">
        <v>160</v>
      </c>
      <c r="E385" s="62">
        <v>2</v>
      </c>
    </row>
    <row r="386" spans="1:5" x14ac:dyDescent="0.35">
      <c r="A386" t="s">
        <v>17</v>
      </c>
      <c r="B386" s="7">
        <v>42208</v>
      </c>
      <c r="C386">
        <f t="shared" si="11"/>
        <v>4.9416424226093039</v>
      </c>
      <c r="D386" s="17">
        <v>140</v>
      </c>
      <c r="E386" s="62">
        <v>2</v>
      </c>
    </row>
    <row r="387" spans="1:5" x14ac:dyDescent="0.35">
      <c r="A387" t="s">
        <v>13</v>
      </c>
      <c r="B387" s="7">
        <v>42215</v>
      </c>
      <c r="C387">
        <f t="shared" si="11"/>
        <v>4.2484952420493594</v>
      </c>
      <c r="D387" s="22">
        <v>70</v>
      </c>
      <c r="E387" s="22">
        <v>18</v>
      </c>
    </row>
    <row r="388" spans="1:5" x14ac:dyDescent="0.35">
      <c r="A388" t="s">
        <v>14</v>
      </c>
      <c r="B388" s="7">
        <v>42215</v>
      </c>
      <c r="C388">
        <f t="shared" si="11"/>
        <v>2.9957322735539909</v>
      </c>
      <c r="D388" s="22">
        <v>20</v>
      </c>
      <c r="E388" s="31">
        <v>6</v>
      </c>
    </row>
    <row r="389" spans="1:5" x14ac:dyDescent="0.35">
      <c r="A389" t="s">
        <v>14</v>
      </c>
      <c r="B389" s="7">
        <v>42215</v>
      </c>
      <c r="C389">
        <f t="shared" si="11"/>
        <v>4.0943445622221004</v>
      </c>
      <c r="D389" s="22">
        <v>60</v>
      </c>
      <c r="E389" s="31">
        <v>4</v>
      </c>
    </row>
    <row r="390" spans="1:5" x14ac:dyDescent="0.35">
      <c r="A390" t="s">
        <v>17</v>
      </c>
      <c r="B390" s="7">
        <v>42215</v>
      </c>
      <c r="C390">
        <f t="shared" si="11"/>
        <v>2.9957322735539909</v>
      </c>
      <c r="D390" s="17">
        <v>20</v>
      </c>
      <c r="E390" s="62">
        <v>2</v>
      </c>
    </row>
    <row r="391" spans="1:5" x14ac:dyDescent="0.35">
      <c r="A391" t="s">
        <v>13</v>
      </c>
      <c r="B391" s="7">
        <v>42220</v>
      </c>
      <c r="C391">
        <f t="shared" si="11"/>
        <v>5.0106352940962555</v>
      </c>
      <c r="D391" s="22">
        <v>150</v>
      </c>
      <c r="E391" s="22">
        <v>22</v>
      </c>
    </row>
    <row r="392" spans="1:5" x14ac:dyDescent="0.35">
      <c r="A392" t="s">
        <v>14</v>
      </c>
      <c r="B392" s="7">
        <v>42220</v>
      </c>
      <c r="C392">
        <f t="shared" ref="C392:C422" si="12">LN(D392)</f>
        <v>6.8458798752640497</v>
      </c>
      <c r="D392" s="22">
        <v>940</v>
      </c>
      <c r="E392" s="31">
        <v>40</v>
      </c>
    </row>
    <row r="393" spans="1:5" x14ac:dyDescent="0.35">
      <c r="A393" t="s">
        <v>17</v>
      </c>
      <c r="B393" s="7">
        <v>42220</v>
      </c>
      <c r="C393">
        <f t="shared" si="12"/>
        <v>5.0106352940962555</v>
      </c>
      <c r="D393" s="17">
        <v>150</v>
      </c>
      <c r="E393" s="62">
        <v>4</v>
      </c>
    </row>
    <row r="394" spans="1:5" x14ac:dyDescent="0.35">
      <c r="A394" t="s">
        <v>23</v>
      </c>
      <c r="B394" s="68">
        <v>42221.399305555555</v>
      </c>
      <c r="C394">
        <f t="shared" si="12"/>
        <v>4.0604430105464191</v>
      </c>
      <c r="D394">
        <v>58</v>
      </c>
    </row>
    <row r="395" spans="1:5" x14ac:dyDescent="0.35">
      <c r="A395" t="s">
        <v>22</v>
      </c>
      <c r="B395" s="68">
        <v>42221.411111111112</v>
      </c>
      <c r="C395">
        <f t="shared" si="12"/>
        <v>4.2484952420493594</v>
      </c>
      <c r="D395">
        <v>70</v>
      </c>
    </row>
    <row r="396" spans="1:5" x14ac:dyDescent="0.35">
      <c r="A396" t="s">
        <v>21</v>
      </c>
      <c r="B396" s="68">
        <v>42221.418055555558</v>
      </c>
      <c r="C396">
        <f t="shared" si="12"/>
        <v>4.5108595065168497</v>
      </c>
      <c r="D396">
        <v>91</v>
      </c>
    </row>
    <row r="397" spans="1:5" x14ac:dyDescent="0.35">
      <c r="A397" t="s">
        <v>20</v>
      </c>
      <c r="B397" s="68">
        <v>42221.423611111109</v>
      </c>
      <c r="C397">
        <f t="shared" si="12"/>
        <v>4.499809670330265</v>
      </c>
      <c r="D397">
        <v>90</v>
      </c>
    </row>
    <row r="398" spans="1:5" x14ac:dyDescent="0.35">
      <c r="A398" t="s">
        <v>19</v>
      </c>
      <c r="B398" s="68">
        <v>42221.430555555555</v>
      </c>
      <c r="C398">
        <f t="shared" si="12"/>
        <v>4.5217885770490405</v>
      </c>
      <c r="D398">
        <v>92</v>
      </c>
    </row>
    <row r="399" spans="1:5" x14ac:dyDescent="0.35">
      <c r="A399" t="s">
        <v>10</v>
      </c>
      <c r="B399" s="7">
        <v>42229</v>
      </c>
      <c r="C399">
        <f t="shared" si="12"/>
        <v>4.6051701859880918</v>
      </c>
      <c r="D399" s="17">
        <v>100</v>
      </c>
      <c r="E399" s="17">
        <v>2</v>
      </c>
    </row>
    <row r="400" spans="1:5" x14ac:dyDescent="0.35">
      <c r="A400" t="s">
        <v>10</v>
      </c>
      <c r="B400" s="7">
        <v>42229</v>
      </c>
      <c r="C400">
        <f t="shared" si="12"/>
        <v>5.1929568508902104</v>
      </c>
      <c r="D400" s="17">
        <v>180</v>
      </c>
      <c r="E400" s="24">
        <v>2</v>
      </c>
    </row>
    <row r="401" spans="1:5" x14ac:dyDescent="0.35">
      <c r="A401" t="s">
        <v>13</v>
      </c>
      <c r="B401" s="7">
        <v>42229</v>
      </c>
      <c r="C401">
        <f t="shared" si="12"/>
        <v>5.393627546352362</v>
      </c>
      <c r="D401" s="22">
        <v>220</v>
      </c>
      <c r="E401" s="22">
        <v>10</v>
      </c>
    </row>
    <row r="402" spans="1:5" x14ac:dyDescent="0.35">
      <c r="A402" t="s">
        <v>14</v>
      </c>
      <c r="B402" s="7">
        <v>42229</v>
      </c>
      <c r="C402">
        <f t="shared" si="12"/>
        <v>5.3471075307174685</v>
      </c>
      <c r="D402" s="22">
        <v>210</v>
      </c>
      <c r="E402" s="31">
        <v>4</v>
      </c>
    </row>
    <row r="403" spans="1:5" x14ac:dyDescent="0.35">
      <c r="A403" t="s">
        <v>17</v>
      </c>
      <c r="B403" s="7">
        <v>42229</v>
      </c>
      <c r="C403">
        <f t="shared" si="12"/>
        <v>5.393627546352362</v>
      </c>
      <c r="D403" s="17">
        <v>220</v>
      </c>
      <c r="E403" s="62">
        <v>4</v>
      </c>
    </row>
    <row r="404" spans="1:5" x14ac:dyDescent="0.35">
      <c r="A404" t="s">
        <v>17</v>
      </c>
      <c r="B404" s="7">
        <v>42229</v>
      </c>
      <c r="C404">
        <f t="shared" si="12"/>
        <v>4.7004803657924166</v>
      </c>
      <c r="D404" s="17">
        <v>110</v>
      </c>
      <c r="E404" s="66">
        <v>2</v>
      </c>
    </row>
    <row r="405" spans="1:5" x14ac:dyDescent="0.35">
      <c r="A405" t="s">
        <v>13</v>
      </c>
      <c r="B405" s="7">
        <v>42236</v>
      </c>
      <c r="C405" s="27"/>
      <c r="D405" s="24" t="s">
        <v>26</v>
      </c>
      <c r="E405" s="12" t="s">
        <v>12</v>
      </c>
    </row>
    <row r="406" spans="1:5" x14ac:dyDescent="0.35">
      <c r="A406" t="s">
        <v>14</v>
      </c>
      <c r="B406" s="7">
        <v>42236</v>
      </c>
      <c r="C406" s="27"/>
      <c r="D406" s="24" t="s">
        <v>26</v>
      </c>
      <c r="E406" s="16" t="s">
        <v>12</v>
      </c>
    </row>
    <row r="407" spans="1:5" x14ac:dyDescent="0.35">
      <c r="A407" t="s">
        <v>17</v>
      </c>
      <c r="B407" s="7">
        <v>42236</v>
      </c>
      <c r="C407">
        <f t="shared" si="12"/>
        <v>2.9957322735539909</v>
      </c>
      <c r="D407" s="17">
        <v>20</v>
      </c>
      <c r="E407" s="16" t="s">
        <v>12</v>
      </c>
    </row>
    <row r="408" spans="1:5" x14ac:dyDescent="0.35">
      <c r="A408" t="s">
        <v>17</v>
      </c>
      <c r="B408" s="7">
        <v>42236</v>
      </c>
      <c r="C408">
        <f t="shared" si="12"/>
        <v>3.6888794541139363</v>
      </c>
      <c r="D408" s="17">
        <v>40</v>
      </c>
      <c r="E408" s="16" t="s">
        <v>12</v>
      </c>
    </row>
    <row r="409" spans="1:5" x14ac:dyDescent="0.35">
      <c r="A409" t="s">
        <v>10</v>
      </c>
      <c r="B409" s="7">
        <v>42242</v>
      </c>
      <c r="C409">
        <f t="shared" si="12"/>
        <v>3.912023005428146</v>
      </c>
      <c r="D409" s="17">
        <v>50</v>
      </c>
      <c r="E409" s="17">
        <v>12</v>
      </c>
    </row>
    <row r="410" spans="1:5" x14ac:dyDescent="0.35">
      <c r="A410" t="s">
        <v>10</v>
      </c>
      <c r="B410" s="7">
        <v>42242</v>
      </c>
      <c r="C410">
        <f t="shared" si="12"/>
        <v>4.3820266346738812</v>
      </c>
      <c r="D410" s="17">
        <v>80</v>
      </c>
      <c r="E410" s="17">
        <v>4</v>
      </c>
    </row>
    <row r="411" spans="1:5" x14ac:dyDescent="0.35">
      <c r="A411" t="s">
        <v>13</v>
      </c>
      <c r="B411" s="7">
        <v>42250</v>
      </c>
      <c r="C411">
        <f t="shared" si="12"/>
        <v>4.1588830833596715</v>
      </c>
      <c r="D411" s="22">
        <v>64</v>
      </c>
      <c r="E411" s="22">
        <v>10</v>
      </c>
    </row>
    <row r="412" spans="1:5" x14ac:dyDescent="0.35">
      <c r="A412" t="s">
        <v>14</v>
      </c>
      <c r="B412" s="7">
        <v>42250</v>
      </c>
      <c r="C412">
        <f t="shared" si="12"/>
        <v>3.784189633918261</v>
      </c>
      <c r="D412" s="22">
        <v>44</v>
      </c>
      <c r="E412" s="31">
        <v>4</v>
      </c>
    </row>
    <row r="413" spans="1:5" x14ac:dyDescent="0.35">
      <c r="A413" t="s">
        <v>17</v>
      </c>
      <c r="B413" s="7">
        <v>42250</v>
      </c>
      <c r="C413">
        <f t="shared" si="12"/>
        <v>3.1780538303479458</v>
      </c>
      <c r="D413" s="17">
        <v>24</v>
      </c>
      <c r="E413" s="66">
        <v>2</v>
      </c>
    </row>
    <row r="414" spans="1:5" x14ac:dyDescent="0.35">
      <c r="A414" t="s">
        <v>13</v>
      </c>
      <c r="B414" s="7">
        <v>42261</v>
      </c>
      <c r="C414">
        <f t="shared" si="12"/>
        <v>5.7990926544605257</v>
      </c>
      <c r="D414" s="22">
        <v>330</v>
      </c>
      <c r="E414" s="22">
        <v>26</v>
      </c>
    </row>
    <row r="415" spans="1:5" x14ac:dyDescent="0.35">
      <c r="A415" t="s">
        <v>14</v>
      </c>
      <c r="B415" s="7">
        <v>42261</v>
      </c>
      <c r="C415">
        <f t="shared" si="12"/>
        <v>5.9914645471079817</v>
      </c>
      <c r="D415" s="22">
        <v>400</v>
      </c>
      <c r="E415" s="31">
        <v>12</v>
      </c>
    </row>
    <row r="416" spans="1:5" x14ac:dyDescent="0.35">
      <c r="A416" t="s">
        <v>17</v>
      </c>
      <c r="B416" s="7">
        <v>42261</v>
      </c>
      <c r="C416">
        <f t="shared" si="12"/>
        <v>4.9416424226093039</v>
      </c>
      <c r="D416" s="17">
        <v>140</v>
      </c>
      <c r="E416" s="62">
        <v>4</v>
      </c>
    </row>
    <row r="417" spans="1:5" x14ac:dyDescent="0.35">
      <c r="A417" t="s">
        <v>10</v>
      </c>
      <c r="B417" s="7">
        <v>42263</v>
      </c>
      <c r="C417">
        <f t="shared" si="12"/>
        <v>3.912023005428146</v>
      </c>
      <c r="D417" s="17">
        <v>50</v>
      </c>
      <c r="E417" s="17">
        <v>10</v>
      </c>
    </row>
    <row r="418" spans="1:5" x14ac:dyDescent="0.35">
      <c r="A418" t="s">
        <v>10</v>
      </c>
      <c r="B418" s="7">
        <v>42263</v>
      </c>
      <c r="C418">
        <f t="shared" si="12"/>
        <v>4.0943445622221004</v>
      </c>
      <c r="D418" s="17">
        <v>60</v>
      </c>
      <c r="E418" s="17">
        <v>8</v>
      </c>
    </row>
    <row r="419" spans="1:5" x14ac:dyDescent="0.35">
      <c r="A419" t="s">
        <v>13</v>
      </c>
      <c r="B419" s="7">
        <v>42268</v>
      </c>
      <c r="C419">
        <f t="shared" si="12"/>
        <v>3.3322045101752038</v>
      </c>
      <c r="D419" s="22">
        <v>28</v>
      </c>
      <c r="E419" s="24">
        <v>2</v>
      </c>
    </row>
    <row r="420" spans="1:5" x14ac:dyDescent="0.35">
      <c r="A420" t="s">
        <v>14</v>
      </c>
      <c r="B420" s="7">
        <v>42268</v>
      </c>
      <c r="C420">
        <f t="shared" si="12"/>
        <v>2.0794415416798357</v>
      </c>
      <c r="D420" s="22">
        <v>8</v>
      </c>
      <c r="E420" s="56">
        <v>2</v>
      </c>
    </row>
    <row r="421" spans="1:5" x14ac:dyDescent="0.35">
      <c r="A421" t="s">
        <v>14</v>
      </c>
      <c r="B421" s="7">
        <v>42268</v>
      </c>
      <c r="C421">
        <f t="shared" si="12"/>
        <v>2.0794415416798357</v>
      </c>
      <c r="D421" s="22">
        <v>8</v>
      </c>
      <c r="E421" s="31">
        <v>2</v>
      </c>
    </row>
    <row r="422" spans="1:5" x14ac:dyDescent="0.35">
      <c r="A422" t="s">
        <v>17</v>
      </c>
      <c r="B422" s="7">
        <v>42268</v>
      </c>
      <c r="C422">
        <f t="shared" si="12"/>
        <v>1.3862943611198906</v>
      </c>
      <c r="D422" s="17">
        <v>4</v>
      </c>
      <c r="E422" s="62">
        <v>2</v>
      </c>
    </row>
    <row r="423" spans="1:5" x14ac:dyDescent="0.35">
      <c r="A423" t="s">
        <v>10</v>
      </c>
      <c r="B423" s="7">
        <v>42523</v>
      </c>
      <c r="C423">
        <f t="shared" ref="C423:C456" si="13">LN(D423)</f>
        <v>3.9512437185814275</v>
      </c>
      <c r="D423" s="19">
        <v>52</v>
      </c>
      <c r="E423" s="19">
        <v>2</v>
      </c>
    </row>
    <row r="424" spans="1:5" x14ac:dyDescent="0.35">
      <c r="A424" t="s">
        <v>10</v>
      </c>
      <c r="B424" s="7">
        <v>42523</v>
      </c>
      <c r="C424">
        <f t="shared" si="13"/>
        <v>3.8712010109078911</v>
      </c>
      <c r="D424" s="19">
        <v>48</v>
      </c>
      <c r="E424" s="19">
        <v>4</v>
      </c>
    </row>
    <row r="425" spans="1:5" x14ac:dyDescent="0.35">
      <c r="A425" t="s">
        <v>13</v>
      </c>
      <c r="B425" s="7">
        <v>42529</v>
      </c>
      <c r="C425">
        <f t="shared" si="13"/>
        <v>3.912023005428146</v>
      </c>
      <c r="D425" s="17">
        <v>50</v>
      </c>
      <c r="E425" s="17">
        <v>12</v>
      </c>
    </row>
    <row r="426" spans="1:5" x14ac:dyDescent="0.35">
      <c r="A426" t="s">
        <v>14</v>
      </c>
      <c r="B426" s="7">
        <v>42529</v>
      </c>
      <c r="C426">
        <f t="shared" si="13"/>
        <v>4.9698132995760007</v>
      </c>
      <c r="D426" s="22">
        <v>144</v>
      </c>
      <c r="E426" s="14">
        <v>4</v>
      </c>
    </row>
    <row r="427" spans="1:5" x14ac:dyDescent="0.35">
      <c r="A427" t="s">
        <v>14</v>
      </c>
      <c r="B427" s="7">
        <v>42529</v>
      </c>
      <c r="C427">
        <f t="shared" si="13"/>
        <v>5.1474944768134527</v>
      </c>
      <c r="D427" s="22">
        <v>172</v>
      </c>
      <c r="E427" s="14">
        <v>6</v>
      </c>
    </row>
    <row r="428" spans="1:5" x14ac:dyDescent="0.35">
      <c r="A428" t="s">
        <v>17</v>
      </c>
      <c r="B428" s="7">
        <v>42529</v>
      </c>
      <c r="C428">
        <f t="shared" si="13"/>
        <v>4.8202815656050371</v>
      </c>
      <c r="D428" s="17">
        <v>124</v>
      </c>
      <c r="E428" s="62">
        <v>4</v>
      </c>
    </row>
    <row r="429" spans="1:5" x14ac:dyDescent="0.35">
      <c r="A429" t="s">
        <v>10</v>
      </c>
      <c r="B429" s="7">
        <v>42535</v>
      </c>
      <c r="C429">
        <f t="shared" si="13"/>
        <v>4.0253516907351496</v>
      </c>
      <c r="D429" s="19">
        <v>56</v>
      </c>
      <c r="E429" s="19">
        <v>4</v>
      </c>
    </row>
    <row r="430" spans="1:5" x14ac:dyDescent="0.35">
      <c r="A430" t="s">
        <v>10</v>
      </c>
      <c r="B430" s="7">
        <v>42535</v>
      </c>
      <c r="C430">
        <f t="shared" si="13"/>
        <v>4.2766661190160553</v>
      </c>
      <c r="D430" s="19">
        <v>72</v>
      </c>
      <c r="E430" s="19">
        <v>14</v>
      </c>
    </row>
    <row r="431" spans="1:5" x14ac:dyDescent="0.35">
      <c r="A431" t="s">
        <v>13</v>
      </c>
      <c r="B431" s="7">
        <v>42544</v>
      </c>
      <c r="C431">
        <f t="shared" si="13"/>
        <v>2.9957322735539909</v>
      </c>
      <c r="D431" s="17">
        <v>20</v>
      </c>
      <c r="E431" s="17">
        <v>16</v>
      </c>
    </row>
    <row r="432" spans="1:5" x14ac:dyDescent="0.35">
      <c r="A432" t="s">
        <v>14</v>
      </c>
      <c r="B432" s="7">
        <v>42544</v>
      </c>
      <c r="C432">
        <f t="shared" si="13"/>
        <v>1.3862943611198906</v>
      </c>
      <c r="D432" s="22">
        <v>4</v>
      </c>
      <c r="E432" s="14">
        <v>2</v>
      </c>
    </row>
    <row r="433" spans="1:5" x14ac:dyDescent="0.35">
      <c r="A433" t="s">
        <v>17</v>
      </c>
      <c r="B433" s="7">
        <v>42544</v>
      </c>
      <c r="C433">
        <f t="shared" si="13"/>
        <v>1.3862943611198906</v>
      </c>
      <c r="D433" s="17">
        <v>4</v>
      </c>
      <c r="E433" s="62">
        <v>2</v>
      </c>
    </row>
    <row r="434" spans="1:5" x14ac:dyDescent="0.35">
      <c r="A434" t="s">
        <v>17</v>
      </c>
      <c r="B434" s="7">
        <v>42544</v>
      </c>
      <c r="C434">
        <f t="shared" si="13"/>
        <v>2.0794415416798357</v>
      </c>
      <c r="D434" s="17">
        <v>8</v>
      </c>
      <c r="E434" s="62">
        <v>4</v>
      </c>
    </row>
    <row r="435" spans="1:5" x14ac:dyDescent="0.35">
      <c r="A435" t="s">
        <v>10</v>
      </c>
      <c r="B435" s="7">
        <v>42549</v>
      </c>
      <c r="C435">
        <f t="shared" si="13"/>
        <v>4.0253516907351496</v>
      </c>
      <c r="D435" s="19">
        <v>56</v>
      </c>
      <c r="E435" s="19">
        <v>6</v>
      </c>
    </row>
    <row r="436" spans="1:5" x14ac:dyDescent="0.35">
      <c r="A436" t="s">
        <v>10</v>
      </c>
      <c r="B436" s="7">
        <v>42549</v>
      </c>
      <c r="C436" s="27"/>
      <c r="D436" s="19" t="s">
        <v>24</v>
      </c>
      <c r="E436" s="19">
        <v>14</v>
      </c>
    </row>
    <row r="437" spans="1:5" x14ac:dyDescent="0.35">
      <c r="A437" t="s">
        <v>10</v>
      </c>
      <c r="B437" s="7">
        <v>42558</v>
      </c>
      <c r="C437">
        <f t="shared" si="13"/>
        <v>3.6888794541139363</v>
      </c>
      <c r="D437" s="19">
        <v>40</v>
      </c>
      <c r="E437" s="19">
        <v>2</v>
      </c>
    </row>
    <row r="438" spans="1:5" x14ac:dyDescent="0.35">
      <c r="A438" t="s">
        <v>10</v>
      </c>
      <c r="B438" s="7">
        <v>42558</v>
      </c>
      <c r="C438">
        <f t="shared" si="13"/>
        <v>2.4849066497880004</v>
      </c>
      <c r="D438" s="19">
        <v>12</v>
      </c>
      <c r="E438" s="19">
        <v>2</v>
      </c>
    </row>
    <row r="439" spans="1:5" x14ac:dyDescent="0.35">
      <c r="A439" t="s">
        <v>13</v>
      </c>
      <c r="B439" s="7">
        <v>42562</v>
      </c>
      <c r="C439">
        <f t="shared" si="13"/>
        <v>5.4806389233419912</v>
      </c>
      <c r="D439" s="17">
        <v>240</v>
      </c>
      <c r="E439" s="17">
        <v>4</v>
      </c>
    </row>
    <row r="440" spans="1:5" x14ac:dyDescent="0.35">
      <c r="A440" t="s">
        <v>14</v>
      </c>
      <c r="B440" s="7">
        <v>42562</v>
      </c>
      <c r="C440">
        <f t="shared" si="13"/>
        <v>3.6888794541139363</v>
      </c>
      <c r="D440" s="22">
        <v>40</v>
      </c>
      <c r="E440" s="14">
        <v>4</v>
      </c>
    </row>
    <row r="441" spans="1:5" x14ac:dyDescent="0.35">
      <c r="A441" t="s">
        <v>17</v>
      </c>
      <c r="B441" s="7">
        <v>42562</v>
      </c>
      <c r="C441">
        <f t="shared" si="13"/>
        <v>4.6051701859880918</v>
      </c>
      <c r="D441" s="17">
        <v>100</v>
      </c>
      <c r="E441" s="62">
        <v>4</v>
      </c>
    </row>
    <row r="442" spans="1:5" x14ac:dyDescent="0.35">
      <c r="A442" t="s">
        <v>17</v>
      </c>
      <c r="B442" s="7">
        <v>42562</v>
      </c>
      <c r="C442">
        <f t="shared" si="13"/>
        <v>4.0943445622221004</v>
      </c>
      <c r="D442" s="17">
        <v>60</v>
      </c>
      <c r="E442" s="62">
        <v>4</v>
      </c>
    </row>
    <row r="443" spans="1:5" x14ac:dyDescent="0.35">
      <c r="A443" t="s">
        <v>10</v>
      </c>
      <c r="B443" s="7">
        <v>42563</v>
      </c>
      <c r="C443">
        <f t="shared" si="13"/>
        <v>3.6888794541139363</v>
      </c>
      <c r="D443" s="19">
        <v>40</v>
      </c>
      <c r="E443" s="19">
        <v>6</v>
      </c>
    </row>
    <row r="444" spans="1:5" x14ac:dyDescent="0.35">
      <c r="A444" t="s">
        <v>10</v>
      </c>
      <c r="B444" s="7">
        <v>42563</v>
      </c>
      <c r="C444">
        <f t="shared" si="13"/>
        <v>2.9957322735539909</v>
      </c>
      <c r="D444" s="19">
        <v>20</v>
      </c>
      <c r="E444" s="19">
        <v>14</v>
      </c>
    </row>
    <row r="445" spans="1:5" x14ac:dyDescent="0.35">
      <c r="A445" t="s">
        <v>13</v>
      </c>
      <c r="B445" s="7">
        <v>42569</v>
      </c>
      <c r="C445">
        <f t="shared" si="13"/>
        <v>4.6443908991413725</v>
      </c>
      <c r="D445" s="17">
        <v>104</v>
      </c>
      <c r="E445" s="17">
        <v>4</v>
      </c>
    </row>
    <row r="446" spans="1:5" x14ac:dyDescent="0.35">
      <c r="A446" t="s">
        <v>13</v>
      </c>
      <c r="B446" s="7">
        <v>42569</v>
      </c>
      <c r="C446">
        <f t="shared" si="13"/>
        <v>6.0161571596983539</v>
      </c>
      <c r="D446" s="17">
        <v>410</v>
      </c>
      <c r="E446" s="17">
        <v>6</v>
      </c>
    </row>
    <row r="447" spans="1:5" x14ac:dyDescent="0.35">
      <c r="A447" t="s">
        <v>14</v>
      </c>
      <c r="B447" s="7">
        <v>42569</v>
      </c>
      <c r="C447">
        <f t="shared" si="13"/>
        <v>5.0998664278241987</v>
      </c>
      <c r="D447" s="22">
        <v>164</v>
      </c>
      <c r="E447" s="14">
        <v>4</v>
      </c>
    </row>
    <row r="448" spans="1:5" x14ac:dyDescent="0.35">
      <c r="A448" t="s">
        <v>17</v>
      </c>
      <c r="B448" s="7">
        <v>42569</v>
      </c>
      <c r="C448">
        <f t="shared" si="13"/>
        <v>4.5643481914678361</v>
      </c>
      <c r="D448" s="17">
        <v>96</v>
      </c>
      <c r="E448" s="62">
        <v>2</v>
      </c>
    </row>
    <row r="449" spans="1:5" x14ac:dyDescent="0.35">
      <c r="A449" t="s">
        <v>10</v>
      </c>
      <c r="B449" s="7">
        <v>42570</v>
      </c>
      <c r="C449">
        <f t="shared" si="13"/>
        <v>4.3307333402863311</v>
      </c>
      <c r="D449" s="19">
        <v>76</v>
      </c>
      <c r="E449" s="19">
        <v>24</v>
      </c>
    </row>
    <row r="450" spans="1:5" x14ac:dyDescent="0.35">
      <c r="A450" t="s">
        <v>10</v>
      </c>
      <c r="B450" s="7">
        <v>42570</v>
      </c>
      <c r="C450">
        <f t="shared" si="13"/>
        <v>4.0253516907351496</v>
      </c>
      <c r="D450" s="19">
        <v>56</v>
      </c>
      <c r="E450" s="19">
        <v>12</v>
      </c>
    </row>
    <row r="451" spans="1:5" x14ac:dyDescent="0.35">
      <c r="A451" t="s">
        <v>10</v>
      </c>
      <c r="B451" s="7">
        <v>42577</v>
      </c>
      <c r="C451">
        <f t="shared" si="13"/>
        <v>4.7874917427820458</v>
      </c>
      <c r="D451" s="19">
        <v>120</v>
      </c>
      <c r="E451" s="19">
        <v>40</v>
      </c>
    </row>
    <row r="452" spans="1:5" x14ac:dyDescent="0.35">
      <c r="A452" t="s">
        <v>10</v>
      </c>
      <c r="B452" s="7">
        <v>42577</v>
      </c>
      <c r="C452">
        <f t="shared" si="13"/>
        <v>5.2983173665480363</v>
      </c>
      <c r="D452" s="19">
        <v>200</v>
      </c>
      <c r="E452" s="19">
        <v>40</v>
      </c>
    </row>
    <row r="453" spans="1:5" x14ac:dyDescent="0.35">
      <c r="A453" t="s">
        <v>13</v>
      </c>
      <c r="B453" s="7">
        <v>42579</v>
      </c>
      <c r="C453">
        <f t="shared" si="13"/>
        <v>4.3307333402863311</v>
      </c>
      <c r="D453" s="17">
        <v>76</v>
      </c>
      <c r="E453" s="17">
        <v>16</v>
      </c>
    </row>
    <row r="454" spans="1:5" x14ac:dyDescent="0.35">
      <c r="A454" t="s">
        <v>14</v>
      </c>
      <c r="B454" s="7">
        <v>42579</v>
      </c>
      <c r="C454">
        <f t="shared" si="13"/>
        <v>4.3307333402863311</v>
      </c>
      <c r="D454" s="22">
        <v>76</v>
      </c>
      <c r="E454" s="14">
        <v>6</v>
      </c>
    </row>
    <row r="455" spans="1:5" x14ac:dyDescent="0.35">
      <c r="A455" t="s">
        <v>14</v>
      </c>
      <c r="B455" s="7">
        <v>42579</v>
      </c>
      <c r="C455">
        <f t="shared" si="13"/>
        <v>4.219507705176107</v>
      </c>
      <c r="D455" s="22">
        <v>68</v>
      </c>
      <c r="E455" s="14">
        <v>8</v>
      </c>
    </row>
    <row r="456" spans="1:5" x14ac:dyDescent="0.35">
      <c r="A456" t="s">
        <v>17</v>
      </c>
      <c r="B456" s="7">
        <v>42579</v>
      </c>
      <c r="C456">
        <f t="shared" si="13"/>
        <v>3.784189633918261</v>
      </c>
      <c r="D456" s="17">
        <v>44</v>
      </c>
      <c r="E456" s="62">
        <v>2</v>
      </c>
    </row>
    <row r="457" spans="1:5" x14ac:dyDescent="0.35">
      <c r="A457" t="s">
        <v>10</v>
      </c>
      <c r="B457" s="7">
        <v>42584</v>
      </c>
      <c r="C457">
        <f t="shared" ref="C457:C513" si="14">LN(D457)</f>
        <v>4.3820266346738812</v>
      </c>
      <c r="D457" s="19">
        <v>80</v>
      </c>
      <c r="E457" s="19">
        <v>40</v>
      </c>
    </row>
    <row r="458" spans="1:5" x14ac:dyDescent="0.35">
      <c r="A458" t="s">
        <v>10</v>
      </c>
      <c r="B458" s="7">
        <v>42584</v>
      </c>
      <c r="C458">
        <f t="shared" si="14"/>
        <v>4.6051701859880918</v>
      </c>
      <c r="D458" s="19">
        <v>100</v>
      </c>
      <c r="E458" s="19">
        <v>60</v>
      </c>
    </row>
    <row r="459" spans="1:5" x14ac:dyDescent="0.35">
      <c r="A459" t="s">
        <v>13</v>
      </c>
      <c r="B459" s="7">
        <v>42586</v>
      </c>
      <c r="C459">
        <f t="shared" si="14"/>
        <v>3.6888794541139363</v>
      </c>
      <c r="D459" s="17">
        <v>40</v>
      </c>
      <c r="E459" s="17">
        <v>12</v>
      </c>
    </row>
    <row r="460" spans="1:5" x14ac:dyDescent="0.35">
      <c r="A460" t="s">
        <v>14</v>
      </c>
      <c r="B460" s="7">
        <v>42586</v>
      </c>
      <c r="C460">
        <f t="shared" si="14"/>
        <v>4.3820266346738812</v>
      </c>
      <c r="D460" s="22">
        <v>80</v>
      </c>
      <c r="E460" s="14">
        <v>2</v>
      </c>
    </row>
    <row r="461" spans="1:5" x14ac:dyDescent="0.35">
      <c r="A461" t="s">
        <v>17</v>
      </c>
      <c r="B461" s="7">
        <v>42586</v>
      </c>
      <c r="C461">
        <f t="shared" si="14"/>
        <v>4.7874917427820458</v>
      </c>
      <c r="D461" s="17">
        <v>120</v>
      </c>
      <c r="E461" s="62">
        <v>4</v>
      </c>
    </row>
    <row r="462" spans="1:5" x14ac:dyDescent="0.35">
      <c r="A462" t="s">
        <v>17</v>
      </c>
      <c r="B462" s="7">
        <v>42586</v>
      </c>
      <c r="C462">
        <f t="shared" si="14"/>
        <v>5.0106352940962555</v>
      </c>
      <c r="D462" s="17">
        <v>150</v>
      </c>
      <c r="E462" s="62">
        <v>4</v>
      </c>
    </row>
    <row r="463" spans="1:5" x14ac:dyDescent="0.35">
      <c r="A463" t="s">
        <v>10</v>
      </c>
      <c r="B463" s="7">
        <v>42591</v>
      </c>
      <c r="C463">
        <f t="shared" si="14"/>
        <v>3.9512437185814275</v>
      </c>
      <c r="D463" s="19">
        <v>52</v>
      </c>
      <c r="E463" s="19">
        <v>26</v>
      </c>
    </row>
    <row r="464" spans="1:5" x14ac:dyDescent="0.35">
      <c r="A464" t="s">
        <v>10</v>
      </c>
      <c r="B464" s="7">
        <v>42591</v>
      </c>
      <c r="C464">
        <f t="shared" si="14"/>
        <v>3.6888794541139363</v>
      </c>
      <c r="D464" s="19">
        <v>40</v>
      </c>
      <c r="E464" s="19">
        <v>40</v>
      </c>
    </row>
    <row r="465" spans="1:5" x14ac:dyDescent="0.35">
      <c r="A465" t="s">
        <v>23</v>
      </c>
      <c r="B465" s="68">
        <v>42591.390972222223</v>
      </c>
      <c r="C465">
        <f t="shared" si="14"/>
        <v>1.6094379124341003</v>
      </c>
      <c r="D465">
        <v>5</v>
      </c>
    </row>
    <row r="466" spans="1:5" x14ac:dyDescent="0.35">
      <c r="A466" t="s">
        <v>22</v>
      </c>
      <c r="B466" s="68">
        <v>42591.40625</v>
      </c>
      <c r="C466">
        <f t="shared" si="14"/>
        <v>1.6094379124341003</v>
      </c>
      <c r="D466">
        <v>5</v>
      </c>
    </row>
    <row r="467" spans="1:5" x14ac:dyDescent="0.35">
      <c r="A467" t="s">
        <v>21</v>
      </c>
      <c r="B467" s="68">
        <v>42591.415972222225</v>
      </c>
      <c r="C467">
        <f t="shared" si="14"/>
        <v>2.7080502011022101</v>
      </c>
      <c r="D467">
        <v>15</v>
      </c>
    </row>
    <row r="468" spans="1:5" x14ac:dyDescent="0.35">
      <c r="A468" t="s">
        <v>20</v>
      </c>
      <c r="B468" s="68">
        <v>42591.431944444441</v>
      </c>
      <c r="C468">
        <f t="shared" si="14"/>
        <v>4.290459441148391</v>
      </c>
      <c r="D468">
        <v>73</v>
      </c>
    </row>
    <row r="469" spans="1:5" x14ac:dyDescent="0.35">
      <c r="A469" t="s">
        <v>19</v>
      </c>
      <c r="B469" s="68">
        <v>42591.438888888886</v>
      </c>
      <c r="C469">
        <f t="shared" si="14"/>
        <v>3.044522437723423</v>
      </c>
      <c r="D469">
        <v>21</v>
      </c>
    </row>
    <row r="470" spans="1:5" x14ac:dyDescent="0.35">
      <c r="A470" t="s">
        <v>13</v>
      </c>
      <c r="B470" s="7">
        <v>42592</v>
      </c>
      <c r="C470">
        <f t="shared" si="14"/>
        <v>2.7725887222397811</v>
      </c>
      <c r="D470" s="17">
        <v>16</v>
      </c>
      <c r="E470" s="17">
        <v>16</v>
      </c>
    </row>
    <row r="471" spans="1:5" x14ac:dyDescent="0.35">
      <c r="A471" t="s">
        <v>14</v>
      </c>
      <c r="B471" s="7">
        <v>42592</v>
      </c>
      <c r="C471">
        <f t="shared" si="14"/>
        <v>1.3862943611198906</v>
      </c>
      <c r="D471" s="22">
        <v>4</v>
      </c>
      <c r="E471" s="14">
        <v>4</v>
      </c>
    </row>
    <row r="472" spans="1:5" x14ac:dyDescent="0.35">
      <c r="A472" t="s">
        <v>14</v>
      </c>
      <c r="B472" s="7">
        <v>42592</v>
      </c>
      <c r="C472">
        <f t="shared" si="14"/>
        <v>2.0794415416798357</v>
      </c>
      <c r="D472" s="22">
        <v>8</v>
      </c>
      <c r="E472" s="14">
        <v>8</v>
      </c>
    </row>
    <row r="473" spans="1:5" x14ac:dyDescent="0.35">
      <c r="A473" t="s">
        <v>17</v>
      </c>
      <c r="B473" s="7">
        <v>42592</v>
      </c>
      <c r="C473">
        <f t="shared" si="14"/>
        <v>5.4116460518550396</v>
      </c>
      <c r="D473" s="17">
        <v>224</v>
      </c>
      <c r="E473" s="62">
        <v>6</v>
      </c>
    </row>
    <row r="474" spans="1:5" x14ac:dyDescent="0.35">
      <c r="A474" t="s">
        <v>10</v>
      </c>
      <c r="B474" s="7">
        <v>42598</v>
      </c>
      <c r="C474">
        <f t="shared" si="14"/>
        <v>4.3307333402863311</v>
      </c>
      <c r="D474" s="19">
        <v>76</v>
      </c>
      <c r="E474" s="19">
        <v>16</v>
      </c>
    </row>
    <row r="475" spans="1:5" x14ac:dyDescent="0.35">
      <c r="A475" t="s">
        <v>10</v>
      </c>
      <c r="B475" s="7">
        <v>42598</v>
      </c>
      <c r="C475" s="27"/>
      <c r="D475" s="19" t="s">
        <v>24</v>
      </c>
      <c r="E475" s="19">
        <v>10</v>
      </c>
    </row>
    <row r="476" spans="1:5" x14ac:dyDescent="0.35">
      <c r="A476" t="s">
        <v>13</v>
      </c>
      <c r="B476" s="7">
        <v>42600</v>
      </c>
      <c r="C476">
        <f t="shared" si="14"/>
        <v>4.499809670330265</v>
      </c>
      <c r="D476" s="17">
        <v>90</v>
      </c>
      <c r="E476" s="17">
        <v>10</v>
      </c>
    </row>
    <row r="477" spans="1:5" x14ac:dyDescent="0.35">
      <c r="A477" t="s">
        <v>14</v>
      </c>
      <c r="B477" s="7">
        <v>42600</v>
      </c>
      <c r="C477">
        <f t="shared" si="14"/>
        <v>3.8712010109078911</v>
      </c>
      <c r="D477" s="22">
        <v>48</v>
      </c>
      <c r="E477" s="14">
        <v>4</v>
      </c>
    </row>
    <row r="478" spans="1:5" x14ac:dyDescent="0.35">
      <c r="A478" t="s">
        <v>14</v>
      </c>
      <c r="B478" s="7">
        <v>42600</v>
      </c>
      <c r="C478">
        <f t="shared" si="14"/>
        <v>4.0943445622221004</v>
      </c>
      <c r="D478" s="22">
        <v>60</v>
      </c>
      <c r="E478" s="14">
        <v>2</v>
      </c>
    </row>
    <row r="479" spans="1:5" x14ac:dyDescent="0.35">
      <c r="A479" t="s">
        <v>17</v>
      </c>
      <c r="B479" s="7">
        <v>42600</v>
      </c>
      <c r="C479">
        <f t="shared" si="14"/>
        <v>4.5217885770490405</v>
      </c>
      <c r="D479" s="17">
        <v>92</v>
      </c>
      <c r="E479" s="62">
        <v>2</v>
      </c>
    </row>
    <row r="480" spans="1:5" x14ac:dyDescent="0.35">
      <c r="A480" t="s">
        <v>10</v>
      </c>
      <c r="B480" s="7">
        <v>42605</v>
      </c>
      <c r="C480">
        <f t="shared" si="14"/>
        <v>4.6821312271242199</v>
      </c>
      <c r="D480" s="19">
        <v>108</v>
      </c>
      <c r="E480" s="19">
        <v>28</v>
      </c>
    </row>
    <row r="481" spans="1:5" x14ac:dyDescent="0.35">
      <c r="A481" t="s">
        <v>10</v>
      </c>
      <c r="B481" s="7">
        <v>42605</v>
      </c>
      <c r="C481">
        <f t="shared" si="14"/>
        <v>4.7004803657924166</v>
      </c>
      <c r="D481" s="19">
        <v>110</v>
      </c>
      <c r="E481" s="19">
        <v>24</v>
      </c>
    </row>
    <row r="482" spans="1:5" x14ac:dyDescent="0.35">
      <c r="A482" t="s">
        <v>13</v>
      </c>
      <c r="B482" s="7">
        <v>42606</v>
      </c>
      <c r="C482">
        <f t="shared" si="14"/>
        <v>3.8712010109078911</v>
      </c>
      <c r="D482" s="17">
        <v>48</v>
      </c>
      <c r="E482" s="17">
        <v>4</v>
      </c>
    </row>
    <row r="483" spans="1:5" x14ac:dyDescent="0.35">
      <c r="A483" t="s">
        <v>14</v>
      </c>
      <c r="B483" s="7">
        <v>42606</v>
      </c>
      <c r="C483">
        <f t="shared" si="14"/>
        <v>3.1780538303479458</v>
      </c>
      <c r="D483" s="22">
        <v>24</v>
      </c>
      <c r="E483" s="14">
        <v>4</v>
      </c>
    </row>
    <row r="484" spans="1:5" x14ac:dyDescent="0.35">
      <c r="A484" t="s">
        <v>17</v>
      </c>
      <c r="B484" s="7">
        <v>42606</v>
      </c>
      <c r="C484">
        <f t="shared" si="14"/>
        <v>3.9512437185814275</v>
      </c>
      <c r="D484" s="17">
        <v>52</v>
      </c>
      <c r="E484" s="62">
        <v>2</v>
      </c>
    </row>
    <row r="485" spans="1:5" x14ac:dyDescent="0.35">
      <c r="A485" t="s">
        <v>17</v>
      </c>
      <c r="B485" s="7">
        <v>42606</v>
      </c>
      <c r="C485">
        <f t="shared" si="14"/>
        <v>4.0943445622221004</v>
      </c>
      <c r="D485" s="17">
        <v>60</v>
      </c>
      <c r="E485" s="62">
        <v>2</v>
      </c>
    </row>
    <row r="486" spans="1:5" x14ac:dyDescent="0.35">
      <c r="A486" t="s">
        <v>10</v>
      </c>
      <c r="B486" s="7">
        <v>42612</v>
      </c>
      <c r="C486">
        <f t="shared" si="14"/>
        <v>4.9416424226093039</v>
      </c>
      <c r="D486" s="19">
        <v>140</v>
      </c>
      <c r="E486" s="19">
        <v>40</v>
      </c>
    </row>
    <row r="487" spans="1:5" x14ac:dyDescent="0.35">
      <c r="A487" t="s">
        <v>10</v>
      </c>
      <c r="B487" s="7">
        <v>42612</v>
      </c>
      <c r="C487">
        <f t="shared" si="14"/>
        <v>4.7535901911063645</v>
      </c>
      <c r="D487" s="19">
        <v>116</v>
      </c>
      <c r="E487" s="19">
        <v>24</v>
      </c>
    </row>
    <row r="488" spans="1:5" x14ac:dyDescent="0.35">
      <c r="A488" t="s">
        <v>13</v>
      </c>
      <c r="B488" s="7">
        <v>42614</v>
      </c>
      <c r="C488">
        <f t="shared" si="14"/>
        <v>3.4011973816621555</v>
      </c>
      <c r="D488" s="17">
        <v>30</v>
      </c>
      <c r="E488" s="17">
        <v>20</v>
      </c>
    </row>
    <row r="489" spans="1:5" x14ac:dyDescent="0.35">
      <c r="A489" t="s">
        <v>13</v>
      </c>
      <c r="B489" s="7">
        <v>42614</v>
      </c>
      <c r="C489">
        <f t="shared" si="14"/>
        <v>3.4011973816621555</v>
      </c>
      <c r="D489" s="17">
        <v>30</v>
      </c>
      <c r="E489" s="17">
        <v>20</v>
      </c>
    </row>
    <row r="490" spans="1:5" x14ac:dyDescent="0.35">
      <c r="A490" t="s">
        <v>14</v>
      </c>
      <c r="B490" s="7">
        <v>42614</v>
      </c>
      <c r="C490">
        <f t="shared" si="14"/>
        <v>3.6888794541139363</v>
      </c>
      <c r="D490" s="22">
        <v>40</v>
      </c>
      <c r="E490" s="14">
        <v>10</v>
      </c>
    </row>
    <row r="491" spans="1:5" x14ac:dyDescent="0.35">
      <c r="A491" t="s">
        <v>17</v>
      </c>
      <c r="B491" s="7">
        <v>42614</v>
      </c>
      <c r="C491">
        <f t="shared" si="14"/>
        <v>3.4011973816621555</v>
      </c>
      <c r="D491" s="17">
        <v>30</v>
      </c>
      <c r="E491" s="62">
        <v>10</v>
      </c>
    </row>
    <row r="492" spans="1:5" x14ac:dyDescent="0.35">
      <c r="A492" t="s">
        <v>13</v>
      </c>
      <c r="B492" s="7">
        <v>42620</v>
      </c>
      <c r="C492">
        <f t="shared" si="14"/>
        <v>2.7725887222397811</v>
      </c>
      <c r="D492" s="17">
        <v>16</v>
      </c>
      <c r="E492" s="17">
        <v>10</v>
      </c>
    </row>
    <row r="493" spans="1:5" x14ac:dyDescent="0.35">
      <c r="A493" t="s">
        <v>14</v>
      </c>
      <c r="B493" s="7">
        <v>42620</v>
      </c>
      <c r="C493">
        <f t="shared" si="14"/>
        <v>2.0794415416798357</v>
      </c>
      <c r="D493" s="22">
        <v>8</v>
      </c>
      <c r="E493" s="14">
        <v>2</v>
      </c>
    </row>
    <row r="494" spans="1:5" x14ac:dyDescent="0.35">
      <c r="A494" t="s">
        <v>14</v>
      </c>
      <c r="B494" s="7">
        <v>42620</v>
      </c>
      <c r="C494">
        <f t="shared" si="14"/>
        <v>2.7725887222397811</v>
      </c>
      <c r="D494" s="22">
        <v>16</v>
      </c>
      <c r="E494" s="14">
        <v>2</v>
      </c>
    </row>
    <row r="495" spans="1:5" x14ac:dyDescent="0.35">
      <c r="A495" t="s">
        <v>17</v>
      </c>
      <c r="B495" s="7">
        <v>42620</v>
      </c>
      <c r="C495">
        <f t="shared" si="14"/>
        <v>2.4849066497880004</v>
      </c>
      <c r="D495" s="17">
        <v>12</v>
      </c>
      <c r="E495" s="62">
        <v>6</v>
      </c>
    </row>
    <row r="496" spans="1:5" x14ac:dyDescent="0.35">
      <c r="A496" t="s">
        <v>10</v>
      </c>
      <c r="B496" s="7">
        <v>42626</v>
      </c>
      <c r="C496">
        <f t="shared" si="14"/>
        <v>4.9416424226093039</v>
      </c>
      <c r="D496" s="19">
        <v>140</v>
      </c>
      <c r="E496" s="19">
        <v>4</v>
      </c>
    </row>
    <row r="497" spans="1:5" x14ac:dyDescent="0.35">
      <c r="A497" t="s">
        <v>10</v>
      </c>
      <c r="B497" s="7">
        <v>42626</v>
      </c>
      <c r="C497">
        <f t="shared" si="14"/>
        <v>4.9972122737641147</v>
      </c>
      <c r="D497" s="19">
        <v>148</v>
      </c>
      <c r="E497" s="19">
        <v>16</v>
      </c>
    </row>
    <row r="498" spans="1:5" x14ac:dyDescent="0.35">
      <c r="A498" t="s">
        <v>13</v>
      </c>
      <c r="B498" s="7">
        <v>42627</v>
      </c>
      <c r="C498">
        <f t="shared" si="14"/>
        <v>4.0943445622221004</v>
      </c>
      <c r="D498" s="17">
        <v>60</v>
      </c>
      <c r="E498" s="17">
        <v>10</v>
      </c>
    </row>
    <row r="499" spans="1:5" x14ac:dyDescent="0.35">
      <c r="A499" t="s">
        <v>14</v>
      </c>
      <c r="B499" s="7">
        <v>42627</v>
      </c>
      <c r="C499">
        <f t="shared" si="14"/>
        <v>3.5835189384561099</v>
      </c>
      <c r="D499" s="22">
        <v>36</v>
      </c>
      <c r="E499" s="14">
        <v>4</v>
      </c>
    </row>
    <row r="500" spans="1:5" x14ac:dyDescent="0.35">
      <c r="A500" t="s">
        <v>17</v>
      </c>
      <c r="B500" s="7">
        <v>42627</v>
      </c>
      <c r="C500">
        <f t="shared" si="14"/>
        <v>1.3862943611198906</v>
      </c>
      <c r="D500" s="17">
        <v>4</v>
      </c>
      <c r="E500" s="62">
        <v>2</v>
      </c>
    </row>
    <row r="501" spans="1:5" x14ac:dyDescent="0.35">
      <c r="A501" t="s">
        <v>17</v>
      </c>
      <c r="B501" s="7">
        <v>42627</v>
      </c>
      <c r="C501">
        <f t="shared" si="14"/>
        <v>3.1780538303479458</v>
      </c>
      <c r="D501" s="17">
        <v>24</v>
      </c>
      <c r="E501" s="62">
        <v>4</v>
      </c>
    </row>
    <row r="502" spans="1:5" x14ac:dyDescent="0.35">
      <c r="A502" t="s">
        <v>13</v>
      </c>
      <c r="B502" s="7">
        <v>42632</v>
      </c>
      <c r="C502">
        <f t="shared" si="14"/>
        <v>4.1588830833596715</v>
      </c>
      <c r="D502" s="17">
        <v>64</v>
      </c>
      <c r="E502" s="17">
        <v>16</v>
      </c>
    </row>
    <row r="503" spans="1:5" x14ac:dyDescent="0.35">
      <c r="A503" t="s">
        <v>14</v>
      </c>
      <c r="B503" s="7">
        <v>42632</v>
      </c>
      <c r="C503">
        <f t="shared" si="14"/>
        <v>5.4116460518550396</v>
      </c>
      <c r="D503" s="22">
        <v>224</v>
      </c>
      <c r="E503" s="14">
        <v>124</v>
      </c>
    </row>
    <row r="504" spans="1:5" x14ac:dyDescent="0.35">
      <c r="A504" t="s">
        <v>14</v>
      </c>
      <c r="B504" s="7">
        <v>42632</v>
      </c>
      <c r="C504">
        <f t="shared" si="14"/>
        <v>5.9401712527204316</v>
      </c>
      <c r="D504" s="22">
        <v>380</v>
      </c>
      <c r="E504" s="14">
        <v>72</v>
      </c>
    </row>
    <row r="505" spans="1:5" x14ac:dyDescent="0.35">
      <c r="A505" t="s">
        <v>17</v>
      </c>
      <c r="B505" s="7">
        <v>42632</v>
      </c>
      <c r="C505">
        <f t="shared" si="14"/>
        <v>6.9754139274559517</v>
      </c>
      <c r="D505" s="17">
        <v>1070</v>
      </c>
      <c r="E505" s="62">
        <v>240</v>
      </c>
    </row>
    <row r="506" spans="1:5" x14ac:dyDescent="0.35">
      <c r="A506" t="s">
        <v>10</v>
      </c>
      <c r="B506" s="7">
        <v>42635</v>
      </c>
      <c r="C506">
        <f t="shared" si="14"/>
        <v>5.1357984370502621</v>
      </c>
      <c r="D506" s="19">
        <v>170</v>
      </c>
      <c r="E506" s="19">
        <v>6</v>
      </c>
    </row>
    <row r="507" spans="1:5" x14ac:dyDescent="0.35">
      <c r="A507" t="s">
        <v>10</v>
      </c>
      <c r="B507" s="7">
        <v>42635</v>
      </c>
      <c r="C507">
        <f t="shared" si="14"/>
        <v>4.2484952420493594</v>
      </c>
      <c r="D507" s="19">
        <v>70</v>
      </c>
      <c r="E507" s="19">
        <v>10</v>
      </c>
    </row>
    <row r="508" spans="1:5" x14ac:dyDescent="0.35">
      <c r="A508" t="s">
        <v>10</v>
      </c>
      <c r="B508" s="7">
        <v>42640</v>
      </c>
      <c r="C508">
        <f t="shared" si="14"/>
        <v>5.0751738152338266</v>
      </c>
      <c r="D508" s="19">
        <v>160</v>
      </c>
      <c r="E508" s="19">
        <v>240</v>
      </c>
    </row>
    <row r="509" spans="1:5" x14ac:dyDescent="0.35">
      <c r="A509" t="s">
        <v>10</v>
      </c>
      <c r="B509" s="7">
        <v>42640</v>
      </c>
      <c r="C509">
        <f t="shared" si="14"/>
        <v>5.1929568508902104</v>
      </c>
      <c r="D509" s="19">
        <v>180</v>
      </c>
      <c r="E509" s="19">
        <v>280</v>
      </c>
    </row>
    <row r="510" spans="1:5" x14ac:dyDescent="0.35">
      <c r="A510" t="s">
        <v>13</v>
      </c>
      <c r="B510" s="7">
        <v>42642</v>
      </c>
      <c r="C510">
        <f t="shared" si="14"/>
        <v>2.9957322735539909</v>
      </c>
      <c r="D510" s="17">
        <v>20</v>
      </c>
      <c r="E510" s="17">
        <v>40</v>
      </c>
    </row>
    <row r="511" spans="1:5" x14ac:dyDescent="0.35">
      <c r="A511" t="s">
        <v>14</v>
      </c>
      <c r="B511" s="7">
        <v>42642</v>
      </c>
      <c r="C511">
        <f t="shared" si="14"/>
        <v>2.9957322735539909</v>
      </c>
      <c r="D511" s="22">
        <v>20</v>
      </c>
      <c r="E511" s="14">
        <v>10</v>
      </c>
    </row>
    <row r="512" spans="1:5" x14ac:dyDescent="0.35">
      <c r="A512" t="s">
        <v>14</v>
      </c>
      <c r="B512" s="7">
        <v>42642</v>
      </c>
      <c r="C512">
        <f t="shared" si="14"/>
        <v>2.3025850929940459</v>
      </c>
      <c r="D512" s="22">
        <v>10</v>
      </c>
      <c r="E512" s="14">
        <v>40</v>
      </c>
    </row>
    <row r="513" spans="1:5" x14ac:dyDescent="0.35">
      <c r="A513" t="s">
        <v>17</v>
      </c>
      <c r="B513" s="7">
        <v>42642</v>
      </c>
      <c r="C513">
        <f t="shared" si="14"/>
        <v>3.6888794541139363</v>
      </c>
      <c r="D513" s="17">
        <v>40</v>
      </c>
      <c r="E513" s="62">
        <v>10</v>
      </c>
    </row>
    <row r="514" spans="1:5" x14ac:dyDescent="0.35">
      <c r="A514" t="s">
        <v>10</v>
      </c>
      <c r="B514" s="7">
        <v>42892</v>
      </c>
      <c r="C514" s="27"/>
      <c r="D514" s="22" t="s">
        <v>12</v>
      </c>
      <c r="E514" s="22">
        <v>30</v>
      </c>
    </row>
    <row r="515" spans="1:5" x14ac:dyDescent="0.35">
      <c r="A515" t="s">
        <v>10</v>
      </c>
      <c r="B515" s="7">
        <v>42892</v>
      </c>
      <c r="C515" s="27"/>
      <c r="D515" s="22" t="s">
        <v>12</v>
      </c>
      <c r="E515" s="22">
        <v>20</v>
      </c>
    </row>
    <row r="516" spans="1:5" x14ac:dyDescent="0.35">
      <c r="A516" t="s">
        <v>10</v>
      </c>
      <c r="B516" s="7">
        <v>42899</v>
      </c>
      <c r="C516" s="27"/>
      <c r="D516" s="22" t="s">
        <v>12</v>
      </c>
      <c r="E516" s="22">
        <v>12</v>
      </c>
    </row>
    <row r="517" spans="1:5" x14ac:dyDescent="0.35">
      <c r="A517" t="s">
        <v>10</v>
      </c>
      <c r="B517" s="7">
        <v>42899</v>
      </c>
      <c r="C517" s="27"/>
      <c r="D517" s="22" t="s">
        <v>12</v>
      </c>
      <c r="E517" s="22">
        <v>8</v>
      </c>
    </row>
    <row r="518" spans="1:5" x14ac:dyDescent="0.35">
      <c r="A518" t="s">
        <v>13</v>
      </c>
      <c r="B518" s="7">
        <v>42915</v>
      </c>
      <c r="C518">
        <f t="shared" ref="C518" si="15">LN(D518)</f>
        <v>2.9957322735539909</v>
      </c>
      <c r="D518" s="17">
        <v>20</v>
      </c>
      <c r="E518" s="17" t="s">
        <v>12</v>
      </c>
    </row>
    <row r="519" spans="1:5" x14ac:dyDescent="0.35">
      <c r="A519" t="s">
        <v>14</v>
      </c>
      <c r="B519" s="7">
        <v>42915</v>
      </c>
      <c r="C519">
        <f t="shared" ref="C519:C582" si="16">LN(D519)</f>
        <v>2.4849066497880004</v>
      </c>
      <c r="D519" s="22">
        <v>12</v>
      </c>
      <c r="E519" s="14" t="s">
        <v>12</v>
      </c>
    </row>
    <row r="520" spans="1:5" x14ac:dyDescent="0.35">
      <c r="A520" t="s">
        <v>17</v>
      </c>
      <c r="B520" s="7">
        <v>42915</v>
      </c>
      <c r="C520">
        <f t="shared" si="16"/>
        <v>3.1780538303479458</v>
      </c>
      <c r="D520" s="17">
        <v>24</v>
      </c>
      <c r="E520" s="62" t="s">
        <v>12</v>
      </c>
    </row>
    <row r="521" spans="1:5" x14ac:dyDescent="0.35">
      <c r="A521" t="s">
        <v>17</v>
      </c>
      <c r="B521" s="7">
        <v>42915</v>
      </c>
      <c r="C521">
        <f t="shared" si="16"/>
        <v>2.9957322735539909</v>
      </c>
      <c r="D521" s="17">
        <v>20</v>
      </c>
      <c r="E521" s="62" t="s">
        <v>12</v>
      </c>
    </row>
    <row r="522" spans="1:5" x14ac:dyDescent="0.35">
      <c r="A522" t="s">
        <v>10</v>
      </c>
      <c r="B522" s="7">
        <v>42927</v>
      </c>
      <c r="C522">
        <f t="shared" si="16"/>
        <v>4.9126548857360524</v>
      </c>
      <c r="D522" s="22">
        <v>136</v>
      </c>
      <c r="E522" s="17" t="s">
        <v>12</v>
      </c>
    </row>
    <row r="523" spans="1:5" x14ac:dyDescent="0.35">
      <c r="A523" t="s">
        <v>10</v>
      </c>
      <c r="B523" s="7">
        <v>42927</v>
      </c>
      <c r="C523">
        <f t="shared" si="16"/>
        <v>5.1929568508902104</v>
      </c>
      <c r="D523" s="22">
        <v>180</v>
      </c>
      <c r="E523" s="17" t="s">
        <v>12</v>
      </c>
    </row>
    <row r="524" spans="1:5" x14ac:dyDescent="0.35">
      <c r="A524" t="s">
        <v>13</v>
      </c>
      <c r="B524" s="7">
        <v>42928</v>
      </c>
      <c r="C524">
        <f t="shared" si="16"/>
        <v>5.2149357576089859</v>
      </c>
      <c r="D524" s="17">
        <v>184</v>
      </c>
      <c r="E524" s="17" t="s">
        <v>12</v>
      </c>
    </row>
    <row r="525" spans="1:5" x14ac:dyDescent="0.35">
      <c r="A525" t="s">
        <v>14</v>
      </c>
      <c r="B525" s="7">
        <v>42928</v>
      </c>
      <c r="C525">
        <f t="shared" si="16"/>
        <v>6.5930445341424369</v>
      </c>
      <c r="D525" s="22">
        <v>730</v>
      </c>
      <c r="E525" s="14" t="s">
        <v>12</v>
      </c>
    </row>
    <row r="526" spans="1:5" x14ac:dyDescent="0.35">
      <c r="A526" t="s">
        <v>14</v>
      </c>
      <c r="B526" s="7">
        <v>42928</v>
      </c>
      <c r="C526">
        <f t="shared" si="16"/>
        <v>6.522092798170152</v>
      </c>
      <c r="D526" s="22">
        <v>680</v>
      </c>
      <c r="E526" s="14" t="s">
        <v>12</v>
      </c>
    </row>
    <row r="527" spans="1:5" x14ac:dyDescent="0.35">
      <c r="A527" t="s">
        <v>17</v>
      </c>
      <c r="B527" s="7">
        <v>42928</v>
      </c>
      <c r="C527">
        <f t="shared" si="16"/>
        <v>6.7569323892475532</v>
      </c>
      <c r="D527" s="17">
        <v>860</v>
      </c>
      <c r="E527" s="62" t="s">
        <v>12</v>
      </c>
    </row>
    <row r="528" spans="1:5" x14ac:dyDescent="0.35">
      <c r="A528" t="s">
        <v>10</v>
      </c>
      <c r="B528" s="7">
        <v>42934</v>
      </c>
      <c r="C528">
        <f t="shared" si="16"/>
        <v>4.3820266346738812</v>
      </c>
      <c r="D528" s="22">
        <v>80</v>
      </c>
      <c r="E528" s="22">
        <v>8</v>
      </c>
    </row>
    <row r="529" spans="1:5" x14ac:dyDescent="0.35">
      <c r="A529" t="s">
        <v>10</v>
      </c>
      <c r="B529" s="7">
        <v>42934</v>
      </c>
      <c r="C529">
        <f t="shared" si="16"/>
        <v>4.2484952420493594</v>
      </c>
      <c r="D529" s="22">
        <v>70</v>
      </c>
      <c r="E529" s="22">
        <v>12</v>
      </c>
    </row>
    <row r="530" spans="1:5" x14ac:dyDescent="0.35">
      <c r="A530" t="s">
        <v>13</v>
      </c>
      <c r="B530" s="7">
        <v>42936</v>
      </c>
      <c r="C530" s="27"/>
      <c r="D530" s="17" t="s">
        <v>12</v>
      </c>
      <c r="E530" s="17" t="s">
        <v>12</v>
      </c>
    </row>
    <row r="531" spans="1:5" x14ac:dyDescent="0.35">
      <c r="A531" t="s">
        <v>14</v>
      </c>
      <c r="B531" s="7">
        <v>42936</v>
      </c>
      <c r="C531" s="27"/>
      <c r="D531" s="17" t="s">
        <v>12</v>
      </c>
      <c r="E531" s="14" t="s">
        <v>12</v>
      </c>
    </row>
    <row r="532" spans="1:5" x14ac:dyDescent="0.35">
      <c r="A532" t="s">
        <v>17</v>
      </c>
      <c r="B532" s="7">
        <v>42936</v>
      </c>
      <c r="C532" s="27"/>
      <c r="D532" s="62" t="s">
        <v>12</v>
      </c>
      <c r="E532" s="62" t="s">
        <v>12</v>
      </c>
    </row>
    <row r="533" spans="1:5" x14ac:dyDescent="0.35">
      <c r="A533" t="s">
        <v>17</v>
      </c>
      <c r="B533" s="7">
        <v>42936</v>
      </c>
      <c r="C533" s="27"/>
      <c r="D533" s="62" t="s">
        <v>12</v>
      </c>
      <c r="E533" s="62" t="s">
        <v>12</v>
      </c>
    </row>
    <row r="534" spans="1:5" x14ac:dyDescent="0.35">
      <c r="A534" t="s">
        <v>13</v>
      </c>
      <c r="B534" s="7">
        <v>42940</v>
      </c>
      <c r="C534" s="27"/>
      <c r="D534" s="17" t="s">
        <v>12</v>
      </c>
      <c r="E534" s="17" t="s">
        <v>12</v>
      </c>
    </row>
    <row r="535" spans="1:5" x14ac:dyDescent="0.35">
      <c r="A535" t="s">
        <v>14</v>
      </c>
      <c r="B535" s="7">
        <v>42940</v>
      </c>
      <c r="C535" s="27"/>
      <c r="D535" s="17" t="s">
        <v>12</v>
      </c>
      <c r="E535" s="14" t="s">
        <v>12</v>
      </c>
    </row>
    <row r="536" spans="1:5" x14ac:dyDescent="0.35">
      <c r="A536" t="s">
        <v>14</v>
      </c>
      <c r="B536" s="7">
        <v>42940</v>
      </c>
      <c r="C536" s="27"/>
      <c r="D536" s="17" t="s">
        <v>12</v>
      </c>
      <c r="E536" s="14" t="s">
        <v>12</v>
      </c>
    </row>
    <row r="537" spans="1:5" x14ac:dyDescent="0.35">
      <c r="A537" t="s">
        <v>17</v>
      </c>
      <c r="B537" s="7">
        <v>42940</v>
      </c>
      <c r="C537" s="27"/>
      <c r="D537" s="62" t="s">
        <v>12</v>
      </c>
      <c r="E537" s="62" t="s">
        <v>12</v>
      </c>
    </row>
    <row r="538" spans="1:5" x14ac:dyDescent="0.35">
      <c r="A538" t="s">
        <v>10</v>
      </c>
      <c r="B538" s="7">
        <v>42941</v>
      </c>
      <c r="C538">
        <f t="shared" si="16"/>
        <v>5.2983173665480363</v>
      </c>
      <c r="D538" s="22">
        <v>200</v>
      </c>
      <c r="E538" s="22">
        <v>164</v>
      </c>
    </row>
    <row r="539" spans="1:5" x14ac:dyDescent="0.35">
      <c r="A539" t="s">
        <v>10</v>
      </c>
      <c r="B539" s="7">
        <v>42941</v>
      </c>
      <c r="C539">
        <f t="shared" si="16"/>
        <v>5.0106352940962555</v>
      </c>
      <c r="D539" s="22">
        <v>150</v>
      </c>
      <c r="E539" s="22">
        <v>176</v>
      </c>
    </row>
    <row r="540" spans="1:5" x14ac:dyDescent="0.35">
      <c r="A540" t="s">
        <v>10</v>
      </c>
      <c r="B540" s="7">
        <v>42948</v>
      </c>
      <c r="C540">
        <f t="shared" si="16"/>
        <v>3.6888794541139363</v>
      </c>
      <c r="D540" s="22">
        <v>40</v>
      </c>
      <c r="E540" s="22">
        <v>10</v>
      </c>
    </row>
    <row r="541" spans="1:5" x14ac:dyDescent="0.35">
      <c r="A541" t="s">
        <v>10</v>
      </c>
      <c r="B541" s="7">
        <v>42948</v>
      </c>
      <c r="C541">
        <f t="shared" si="16"/>
        <v>3.912023005428146</v>
      </c>
      <c r="D541" s="22">
        <v>50</v>
      </c>
      <c r="E541" s="22">
        <v>8</v>
      </c>
    </row>
    <row r="542" spans="1:5" x14ac:dyDescent="0.35">
      <c r="A542" t="s">
        <v>23</v>
      </c>
      <c r="B542" s="68">
        <v>42948.443749999999</v>
      </c>
      <c r="C542">
        <f t="shared" si="16"/>
        <v>2.7080502011022101</v>
      </c>
      <c r="D542">
        <v>15</v>
      </c>
    </row>
    <row r="543" spans="1:5" x14ac:dyDescent="0.35">
      <c r="A543" t="s">
        <v>22</v>
      </c>
      <c r="B543" s="68">
        <v>42948.463194444441</v>
      </c>
      <c r="C543">
        <f t="shared" si="16"/>
        <v>3.1780538303479458</v>
      </c>
      <c r="D543">
        <v>24</v>
      </c>
    </row>
    <row r="544" spans="1:5" x14ac:dyDescent="0.35">
      <c r="A544" t="s">
        <v>21</v>
      </c>
      <c r="B544" s="68">
        <v>42948.478472222225</v>
      </c>
      <c r="C544">
        <f t="shared" si="16"/>
        <v>4.4773368144782069</v>
      </c>
      <c r="D544">
        <v>88</v>
      </c>
    </row>
    <row r="545" spans="1:5" x14ac:dyDescent="0.35">
      <c r="A545" t="s">
        <v>20</v>
      </c>
      <c r="B545" s="68">
        <v>42948.493750000001</v>
      </c>
      <c r="C545">
        <f t="shared" si="16"/>
        <v>3.970291913552122</v>
      </c>
      <c r="D545">
        <v>53</v>
      </c>
    </row>
    <row r="546" spans="1:5" x14ac:dyDescent="0.35">
      <c r="A546" t="s">
        <v>19</v>
      </c>
      <c r="B546" s="68">
        <v>42948.503472222219</v>
      </c>
      <c r="C546">
        <f t="shared" si="16"/>
        <v>4.0943445622221004</v>
      </c>
      <c r="D546">
        <v>60</v>
      </c>
    </row>
    <row r="547" spans="1:5" x14ac:dyDescent="0.35">
      <c r="A547" t="s">
        <v>13</v>
      </c>
      <c r="B547" s="7">
        <v>42950</v>
      </c>
      <c r="C547" s="27"/>
      <c r="D547" s="17" t="s">
        <v>12</v>
      </c>
      <c r="E547" s="17" t="s">
        <v>12</v>
      </c>
    </row>
    <row r="548" spans="1:5" x14ac:dyDescent="0.35">
      <c r="A548" t="s">
        <v>13</v>
      </c>
      <c r="B548" s="7">
        <v>42950</v>
      </c>
      <c r="C548" s="27"/>
      <c r="D548" s="17" t="s">
        <v>12</v>
      </c>
      <c r="E548" s="17" t="s">
        <v>12</v>
      </c>
    </row>
    <row r="549" spans="1:5" x14ac:dyDescent="0.35">
      <c r="A549" t="s">
        <v>14</v>
      </c>
      <c r="B549" s="7">
        <v>42950</v>
      </c>
      <c r="C549" s="27"/>
      <c r="D549" s="17" t="s">
        <v>12</v>
      </c>
      <c r="E549" s="14" t="s">
        <v>12</v>
      </c>
    </row>
    <row r="550" spans="1:5" x14ac:dyDescent="0.35">
      <c r="A550" t="s">
        <v>17</v>
      </c>
      <c r="B550" s="7">
        <v>42950</v>
      </c>
      <c r="C550" s="27"/>
      <c r="D550" s="62" t="s">
        <v>12</v>
      </c>
      <c r="E550" s="62" t="s">
        <v>12</v>
      </c>
    </row>
    <row r="551" spans="1:5" x14ac:dyDescent="0.35">
      <c r="A551" t="s">
        <v>13</v>
      </c>
      <c r="B551" s="7">
        <v>42954</v>
      </c>
      <c r="C551">
        <f t="shared" si="16"/>
        <v>7.2997973667581606</v>
      </c>
      <c r="D551" s="17">
        <v>1480</v>
      </c>
      <c r="E551" s="17">
        <v>68</v>
      </c>
    </row>
    <row r="552" spans="1:5" x14ac:dyDescent="0.35">
      <c r="A552" t="s">
        <v>14</v>
      </c>
      <c r="B552" s="7">
        <v>42954</v>
      </c>
      <c r="C552">
        <f t="shared" si="16"/>
        <v>7.122866658599083</v>
      </c>
      <c r="D552" s="22">
        <v>1240</v>
      </c>
      <c r="E552" s="14">
        <v>92</v>
      </c>
    </row>
    <row r="553" spans="1:5" x14ac:dyDescent="0.35">
      <c r="A553" t="s">
        <v>17</v>
      </c>
      <c r="B553" s="7">
        <v>42954</v>
      </c>
      <c r="C553">
        <f t="shared" si="16"/>
        <v>7.1066061377273027</v>
      </c>
      <c r="D553" s="17">
        <v>1220</v>
      </c>
      <c r="E553" s="62">
        <v>32</v>
      </c>
    </row>
    <row r="554" spans="1:5" x14ac:dyDescent="0.35">
      <c r="A554" t="s">
        <v>17</v>
      </c>
      <c r="B554" s="7">
        <v>42954</v>
      </c>
      <c r="C554">
        <f t="shared" si="16"/>
        <v>7.3132203870903014</v>
      </c>
      <c r="D554" s="17">
        <v>1500</v>
      </c>
      <c r="E554" s="62">
        <v>40</v>
      </c>
    </row>
    <row r="555" spans="1:5" x14ac:dyDescent="0.35">
      <c r="A555" t="s">
        <v>10</v>
      </c>
      <c r="B555" s="7">
        <v>42955</v>
      </c>
      <c r="C555" s="27"/>
      <c r="D555" s="22" t="s">
        <v>12</v>
      </c>
      <c r="E555" s="22">
        <v>144</v>
      </c>
    </row>
    <row r="556" spans="1:5" x14ac:dyDescent="0.35">
      <c r="A556" t="s">
        <v>10</v>
      </c>
      <c r="B556" s="7">
        <v>42955</v>
      </c>
      <c r="C556" s="27"/>
      <c r="D556" s="22" t="s">
        <v>12</v>
      </c>
      <c r="E556" s="22">
        <v>104</v>
      </c>
    </row>
    <row r="557" spans="1:5" x14ac:dyDescent="0.35">
      <c r="A557" t="s">
        <v>10</v>
      </c>
      <c r="B557" s="7">
        <v>42962</v>
      </c>
      <c r="C557" s="27"/>
      <c r="D557" s="22" t="s">
        <v>12</v>
      </c>
      <c r="E557" s="22" t="s">
        <v>12</v>
      </c>
    </row>
    <row r="558" spans="1:5" x14ac:dyDescent="0.35">
      <c r="A558" t="s">
        <v>10</v>
      </c>
      <c r="B558" s="7">
        <v>42962</v>
      </c>
      <c r="C558" s="27"/>
      <c r="D558" s="22" t="s">
        <v>12</v>
      </c>
      <c r="E558" s="22" t="s">
        <v>12</v>
      </c>
    </row>
    <row r="559" spans="1:5" x14ac:dyDescent="0.35">
      <c r="A559" t="s">
        <v>13</v>
      </c>
      <c r="B559" s="7">
        <v>42963</v>
      </c>
      <c r="C559">
        <f t="shared" si="16"/>
        <v>3.1780538303479458</v>
      </c>
      <c r="D559" s="17">
        <v>24</v>
      </c>
      <c r="E559" s="17" t="s">
        <v>12</v>
      </c>
    </row>
    <row r="560" spans="1:5" x14ac:dyDescent="0.35">
      <c r="A560" t="s">
        <v>14</v>
      </c>
      <c r="B560" s="7">
        <v>42963</v>
      </c>
      <c r="C560">
        <f t="shared" si="16"/>
        <v>5.768320995793772</v>
      </c>
      <c r="D560" s="22">
        <v>320</v>
      </c>
      <c r="E560" s="14" t="s">
        <v>12</v>
      </c>
    </row>
    <row r="561" spans="1:5" x14ac:dyDescent="0.35">
      <c r="A561" t="s">
        <v>14</v>
      </c>
      <c r="B561" s="7">
        <v>42963</v>
      </c>
      <c r="C561">
        <f t="shared" si="16"/>
        <v>5.5645204073226937</v>
      </c>
      <c r="D561" s="22">
        <v>261</v>
      </c>
      <c r="E561" s="14" t="s">
        <v>12</v>
      </c>
    </row>
    <row r="562" spans="1:5" x14ac:dyDescent="0.35">
      <c r="A562" t="s">
        <v>17</v>
      </c>
      <c r="B562" s="7">
        <v>42963</v>
      </c>
      <c r="C562">
        <f t="shared" si="16"/>
        <v>6.363028103540465</v>
      </c>
      <c r="D562" s="17">
        <v>580</v>
      </c>
      <c r="E562" s="62" t="s">
        <v>12</v>
      </c>
    </row>
    <row r="563" spans="1:5" x14ac:dyDescent="0.35">
      <c r="A563" t="s">
        <v>10</v>
      </c>
      <c r="B563" s="7">
        <v>42969</v>
      </c>
      <c r="C563">
        <f t="shared" si="16"/>
        <v>4.6051701859880918</v>
      </c>
      <c r="D563" s="22">
        <v>100</v>
      </c>
      <c r="E563" s="22" t="s">
        <v>12</v>
      </c>
    </row>
    <row r="564" spans="1:5" x14ac:dyDescent="0.35">
      <c r="A564" t="s">
        <v>10</v>
      </c>
      <c r="B564" s="7">
        <v>42969</v>
      </c>
      <c r="C564">
        <f t="shared" si="16"/>
        <v>4.499809670330265</v>
      </c>
      <c r="D564" s="22">
        <v>90</v>
      </c>
      <c r="E564" s="22" t="s">
        <v>12</v>
      </c>
    </row>
    <row r="565" spans="1:5" x14ac:dyDescent="0.35">
      <c r="A565" t="s">
        <v>13</v>
      </c>
      <c r="B565" s="7">
        <v>42970</v>
      </c>
      <c r="C565">
        <f t="shared" si="16"/>
        <v>5.9401712527204316</v>
      </c>
      <c r="D565" s="17">
        <v>380</v>
      </c>
      <c r="E565" s="17">
        <v>120</v>
      </c>
    </row>
    <row r="566" spans="1:5" x14ac:dyDescent="0.35">
      <c r="A566" t="s">
        <v>14</v>
      </c>
      <c r="B566" s="7">
        <v>42970</v>
      </c>
      <c r="C566">
        <f t="shared" si="16"/>
        <v>6.0637852086876078</v>
      </c>
      <c r="D566" s="22">
        <v>430</v>
      </c>
      <c r="E566" s="14" t="s">
        <v>12</v>
      </c>
    </row>
    <row r="567" spans="1:5" x14ac:dyDescent="0.35">
      <c r="A567" t="s">
        <v>14</v>
      </c>
      <c r="B567" s="7">
        <v>42970</v>
      </c>
      <c r="C567">
        <f t="shared" si="16"/>
        <v>6.2344107257183712</v>
      </c>
      <c r="D567" s="22">
        <v>510</v>
      </c>
      <c r="E567" s="14" t="s">
        <v>12</v>
      </c>
    </row>
    <row r="568" spans="1:5" x14ac:dyDescent="0.35">
      <c r="A568" t="s">
        <v>17</v>
      </c>
      <c r="B568" s="7">
        <v>42970</v>
      </c>
      <c r="C568">
        <f t="shared" si="16"/>
        <v>5.6347896031692493</v>
      </c>
      <c r="D568" s="17">
        <v>280</v>
      </c>
      <c r="E568" s="62">
        <v>30</v>
      </c>
    </row>
    <row r="569" spans="1:5" x14ac:dyDescent="0.35">
      <c r="A569" t="s">
        <v>13</v>
      </c>
      <c r="B569" s="7">
        <v>42975</v>
      </c>
      <c r="C569">
        <f t="shared" si="16"/>
        <v>4.0943445622221004</v>
      </c>
      <c r="D569" s="17">
        <v>60</v>
      </c>
      <c r="E569" s="17" t="s">
        <v>12</v>
      </c>
    </row>
    <row r="570" spans="1:5" x14ac:dyDescent="0.35">
      <c r="A570" t="s">
        <v>14</v>
      </c>
      <c r="B570" s="7">
        <v>42975</v>
      </c>
      <c r="C570">
        <f t="shared" si="16"/>
        <v>2.9957322735539909</v>
      </c>
      <c r="D570" s="22">
        <v>20</v>
      </c>
      <c r="E570" s="14" t="s">
        <v>12</v>
      </c>
    </row>
    <row r="571" spans="1:5" x14ac:dyDescent="0.35">
      <c r="A571" t="s">
        <v>14</v>
      </c>
      <c r="B571" s="7">
        <v>42975</v>
      </c>
      <c r="C571">
        <f t="shared" si="16"/>
        <v>2.9957322735539909</v>
      </c>
      <c r="D571" s="22">
        <v>20</v>
      </c>
      <c r="E571" s="14" t="s">
        <v>12</v>
      </c>
    </row>
    <row r="572" spans="1:5" x14ac:dyDescent="0.35">
      <c r="A572" t="s">
        <v>17</v>
      </c>
      <c r="B572" s="7">
        <v>42975</v>
      </c>
      <c r="C572">
        <f t="shared" si="16"/>
        <v>3.044522437723423</v>
      </c>
      <c r="D572" s="17">
        <v>21</v>
      </c>
      <c r="E572" s="62" t="s">
        <v>12</v>
      </c>
    </row>
    <row r="573" spans="1:5" x14ac:dyDescent="0.35">
      <c r="A573" t="s">
        <v>10</v>
      </c>
      <c r="B573" s="7">
        <v>42976</v>
      </c>
      <c r="C573">
        <f t="shared" si="16"/>
        <v>2.9957322735539909</v>
      </c>
      <c r="D573" s="22">
        <v>20</v>
      </c>
      <c r="E573" s="22" t="s">
        <v>12</v>
      </c>
    </row>
    <row r="574" spans="1:5" x14ac:dyDescent="0.35">
      <c r="A574" t="s">
        <v>10</v>
      </c>
      <c r="B574" s="7">
        <v>42976</v>
      </c>
      <c r="C574">
        <f t="shared" si="16"/>
        <v>3.044522437723423</v>
      </c>
      <c r="D574" s="22">
        <v>21</v>
      </c>
      <c r="E574" s="22" t="s">
        <v>12</v>
      </c>
    </row>
    <row r="575" spans="1:5" x14ac:dyDescent="0.35">
      <c r="A575" t="s">
        <v>13</v>
      </c>
      <c r="B575" s="7">
        <v>42984</v>
      </c>
      <c r="C575" s="27"/>
      <c r="D575" s="17" t="s">
        <v>12</v>
      </c>
      <c r="E575" s="17" t="s">
        <v>12</v>
      </c>
    </row>
    <row r="576" spans="1:5" x14ac:dyDescent="0.35">
      <c r="A576" t="s">
        <v>14</v>
      </c>
      <c r="B576" s="7">
        <v>42984</v>
      </c>
      <c r="C576" s="27"/>
      <c r="D576" s="17" t="s">
        <v>12</v>
      </c>
      <c r="E576" s="14" t="s">
        <v>12</v>
      </c>
    </row>
    <row r="577" spans="1:5" x14ac:dyDescent="0.35">
      <c r="A577" t="s">
        <v>14</v>
      </c>
      <c r="B577" s="7">
        <v>42984</v>
      </c>
      <c r="C577" s="27"/>
      <c r="D577" s="17" t="s">
        <v>12</v>
      </c>
      <c r="E577" s="14" t="s">
        <v>12</v>
      </c>
    </row>
    <row r="578" spans="1:5" x14ac:dyDescent="0.35">
      <c r="A578" t="s">
        <v>17</v>
      </c>
      <c r="B578" s="7">
        <v>42984</v>
      </c>
      <c r="C578" s="27"/>
      <c r="D578" s="62" t="s">
        <v>12</v>
      </c>
      <c r="E578" s="62" t="s">
        <v>12</v>
      </c>
    </row>
    <row r="579" spans="1:5" x14ac:dyDescent="0.35">
      <c r="A579" t="s">
        <v>10</v>
      </c>
      <c r="B579" s="7">
        <v>42985</v>
      </c>
      <c r="C579">
        <f t="shared" si="16"/>
        <v>5.1357984370502621</v>
      </c>
      <c r="D579" s="22">
        <v>170</v>
      </c>
      <c r="E579" s="22" t="s">
        <v>12</v>
      </c>
    </row>
    <row r="580" spans="1:5" x14ac:dyDescent="0.35">
      <c r="A580" t="s">
        <v>10</v>
      </c>
      <c r="B580" s="7">
        <v>42985</v>
      </c>
      <c r="C580">
        <f t="shared" si="16"/>
        <v>5.2470240721604862</v>
      </c>
      <c r="D580" s="22">
        <v>190</v>
      </c>
      <c r="E580" s="22" t="s">
        <v>12</v>
      </c>
    </row>
    <row r="581" spans="1:5" x14ac:dyDescent="0.35">
      <c r="A581" t="s">
        <v>10</v>
      </c>
      <c r="B581" s="7">
        <v>42990</v>
      </c>
      <c r="C581">
        <f t="shared" si="16"/>
        <v>3.9889840465642745</v>
      </c>
      <c r="D581" s="22">
        <v>54</v>
      </c>
      <c r="E581" s="22" t="s">
        <v>12</v>
      </c>
    </row>
    <row r="582" spans="1:5" x14ac:dyDescent="0.35">
      <c r="A582" t="s">
        <v>10</v>
      </c>
      <c r="B582" s="7">
        <v>42990</v>
      </c>
      <c r="C582">
        <f t="shared" si="16"/>
        <v>3.8712010109078911</v>
      </c>
      <c r="D582" s="22">
        <v>48</v>
      </c>
      <c r="E582" s="22" t="s">
        <v>12</v>
      </c>
    </row>
    <row r="583" spans="1:5" x14ac:dyDescent="0.35">
      <c r="A583" t="s">
        <v>13</v>
      </c>
      <c r="B583" s="7">
        <v>42992</v>
      </c>
      <c r="C583">
        <f t="shared" ref="C583:C594" si="17">LN(D583)</f>
        <v>4.6443908991413725</v>
      </c>
      <c r="D583" s="17">
        <v>104</v>
      </c>
      <c r="E583" s="17" t="s">
        <v>12</v>
      </c>
    </row>
    <row r="584" spans="1:5" x14ac:dyDescent="0.35">
      <c r="A584" t="s">
        <v>13</v>
      </c>
      <c r="B584" s="7">
        <v>42992</v>
      </c>
      <c r="C584">
        <f t="shared" si="17"/>
        <v>4.7184988712950942</v>
      </c>
      <c r="D584" s="17">
        <v>112</v>
      </c>
      <c r="E584" s="17" t="s">
        <v>12</v>
      </c>
    </row>
    <row r="585" spans="1:5" x14ac:dyDescent="0.35">
      <c r="A585" t="s">
        <v>14</v>
      </c>
      <c r="B585" s="7">
        <v>42992</v>
      </c>
      <c r="C585">
        <f t="shared" si="17"/>
        <v>4.0253516907351496</v>
      </c>
      <c r="D585" s="22">
        <v>56</v>
      </c>
      <c r="E585" s="14" t="s">
        <v>12</v>
      </c>
    </row>
    <row r="586" spans="1:5" x14ac:dyDescent="0.35">
      <c r="A586" t="s">
        <v>17</v>
      </c>
      <c r="B586" s="7">
        <v>42992</v>
      </c>
      <c r="C586">
        <f t="shared" si="17"/>
        <v>4.6443908991413725</v>
      </c>
      <c r="D586" s="17">
        <v>104</v>
      </c>
      <c r="E586" s="62" t="s">
        <v>12</v>
      </c>
    </row>
    <row r="587" spans="1:5" x14ac:dyDescent="0.35">
      <c r="A587" t="s">
        <v>10</v>
      </c>
      <c r="B587" s="7">
        <v>42997</v>
      </c>
      <c r="C587">
        <f t="shared" si="17"/>
        <v>5.0998664278241987</v>
      </c>
      <c r="D587" s="22">
        <v>164</v>
      </c>
      <c r="E587" s="22" t="s">
        <v>12</v>
      </c>
    </row>
    <row r="588" spans="1:5" x14ac:dyDescent="0.35">
      <c r="A588" t="s">
        <v>10</v>
      </c>
      <c r="B588" s="7">
        <v>42997</v>
      </c>
      <c r="C588">
        <f t="shared" si="17"/>
        <v>4.9698132995760007</v>
      </c>
      <c r="D588" s="22">
        <v>144</v>
      </c>
      <c r="E588" s="22" t="s">
        <v>12</v>
      </c>
    </row>
    <row r="589" spans="1:5" x14ac:dyDescent="0.35">
      <c r="A589" t="s">
        <v>13</v>
      </c>
      <c r="B589" s="7">
        <v>42997</v>
      </c>
      <c r="C589">
        <f t="shared" si="17"/>
        <v>3.8712010109078911</v>
      </c>
      <c r="D589" s="17">
        <v>48</v>
      </c>
      <c r="E589" s="17" t="s">
        <v>12</v>
      </c>
    </row>
    <row r="590" spans="1:5" x14ac:dyDescent="0.35">
      <c r="A590" t="s">
        <v>14</v>
      </c>
      <c r="B590" s="7">
        <v>42997</v>
      </c>
      <c r="C590">
        <f t="shared" si="17"/>
        <v>2.7725887222397811</v>
      </c>
      <c r="D590" s="22">
        <v>16</v>
      </c>
      <c r="E590" s="14" t="s">
        <v>12</v>
      </c>
    </row>
    <row r="591" spans="1:5" x14ac:dyDescent="0.35">
      <c r="A591" t="s">
        <v>14</v>
      </c>
      <c r="B591" s="7">
        <v>42997</v>
      </c>
      <c r="C591">
        <f t="shared" si="17"/>
        <v>2.9957322735539909</v>
      </c>
      <c r="D591" s="22">
        <v>20</v>
      </c>
      <c r="E591" s="14" t="s">
        <v>12</v>
      </c>
    </row>
    <row r="592" spans="1:5" x14ac:dyDescent="0.35">
      <c r="A592" t="s">
        <v>17</v>
      </c>
      <c r="B592" s="7">
        <v>42997</v>
      </c>
      <c r="C592">
        <f t="shared" si="17"/>
        <v>2.7725887222397811</v>
      </c>
      <c r="D592" s="17">
        <v>16</v>
      </c>
      <c r="E592" s="62" t="s">
        <v>12</v>
      </c>
    </row>
    <row r="593" spans="1:8" x14ac:dyDescent="0.35">
      <c r="A593" t="s">
        <v>10</v>
      </c>
      <c r="B593" s="7">
        <v>43004</v>
      </c>
      <c r="C593">
        <f t="shared" si="17"/>
        <v>4.3820266346738812</v>
      </c>
      <c r="D593" s="22">
        <v>80</v>
      </c>
      <c r="E593" s="22" t="s">
        <v>12</v>
      </c>
    </row>
    <row r="594" spans="1:8" x14ac:dyDescent="0.35">
      <c r="A594" t="s">
        <v>10</v>
      </c>
      <c r="B594" s="7">
        <v>43004</v>
      </c>
      <c r="C594">
        <f t="shared" si="17"/>
        <v>4.4308167988433134</v>
      </c>
      <c r="D594" s="22">
        <v>84</v>
      </c>
      <c r="E594" s="22" t="s">
        <v>12</v>
      </c>
    </row>
    <row r="595" spans="1:8" x14ac:dyDescent="0.35">
      <c r="A595" t="s">
        <v>13</v>
      </c>
      <c r="B595" s="7">
        <v>43006</v>
      </c>
      <c r="C595" s="27"/>
      <c r="D595" s="17" t="s">
        <v>12</v>
      </c>
      <c r="E595" s="17" t="s">
        <v>12</v>
      </c>
    </row>
    <row r="596" spans="1:8" x14ac:dyDescent="0.35">
      <c r="A596" t="s">
        <v>14</v>
      </c>
      <c r="B596" s="7">
        <v>43006</v>
      </c>
      <c r="C596" s="27"/>
      <c r="D596" s="17" t="s">
        <v>12</v>
      </c>
      <c r="E596" s="14" t="s">
        <v>12</v>
      </c>
    </row>
    <row r="597" spans="1:8" x14ac:dyDescent="0.35">
      <c r="A597" t="s">
        <v>14</v>
      </c>
      <c r="B597" s="7">
        <v>43006</v>
      </c>
      <c r="C597" s="27"/>
      <c r="D597" s="17" t="s">
        <v>12</v>
      </c>
      <c r="E597" s="14" t="s">
        <v>12</v>
      </c>
    </row>
    <row r="598" spans="1:8" x14ac:dyDescent="0.35">
      <c r="A598" t="s">
        <v>17</v>
      </c>
      <c r="B598" s="7">
        <v>43006</v>
      </c>
      <c r="C598" s="27"/>
      <c r="D598" s="62" t="s">
        <v>12</v>
      </c>
      <c r="E598" s="62" t="s">
        <v>12</v>
      </c>
    </row>
    <row r="599" spans="1:8" x14ac:dyDescent="0.35">
      <c r="B599" s="7"/>
      <c r="C599" s="27"/>
      <c r="D599" s="62"/>
      <c r="E599" s="62"/>
    </row>
    <row r="600" spans="1:8" x14ac:dyDescent="0.35">
      <c r="B600" s="78" t="s">
        <v>38</v>
      </c>
      <c r="D600" s="81" t="s">
        <v>52</v>
      </c>
      <c r="F600" s="81"/>
      <c r="G600" s="82" t="s">
        <v>53</v>
      </c>
      <c r="H600" s="82" t="s">
        <v>54</v>
      </c>
    </row>
    <row r="601" spans="1:8" x14ac:dyDescent="0.35">
      <c r="B601" s="78">
        <v>2010</v>
      </c>
      <c r="C601" s="49">
        <f>AVERAGE(C2:C81)</f>
        <v>3.6940703578902201</v>
      </c>
      <c r="D601" s="49">
        <f>EXP(C601)</f>
        <v>40.208175994379026</v>
      </c>
      <c r="E601" s="49">
        <f>_xlfn.PERCENTRANK.EXC(E2:E81,35)*100</f>
        <v>43.2</v>
      </c>
      <c r="F601" s="49">
        <f>_xlfn.PERCENTRANK.EXC(E2:E81,130)*100</f>
        <v>78.5</v>
      </c>
      <c r="G601" s="49">
        <f t="shared" ref="G601:H608" si="18">100-E601</f>
        <v>56.8</v>
      </c>
      <c r="H601" s="49">
        <f t="shared" si="18"/>
        <v>21.5</v>
      </c>
    </row>
    <row r="602" spans="1:8" x14ac:dyDescent="0.35">
      <c r="B602" s="78">
        <v>2011</v>
      </c>
      <c r="C602" s="49">
        <f>AVERAGE(C82:C139)</f>
        <v>4.6286836941081626</v>
      </c>
      <c r="D602" s="49">
        <f t="shared" ref="D602:D608" si="19">EXP(C602)</f>
        <v>102.37921301602465</v>
      </c>
      <c r="E602" s="49">
        <f>_xlfn.PERCENTRANK.EXC(E82:E139,35)*100</f>
        <v>72.5</v>
      </c>
      <c r="F602" s="49">
        <f>_xlfn.PERCENTRANK.EXC(E82:E139,130)*100</f>
        <v>94.1</v>
      </c>
      <c r="G602" s="49">
        <f t="shared" si="18"/>
        <v>27.5</v>
      </c>
      <c r="H602" s="49">
        <f t="shared" si="18"/>
        <v>5.9000000000000057</v>
      </c>
    </row>
    <row r="603" spans="1:8" x14ac:dyDescent="0.35">
      <c r="B603" s="78">
        <v>2012</v>
      </c>
      <c r="C603" s="49">
        <f>AVERAGE(C140:C207)</f>
        <v>4.9990883501329462</v>
      </c>
      <c r="D603" s="49">
        <f t="shared" si="19"/>
        <v>148.27791992056936</v>
      </c>
      <c r="E603" s="49">
        <f>_xlfn.PERCENTRANK.EXC(E140:E207,35)*100</f>
        <v>22.7</v>
      </c>
      <c r="F603" s="49">
        <f>_xlfn.PERCENTRANK.EXC(E140:E207,130)*100</f>
        <v>86.9</v>
      </c>
      <c r="G603" s="49">
        <f t="shared" si="18"/>
        <v>77.3</v>
      </c>
      <c r="H603" s="49">
        <f t="shared" si="18"/>
        <v>13.099999999999994</v>
      </c>
    </row>
    <row r="604" spans="1:8" x14ac:dyDescent="0.35">
      <c r="B604" s="78">
        <v>2013</v>
      </c>
      <c r="C604" s="49">
        <f>AVERAGE(C208:C284)</f>
        <v>4.3462591492896525</v>
      </c>
      <c r="D604" s="49">
        <f t="shared" si="19"/>
        <v>77.189169002242963</v>
      </c>
      <c r="E604" s="49">
        <f>_xlfn.PERCENTRANK.EXC(E208:E284,35)*100</f>
        <v>81.100000000000009</v>
      </c>
      <c r="F604" s="49">
        <f>_xlfn.PERCENTRANK.EXC(E208:E284,130)*100</f>
        <v>87.1</v>
      </c>
      <c r="G604" s="49">
        <f t="shared" si="18"/>
        <v>18.899999999999991</v>
      </c>
      <c r="H604" s="49">
        <f t="shared" si="18"/>
        <v>12.900000000000006</v>
      </c>
    </row>
    <row r="605" spans="1:8" x14ac:dyDescent="0.35">
      <c r="B605" s="78">
        <v>2014</v>
      </c>
      <c r="C605" s="49">
        <f>AVERAGE(C285:C360)</f>
        <v>3.4021855999452186</v>
      </c>
      <c r="D605" s="49">
        <f t="shared" si="19"/>
        <v>30.029661201949065</v>
      </c>
      <c r="E605" s="49">
        <f>_xlfn.PERCENTRANK.EXC(E285:E360,35)*100</f>
        <v>74.7</v>
      </c>
      <c r="F605" s="49">
        <f>_xlfn.PERCENTRANK.EXC(E285:E360,130)*100</f>
        <v>95.6</v>
      </c>
      <c r="G605" s="49">
        <f t="shared" si="18"/>
        <v>25.299999999999997</v>
      </c>
      <c r="H605" s="49">
        <f t="shared" si="18"/>
        <v>4.4000000000000057</v>
      </c>
    </row>
    <row r="606" spans="1:8" x14ac:dyDescent="0.35">
      <c r="B606" s="78">
        <v>2015</v>
      </c>
      <c r="C606" s="49">
        <f>AVERAGE(C361:C422)</f>
        <v>4.4996910688531671</v>
      </c>
      <c r="D606" s="49">
        <f t="shared" si="19"/>
        <v>89.989326500020127</v>
      </c>
      <c r="E606" s="49">
        <f>_xlfn.PERCENTRANK.EXC(E361:E422,35)*100</f>
        <v>79.5</v>
      </c>
      <c r="F606" s="49">
        <f>_xlfn.PERCENTRANK.EXC(E361:E422,130)*100</f>
        <v>93.4</v>
      </c>
      <c r="G606" s="49">
        <f t="shared" si="18"/>
        <v>20.5</v>
      </c>
      <c r="H606" s="49">
        <f t="shared" si="18"/>
        <v>6.5999999999999943</v>
      </c>
    </row>
    <row r="607" spans="1:8" x14ac:dyDescent="0.35">
      <c r="B607" s="78">
        <v>2016</v>
      </c>
      <c r="C607" s="49">
        <f>AVERAGE(C423:C513)</f>
        <v>3.9124693087517262</v>
      </c>
      <c r="D607" s="49">
        <f t="shared" si="19"/>
        <v>50.022320146586317</v>
      </c>
      <c r="E607" s="49">
        <f>_xlfn.PERCENTRANK.EXC(E423:E513,35)*100</f>
        <v>84.5</v>
      </c>
      <c r="F607" s="49">
        <f>_xlfn.PERCENTRANK.EXC(E423:E513,130)*100</f>
        <v>95.399999999999991</v>
      </c>
      <c r="G607" s="49">
        <f t="shared" si="18"/>
        <v>15.5</v>
      </c>
      <c r="H607" s="49">
        <f t="shared" si="18"/>
        <v>4.6000000000000085</v>
      </c>
    </row>
    <row r="608" spans="1:8" x14ac:dyDescent="0.35">
      <c r="B608" s="78">
        <v>2017</v>
      </c>
      <c r="C608" s="49">
        <f>AVERAGE(C514:C598)</f>
        <v>4.5833492486075595</v>
      </c>
      <c r="D608" s="49">
        <f t="shared" si="19"/>
        <v>97.841541699396814</v>
      </c>
      <c r="E608" s="49">
        <f>_xlfn.PERCENTRANK.EXC(E514:E598,35)*100</f>
        <v>54.6</v>
      </c>
      <c r="F608" s="49">
        <f>_xlfn.PERCENTRANK.EXC(E514:E776,130)*100</f>
        <v>86.7</v>
      </c>
      <c r="G608" s="49">
        <f t="shared" si="18"/>
        <v>45.4</v>
      </c>
      <c r="H608" s="49">
        <f t="shared" si="18"/>
        <v>13.299999999999997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0"/>
  <sheetViews>
    <sheetView zoomScaleNormal="100" workbookViewId="0">
      <pane ySplit="1" topLeftCell="A599" activePane="bottomLeft" state="frozen"/>
      <selection pane="bottomLeft" activeCell="G604" sqref="G604"/>
    </sheetView>
  </sheetViews>
  <sheetFormatPr defaultRowHeight="14.5" x14ac:dyDescent="0.35"/>
  <cols>
    <col min="2" max="2" width="18.26953125" customWidth="1"/>
    <col min="7" max="7" width="20.90625" bestFit="1" customWidth="1"/>
  </cols>
  <sheetData>
    <row r="1" spans="1:12" ht="39.5" x14ac:dyDescent="0.35">
      <c r="A1" s="1" t="s">
        <v>0</v>
      </c>
      <c r="B1" s="2" t="s">
        <v>1</v>
      </c>
      <c r="C1" s="3" t="s">
        <v>44</v>
      </c>
      <c r="D1" s="3"/>
      <c r="E1" s="3"/>
      <c r="F1" s="1" t="s">
        <v>0</v>
      </c>
      <c r="G1" s="2" t="s">
        <v>1</v>
      </c>
      <c r="H1" s="3" t="s">
        <v>42</v>
      </c>
      <c r="I1" s="3"/>
      <c r="J1" s="4"/>
      <c r="K1" s="4"/>
      <c r="L1" s="4"/>
    </row>
    <row r="2" spans="1:12" x14ac:dyDescent="0.35">
      <c r="A2" t="s">
        <v>13</v>
      </c>
      <c r="B2" s="7">
        <v>40332</v>
      </c>
      <c r="C2" s="12">
        <v>4.43</v>
      </c>
      <c r="D2" s="12"/>
      <c r="F2" t="s">
        <v>33</v>
      </c>
      <c r="G2" s="7">
        <v>40254</v>
      </c>
      <c r="H2" s="12">
        <v>10.09</v>
      </c>
    </row>
    <row r="3" spans="1:12" x14ac:dyDescent="0.35">
      <c r="A3" t="s">
        <v>14</v>
      </c>
      <c r="B3" s="7">
        <v>40332</v>
      </c>
      <c r="C3" s="12">
        <v>4.9000000000000004</v>
      </c>
      <c r="D3" s="12"/>
      <c r="F3" t="s">
        <v>34</v>
      </c>
      <c r="G3" s="7">
        <v>40254</v>
      </c>
      <c r="H3" s="12">
        <v>11.98</v>
      </c>
    </row>
    <row r="4" spans="1:12" x14ac:dyDescent="0.35">
      <c r="A4" t="s">
        <v>17</v>
      </c>
      <c r="B4" s="7">
        <v>40332</v>
      </c>
      <c r="C4" s="12">
        <v>5.95</v>
      </c>
      <c r="D4" s="12"/>
      <c r="F4" t="s">
        <v>35</v>
      </c>
      <c r="G4" s="7">
        <v>40254</v>
      </c>
      <c r="H4" s="12">
        <v>11.52</v>
      </c>
    </row>
    <row r="5" spans="1:12" x14ac:dyDescent="0.35">
      <c r="A5" t="s">
        <v>23</v>
      </c>
      <c r="B5" s="68">
        <v>40332.419444444444</v>
      </c>
      <c r="C5">
        <v>5.24</v>
      </c>
      <c r="F5" t="s">
        <v>33</v>
      </c>
      <c r="G5" s="7">
        <v>40283</v>
      </c>
      <c r="H5" s="12">
        <v>10.84</v>
      </c>
    </row>
    <row r="6" spans="1:12" x14ac:dyDescent="0.35">
      <c r="A6" t="s">
        <v>22</v>
      </c>
      <c r="B6" s="68">
        <v>40332.432638888888</v>
      </c>
      <c r="C6">
        <v>5.6</v>
      </c>
      <c r="F6" t="s">
        <v>34</v>
      </c>
      <c r="G6" s="7">
        <v>40283</v>
      </c>
      <c r="H6" s="12">
        <v>12.74</v>
      </c>
    </row>
    <row r="7" spans="1:12" x14ac:dyDescent="0.35">
      <c r="A7" t="s">
        <v>21</v>
      </c>
      <c r="B7" s="68">
        <v>40332.438888888886</v>
      </c>
      <c r="C7">
        <v>6.47</v>
      </c>
      <c r="F7" t="s">
        <v>35</v>
      </c>
      <c r="G7" s="7">
        <v>40283</v>
      </c>
      <c r="H7" s="12">
        <v>12.94</v>
      </c>
    </row>
    <row r="8" spans="1:12" x14ac:dyDescent="0.35">
      <c r="A8" t="s">
        <v>20</v>
      </c>
      <c r="B8" s="68">
        <v>40332.448611111111</v>
      </c>
      <c r="C8">
        <v>4.5599999999999996</v>
      </c>
      <c r="F8" t="s">
        <v>33</v>
      </c>
      <c r="G8" s="7">
        <v>40302</v>
      </c>
      <c r="H8" s="12">
        <v>4.49</v>
      </c>
    </row>
    <row r="9" spans="1:12" x14ac:dyDescent="0.35">
      <c r="A9" t="s">
        <v>19</v>
      </c>
      <c r="B9" s="68">
        <v>40332.456944444442</v>
      </c>
      <c r="C9">
        <v>5</v>
      </c>
      <c r="F9" t="s">
        <v>34</v>
      </c>
      <c r="G9" s="7">
        <v>40302</v>
      </c>
      <c r="H9" s="12">
        <v>7.23</v>
      </c>
    </row>
    <row r="10" spans="1:12" x14ac:dyDescent="0.35">
      <c r="A10" t="s">
        <v>10</v>
      </c>
      <c r="B10" s="7">
        <v>40336</v>
      </c>
      <c r="C10" s="12">
        <v>8.1300000000000008</v>
      </c>
      <c r="D10" s="12"/>
      <c r="F10" t="s">
        <v>35</v>
      </c>
      <c r="G10" s="7">
        <v>40302</v>
      </c>
      <c r="H10" s="12">
        <v>8.34</v>
      </c>
    </row>
    <row r="11" spans="1:12" x14ac:dyDescent="0.35">
      <c r="A11" t="s">
        <v>10</v>
      </c>
      <c r="B11" s="7">
        <v>40336</v>
      </c>
      <c r="C11" s="13" t="s">
        <v>11</v>
      </c>
      <c r="D11" s="13"/>
      <c r="F11" t="s">
        <v>33</v>
      </c>
      <c r="G11" s="7">
        <v>40308</v>
      </c>
      <c r="H11" s="12">
        <v>8.5500000000000007</v>
      </c>
    </row>
    <row r="12" spans="1:12" x14ac:dyDescent="0.35">
      <c r="A12" t="s">
        <v>13</v>
      </c>
      <c r="B12" s="7">
        <v>40338</v>
      </c>
      <c r="C12" s="12">
        <v>3.36</v>
      </c>
      <c r="D12" s="12"/>
      <c r="F12" t="s">
        <v>34</v>
      </c>
      <c r="G12" s="7">
        <v>40308</v>
      </c>
      <c r="H12" s="12">
        <v>8.8000000000000007</v>
      </c>
    </row>
    <row r="13" spans="1:12" x14ac:dyDescent="0.35">
      <c r="A13" t="s">
        <v>14</v>
      </c>
      <c r="B13" s="7">
        <v>40338</v>
      </c>
      <c r="C13" s="12">
        <v>4.8099999999999996</v>
      </c>
      <c r="D13" s="12"/>
      <c r="F13" t="s">
        <v>35</v>
      </c>
      <c r="G13" s="7">
        <v>40308</v>
      </c>
      <c r="H13" s="12">
        <v>9.26</v>
      </c>
    </row>
    <row r="14" spans="1:12" x14ac:dyDescent="0.35">
      <c r="A14" t="s">
        <v>17</v>
      </c>
      <c r="B14" s="7">
        <v>40338</v>
      </c>
      <c r="C14" s="12">
        <v>5.31</v>
      </c>
      <c r="D14" s="12"/>
      <c r="F14" t="s">
        <v>33</v>
      </c>
      <c r="G14" s="7">
        <v>40317</v>
      </c>
      <c r="H14" s="12">
        <v>5.85</v>
      </c>
    </row>
    <row r="15" spans="1:12" x14ac:dyDescent="0.35">
      <c r="A15" t="s">
        <v>17</v>
      </c>
      <c r="B15" s="7">
        <v>40338</v>
      </c>
      <c r="C15" s="13" t="s">
        <v>11</v>
      </c>
      <c r="D15" s="13"/>
      <c r="F15" t="s">
        <v>34</v>
      </c>
      <c r="G15" s="7">
        <v>40317</v>
      </c>
      <c r="H15" s="12">
        <v>7.42</v>
      </c>
    </row>
    <row r="16" spans="1:12" x14ac:dyDescent="0.35">
      <c r="A16" t="s">
        <v>13</v>
      </c>
      <c r="B16" s="7">
        <v>40344</v>
      </c>
      <c r="C16" s="12">
        <v>2.93</v>
      </c>
      <c r="D16" s="12"/>
      <c r="F16" t="s">
        <v>35</v>
      </c>
      <c r="G16" s="7">
        <v>40317</v>
      </c>
      <c r="H16" s="12">
        <v>7.92</v>
      </c>
    </row>
    <row r="17" spans="1:8" x14ac:dyDescent="0.35">
      <c r="A17" t="s">
        <v>14</v>
      </c>
      <c r="B17" s="7">
        <v>40344</v>
      </c>
      <c r="C17" s="12">
        <v>5</v>
      </c>
      <c r="D17" s="12"/>
      <c r="F17" t="s">
        <v>33</v>
      </c>
      <c r="G17" s="7">
        <v>40322</v>
      </c>
      <c r="H17" s="12">
        <v>6.7</v>
      </c>
    </row>
    <row r="18" spans="1:8" x14ac:dyDescent="0.35">
      <c r="A18" t="s">
        <v>17</v>
      </c>
      <c r="B18" s="7">
        <v>40344</v>
      </c>
      <c r="C18" s="12">
        <v>5.34</v>
      </c>
      <c r="D18" s="12"/>
      <c r="F18" t="s">
        <v>34</v>
      </c>
      <c r="G18" s="7">
        <v>40322</v>
      </c>
      <c r="H18" s="12">
        <v>8.4499999999999993</v>
      </c>
    </row>
    <row r="19" spans="1:8" x14ac:dyDescent="0.35">
      <c r="A19" t="s">
        <v>10</v>
      </c>
      <c r="B19" s="7">
        <v>40350</v>
      </c>
      <c r="C19" s="12">
        <v>7.41</v>
      </c>
      <c r="D19" s="12"/>
      <c r="F19" t="s">
        <v>35</v>
      </c>
      <c r="G19" s="7">
        <v>40322</v>
      </c>
      <c r="H19" s="12">
        <v>8.6999999999999993</v>
      </c>
    </row>
    <row r="20" spans="1:8" x14ac:dyDescent="0.35">
      <c r="A20" t="s">
        <v>10</v>
      </c>
      <c r="B20" s="7">
        <v>40350</v>
      </c>
      <c r="C20" s="13" t="s">
        <v>11</v>
      </c>
      <c r="D20" s="13"/>
      <c r="F20" t="s">
        <v>33</v>
      </c>
      <c r="G20" s="7">
        <v>40332</v>
      </c>
      <c r="H20" s="12">
        <v>4.8</v>
      </c>
    </row>
    <row r="21" spans="1:8" x14ac:dyDescent="0.35">
      <c r="A21" t="s">
        <v>13</v>
      </c>
      <c r="B21" s="7">
        <v>40350</v>
      </c>
      <c r="C21" s="12">
        <v>3.6</v>
      </c>
      <c r="D21" s="12"/>
      <c r="F21" t="s">
        <v>34</v>
      </c>
      <c r="G21" s="7">
        <v>40332</v>
      </c>
      <c r="H21" s="12">
        <v>5</v>
      </c>
    </row>
    <row r="22" spans="1:8" x14ac:dyDescent="0.35">
      <c r="A22" t="s">
        <v>14</v>
      </c>
      <c r="B22" s="7">
        <v>40350</v>
      </c>
      <c r="C22" s="12">
        <v>4.8</v>
      </c>
      <c r="D22" s="12"/>
      <c r="F22" t="s">
        <v>35</v>
      </c>
      <c r="G22" s="7">
        <v>40332</v>
      </c>
      <c r="H22" s="12">
        <v>6.17</v>
      </c>
    </row>
    <row r="23" spans="1:8" x14ac:dyDescent="0.35">
      <c r="A23" t="s">
        <v>17</v>
      </c>
      <c r="B23" s="7">
        <v>40350</v>
      </c>
      <c r="C23" s="12">
        <v>4.93</v>
      </c>
      <c r="D23" s="12"/>
      <c r="F23" t="s">
        <v>33</v>
      </c>
      <c r="G23" s="7">
        <v>40338</v>
      </c>
      <c r="H23" s="12">
        <v>3.75</v>
      </c>
    </row>
    <row r="24" spans="1:8" x14ac:dyDescent="0.35">
      <c r="A24" t="s">
        <v>17</v>
      </c>
      <c r="B24" s="7">
        <v>40350</v>
      </c>
      <c r="C24" s="13" t="s">
        <v>11</v>
      </c>
      <c r="D24" s="13"/>
      <c r="F24" t="s">
        <v>34</v>
      </c>
      <c r="G24" s="60">
        <v>40338</v>
      </c>
      <c r="H24" s="12">
        <v>5.28</v>
      </c>
    </row>
    <row r="25" spans="1:8" x14ac:dyDescent="0.35">
      <c r="A25" t="s">
        <v>13</v>
      </c>
      <c r="B25" s="7">
        <v>40358</v>
      </c>
      <c r="C25" s="12">
        <v>3.96</v>
      </c>
      <c r="D25" s="12"/>
      <c r="F25" t="s">
        <v>35</v>
      </c>
      <c r="G25" s="7">
        <v>40338</v>
      </c>
      <c r="H25" s="12">
        <v>5.54</v>
      </c>
    </row>
    <row r="26" spans="1:8" x14ac:dyDescent="0.35">
      <c r="A26" t="s">
        <v>14</v>
      </c>
      <c r="B26" s="7">
        <v>40358</v>
      </c>
      <c r="C26" s="12">
        <v>5.75</v>
      </c>
      <c r="D26" s="12"/>
      <c r="F26" t="s">
        <v>33</v>
      </c>
      <c r="G26" s="7">
        <v>40344</v>
      </c>
      <c r="H26" s="12">
        <v>3.81</v>
      </c>
    </row>
    <row r="27" spans="1:8" x14ac:dyDescent="0.35">
      <c r="A27" t="s">
        <v>17</v>
      </c>
      <c r="B27" s="7">
        <v>40358</v>
      </c>
      <c r="C27" s="12">
        <v>6.42</v>
      </c>
      <c r="D27" s="12"/>
      <c r="F27" t="s">
        <v>34</v>
      </c>
      <c r="G27" s="7">
        <v>40344</v>
      </c>
      <c r="H27" s="12">
        <v>5.8</v>
      </c>
    </row>
    <row r="28" spans="1:8" x14ac:dyDescent="0.35">
      <c r="A28" t="s">
        <v>10</v>
      </c>
      <c r="B28" s="7">
        <v>40371</v>
      </c>
      <c r="C28" s="12">
        <v>4.63</v>
      </c>
      <c r="D28" s="12"/>
      <c r="F28" t="s">
        <v>35</v>
      </c>
      <c r="G28" s="7">
        <v>40344</v>
      </c>
      <c r="H28" s="12">
        <v>5.87</v>
      </c>
    </row>
    <row r="29" spans="1:8" x14ac:dyDescent="0.35">
      <c r="A29" t="s">
        <v>10</v>
      </c>
      <c r="B29" s="7">
        <v>40371</v>
      </c>
      <c r="C29" s="13" t="s">
        <v>11</v>
      </c>
      <c r="D29" s="13"/>
      <c r="F29" t="s">
        <v>33</v>
      </c>
      <c r="G29" s="7">
        <v>40350</v>
      </c>
      <c r="H29" s="12">
        <v>3.53</v>
      </c>
    </row>
    <row r="30" spans="1:8" x14ac:dyDescent="0.35">
      <c r="A30" t="s">
        <v>13</v>
      </c>
      <c r="B30" s="7">
        <v>40371</v>
      </c>
      <c r="C30" s="12">
        <v>4.12</v>
      </c>
      <c r="D30" s="12"/>
      <c r="F30" t="s">
        <v>34</v>
      </c>
      <c r="G30" s="7">
        <v>40350</v>
      </c>
      <c r="H30" s="12">
        <v>5.01</v>
      </c>
    </row>
    <row r="31" spans="1:8" x14ac:dyDescent="0.35">
      <c r="A31" t="s">
        <v>14</v>
      </c>
      <c r="B31" s="7">
        <v>40371</v>
      </c>
      <c r="C31" s="12">
        <v>5.61</v>
      </c>
      <c r="D31" s="12"/>
      <c r="F31" t="s">
        <v>35</v>
      </c>
      <c r="G31" s="7">
        <v>40350</v>
      </c>
      <c r="H31" s="12">
        <v>5.6</v>
      </c>
    </row>
    <row r="32" spans="1:8" x14ac:dyDescent="0.35">
      <c r="A32" t="s">
        <v>17</v>
      </c>
      <c r="B32" s="7">
        <v>40371</v>
      </c>
      <c r="C32" s="12">
        <v>5.87</v>
      </c>
      <c r="D32" s="12"/>
      <c r="F32" t="s">
        <v>33</v>
      </c>
      <c r="G32" s="7">
        <v>40358</v>
      </c>
      <c r="H32" s="12">
        <v>4.0199999999999996</v>
      </c>
    </row>
    <row r="33" spans="1:8" x14ac:dyDescent="0.35">
      <c r="A33" t="s">
        <v>17</v>
      </c>
      <c r="B33" s="60">
        <v>40371</v>
      </c>
      <c r="C33" s="13" t="s">
        <v>11</v>
      </c>
      <c r="D33" s="13"/>
      <c r="F33" t="s">
        <v>34</v>
      </c>
      <c r="G33" s="7">
        <v>40358</v>
      </c>
      <c r="H33" s="12">
        <v>6.02</v>
      </c>
    </row>
    <row r="34" spans="1:8" x14ac:dyDescent="0.35">
      <c r="A34" t="s">
        <v>13</v>
      </c>
      <c r="B34" s="7">
        <v>40378</v>
      </c>
      <c r="C34" s="12">
        <v>4.49</v>
      </c>
      <c r="D34" s="12"/>
      <c r="F34" t="s">
        <v>35</v>
      </c>
      <c r="G34" s="7">
        <v>40358</v>
      </c>
      <c r="H34" s="12">
        <v>6.63</v>
      </c>
    </row>
    <row r="35" spans="1:8" x14ac:dyDescent="0.35">
      <c r="A35" t="s">
        <v>14</v>
      </c>
      <c r="B35" s="7">
        <v>40378</v>
      </c>
      <c r="C35" s="12">
        <v>3.2</v>
      </c>
      <c r="D35" s="12"/>
      <c r="F35" t="s">
        <v>33</v>
      </c>
      <c r="G35" s="7">
        <v>40371</v>
      </c>
      <c r="H35" s="12">
        <v>3.73</v>
      </c>
    </row>
    <row r="36" spans="1:8" x14ac:dyDescent="0.35">
      <c r="A36" t="s">
        <v>17</v>
      </c>
      <c r="B36" s="7">
        <v>40378</v>
      </c>
      <c r="C36" s="12">
        <v>3.68</v>
      </c>
      <c r="D36" s="12"/>
      <c r="F36" t="s">
        <v>34</v>
      </c>
      <c r="G36" s="7">
        <v>40371</v>
      </c>
      <c r="H36" s="12">
        <v>6.06</v>
      </c>
    </row>
    <row r="37" spans="1:8" x14ac:dyDescent="0.35">
      <c r="A37" t="s">
        <v>10</v>
      </c>
      <c r="B37" s="7">
        <v>40385</v>
      </c>
      <c r="C37" s="12">
        <v>9.75</v>
      </c>
      <c r="D37" s="12"/>
      <c r="F37" t="s">
        <v>35</v>
      </c>
      <c r="G37" s="7">
        <v>40371</v>
      </c>
      <c r="H37" s="12">
        <v>6.28</v>
      </c>
    </row>
    <row r="38" spans="1:8" x14ac:dyDescent="0.35">
      <c r="A38" t="s">
        <v>10</v>
      </c>
      <c r="B38" s="7">
        <v>40385</v>
      </c>
      <c r="C38" s="13" t="s">
        <v>11</v>
      </c>
      <c r="D38" s="13"/>
      <c r="F38" t="s">
        <v>33</v>
      </c>
      <c r="G38" s="7">
        <v>40378</v>
      </c>
      <c r="H38" s="12">
        <v>4.45</v>
      </c>
    </row>
    <row r="39" spans="1:8" x14ac:dyDescent="0.35">
      <c r="A39" t="s">
        <v>13</v>
      </c>
      <c r="B39" s="7">
        <v>40385</v>
      </c>
      <c r="C39" s="12">
        <v>5.78</v>
      </c>
      <c r="D39" s="12"/>
      <c r="F39" t="s">
        <v>34</v>
      </c>
      <c r="G39" s="7">
        <v>40378</v>
      </c>
      <c r="H39" s="12">
        <v>4.2300000000000004</v>
      </c>
    </row>
    <row r="40" spans="1:8" x14ac:dyDescent="0.35">
      <c r="A40" t="s">
        <v>14</v>
      </c>
      <c r="B40" s="7">
        <v>40385</v>
      </c>
      <c r="C40" s="12">
        <v>8.1300000000000008</v>
      </c>
      <c r="D40" s="12"/>
      <c r="F40" t="s">
        <v>35</v>
      </c>
      <c r="G40" s="7">
        <v>40378</v>
      </c>
      <c r="H40" s="12">
        <v>4.78</v>
      </c>
    </row>
    <row r="41" spans="1:8" x14ac:dyDescent="0.35">
      <c r="A41" t="s">
        <v>17</v>
      </c>
      <c r="B41" s="7">
        <v>40385</v>
      </c>
      <c r="C41" s="12">
        <v>9.08</v>
      </c>
      <c r="D41" s="12"/>
      <c r="F41" t="s">
        <v>33</v>
      </c>
      <c r="G41" s="7">
        <v>40385</v>
      </c>
      <c r="H41" s="12">
        <v>5.04</v>
      </c>
    </row>
    <row r="42" spans="1:8" x14ac:dyDescent="0.35">
      <c r="A42" t="s">
        <v>17</v>
      </c>
      <c r="B42" s="7">
        <v>40385</v>
      </c>
      <c r="C42" s="13" t="s">
        <v>11</v>
      </c>
      <c r="D42" s="13"/>
      <c r="F42" t="s">
        <v>34</v>
      </c>
      <c r="G42" s="7">
        <v>40385</v>
      </c>
      <c r="H42" s="12">
        <v>7.94</v>
      </c>
    </row>
    <row r="43" spans="1:8" x14ac:dyDescent="0.35">
      <c r="A43" t="s">
        <v>13</v>
      </c>
      <c r="B43" s="73">
        <v>40385</v>
      </c>
      <c r="C43" s="12">
        <v>4.25</v>
      </c>
      <c r="D43" s="12"/>
      <c r="F43" t="s">
        <v>35</v>
      </c>
      <c r="G43" s="7">
        <v>40385</v>
      </c>
      <c r="H43" s="12">
        <v>9.02</v>
      </c>
    </row>
    <row r="44" spans="1:8" x14ac:dyDescent="0.35">
      <c r="A44" t="s">
        <v>14</v>
      </c>
      <c r="B44" s="7">
        <v>40392</v>
      </c>
      <c r="C44" s="12">
        <v>3.41</v>
      </c>
      <c r="D44" s="12"/>
      <c r="F44" t="s">
        <v>33</v>
      </c>
      <c r="G44" s="7">
        <v>40392</v>
      </c>
      <c r="H44" s="12">
        <v>3.35</v>
      </c>
    </row>
    <row r="45" spans="1:8" x14ac:dyDescent="0.35">
      <c r="A45" t="s">
        <v>17</v>
      </c>
      <c r="B45" s="7">
        <v>40392</v>
      </c>
      <c r="C45" s="12">
        <v>4.09</v>
      </c>
      <c r="D45" s="12"/>
      <c r="F45" t="s">
        <v>34</v>
      </c>
      <c r="G45" s="7">
        <v>40392</v>
      </c>
      <c r="H45" s="12">
        <v>3.27</v>
      </c>
    </row>
    <row r="46" spans="1:8" x14ac:dyDescent="0.35">
      <c r="A46" t="s">
        <v>23</v>
      </c>
      <c r="B46" s="68">
        <v>40393.420138888891</v>
      </c>
      <c r="C46">
        <v>5</v>
      </c>
      <c r="F46" t="s">
        <v>35</v>
      </c>
      <c r="G46" s="7">
        <v>40392</v>
      </c>
      <c r="H46" s="12">
        <v>3.9</v>
      </c>
    </row>
    <row r="47" spans="1:8" x14ac:dyDescent="0.35">
      <c r="A47" t="s">
        <v>22</v>
      </c>
      <c r="B47" s="68">
        <v>40393.430555555555</v>
      </c>
      <c r="C47">
        <v>5.7</v>
      </c>
      <c r="F47" t="s">
        <v>33</v>
      </c>
      <c r="G47" s="7">
        <v>40399</v>
      </c>
      <c r="H47" s="12">
        <v>3.8</v>
      </c>
    </row>
    <row r="48" spans="1:8" x14ac:dyDescent="0.35">
      <c r="A48" t="s">
        <v>21</v>
      </c>
      <c r="B48" s="68">
        <v>40393.443055555559</v>
      </c>
      <c r="C48">
        <v>6.57</v>
      </c>
      <c r="F48" t="s">
        <v>34</v>
      </c>
      <c r="G48" s="7">
        <v>40399</v>
      </c>
      <c r="H48" s="12">
        <v>4.7699999999999996</v>
      </c>
    </row>
    <row r="49" spans="1:8" x14ac:dyDescent="0.35">
      <c r="A49" t="s">
        <v>20</v>
      </c>
      <c r="B49" s="68">
        <v>40393.458333333336</v>
      </c>
      <c r="C49">
        <v>6.85</v>
      </c>
      <c r="F49" t="s">
        <v>35</v>
      </c>
      <c r="G49" s="7">
        <v>40399</v>
      </c>
      <c r="H49" s="12">
        <v>5.23</v>
      </c>
    </row>
    <row r="50" spans="1:8" x14ac:dyDescent="0.35">
      <c r="A50" t="s">
        <v>19</v>
      </c>
      <c r="B50" s="68">
        <v>40393.463888888888</v>
      </c>
      <c r="C50">
        <v>8</v>
      </c>
      <c r="F50" t="s">
        <v>33</v>
      </c>
      <c r="G50" s="7">
        <v>40406</v>
      </c>
      <c r="H50" s="12">
        <v>2.67</v>
      </c>
    </row>
    <row r="51" spans="1:8" x14ac:dyDescent="0.35">
      <c r="A51" t="s">
        <v>10</v>
      </c>
      <c r="B51" s="7">
        <v>40399</v>
      </c>
      <c r="C51" s="12">
        <v>8.15</v>
      </c>
      <c r="D51" s="12"/>
      <c r="F51" t="s">
        <v>34</v>
      </c>
      <c r="G51" s="7">
        <v>40406</v>
      </c>
      <c r="H51" s="12">
        <v>3.5</v>
      </c>
    </row>
    <row r="52" spans="1:8" x14ac:dyDescent="0.35">
      <c r="A52" t="s">
        <v>13</v>
      </c>
      <c r="B52" s="7">
        <v>40399</v>
      </c>
      <c r="C52" s="12">
        <v>3.72</v>
      </c>
      <c r="D52" s="12"/>
      <c r="F52" t="s">
        <v>35</v>
      </c>
      <c r="G52" s="7">
        <v>40406</v>
      </c>
      <c r="H52" s="12">
        <v>4.45</v>
      </c>
    </row>
    <row r="53" spans="1:8" x14ac:dyDescent="0.35">
      <c r="A53" t="s">
        <v>14</v>
      </c>
      <c r="B53" s="7">
        <v>40399</v>
      </c>
      <c r="C53" s="12">
        <v>4.8899999999999997</v>
      </c>
      <c r="D53" s="12"/>
      <c r="F53" t="s">
        <v>33</v>
      </c>
      <c r="G53" s="7">
        <v>40413</v>
      </c>
      <c r="H53" s="12">
        <v>3.96</v>
      </c>
    </row>
    <row r="54" spans="1:8" x14ac:dyDescent="0.35">
      <c r="A54" t="s">
        <v>17</v>
      </c>
      <c r="B54" s="7">
        <v>40399</v>
      </c>
      <c r="C54" s="12">
        <v>5.26</v>
      </c>
      <c r="D54" s="12"/>
      <c r="F54" t="s">
        <v>34</v>
      </c>
      <c r="G54" s="7">
        <v>40413</v>
      </c>
      <c r="H54" s="12">
        <v>4.7</v>
      </c>
    </row>
    <row r="55" spans="1:8" x14ac:dyDescent="0.35">
      <c r="A55" t="s">
        <v>17</v>
      </c>
      <c r="B55" s="7">
        <v>40399</v>
      </c>
      <c r="C55" s="13" t="s">
        <v>11</v>
      </c>
      <c r="D55" s="13"/>
      <c r="F55" t="s">
        <v>35</v>
      </c>
      <c r="G55" s="7">
        <v>40413</v>
      </c>
      <c r="H55" s="12">
        <v>4.83</v>
      </c>
    </row>
    <row r="56" spans="1:8" x14ac:dyDescent="0.35">
      <c r="A56" t="s">
        <v>13</v>
      </c>
      <c r="B56" s="7">
        <v>40406</v>
      </c>
      <c r="C56" s="12">
        <v>3.13</v>
      </c>
      <c r="D56" s="12"/>
      <c r="F56" t="s">
        <v>33</v>
      </c>
      <c r="G56" s="7">
        <v>40420</v>
      </c>
      <c r="H56" s="12">
        <v>3.37</v>
      </c>
    </row>
    <row r="57" spans="1:8" x14ac:dyDescent="0.35">
      <c r="A57" t="s">
        <v>14</v>
      </c>
      <c r="B57" s="7">
        <v>40406</v>
      </c>
      <c r="C57" s="12">
        <v>3.47</v>
      </c>
      <c r="D57" s="12"/>
      <c r="F57" t="s">
        <v>34</v>
      </c>
      <c r="G57" s="7">
        <v>40420</v>
      </c>
      <c r="H57" s="12">
        <v>4.2300000000000004</v>
      </c>
    </row>
    <row r="58" spans="1:8" x14ac:dyDescent="0.35">
      <c r="A58" t="s">
        <v>14</v>
      </c>
      <c r="B58" s="7">
        <v>40406</v>
      </c>
      <c r="C58" s="13" t="s">
        <v>11</v>
      </c>
      <c r="D58" s="13"/>
      <c r="F58" t="s">
        <v>35</v>
      </c>
      <c r="G58" s="7">
        <v>40420</v>
      </c>
      <c r="H58" s="12">
        <v>4.83</v>
      </c>
    </row>
    <row r="59" spans="1:8" x14ac:dyDescent="0.35">
      <c r="A59" t="s">
        <v>17</v>
      </c>
      <c r="B59" s="7">
        <v>40406</v>
      </c>
      <c r="C59" s="12">
        <v>4.91</v>
      </c>
      <c r="D59" s="12"/>
      <c r="F59" t="s">
        <v>33</v>
      </c>
      <c r="G59" s="7">
        <v>40434</v>
      </c>
      <c r="H59" s="12">
        <v>3.85</v>
      </c>
    </row>
    <row r="60" spans="1:8" x14ac:dyDescent="0.35">
      <c r="A60" t="s">
        <v>10</v>
      </c>
      <c r="B60" s="7">
        <v>40413</v>
      </c>
      <c r="C60" s="12">
        <v>5.82</v>
      </c>
      <c r="D60" s="12"/>
      <c r="F60" t="s">
        <v>33</v>
      </c>
      <c r="G60" s="7">
        <v>40441</v>
      </c>
      <c r="H60" s="12">
        <v>5.91</v>
      </c>
    </row>
    <row r="61" spans="1:8" x14ac:dyDescent="0.35">
      <c r="A61" t="s">
        <v>10</v>
      </c>
      <c r="B61" s="7">
        <v>40413</v>
      </c>
      <c r="C61" s="13" t="s">
        <v>11</v>
      </c>
      <c r="D61" s="13"/>
      <c r="F61" t="s">
        <v>34</v>
      </c>
      <c r="G61" s="7">
        <v>40441</v>
      </c>
      <c r="H61" s="12">
        <v>6.78</v>
      </c>
    </row>
    <row r="62" spans="1:8" x14ac:dyDescent="0.35">
      <c r="A62" t="s">
        <v>13</v>
      </c>
      <c r="B62" s="7">
        <v>40413</v>
      </c>
      <c r="C62" s="12">
        <v>4</v>
      </c>
      <c r="D62" s="12"/>
      <c r="F62" t="s">
        <v>35</v>
      </c>
      <c r="G62" s="7">
        <v>40441</v>
      </c>
      <c r="H62" s="12">
        <v>7.09</v>
      </c>
    </row>
    <row r="63" spans="1:8" x14ac:dyDescent="0.35">
      <c r="A63" t="s">
        <v>14</v>
      </c>
      <c r="B63" s="7">
        <v>40413</v>
      </c>
      <c r="C63" s="12">
        <v>4.97</v>
      </c>
      <c r="D63" s="12"/>
      <c r="F63" t="s">
        <v>33</v>
      </c>
      <c r="G63" s="7">
        <v>40448</v>
      </c>
      <c r="H63" s="12">
        <v>5.84</v>
      </c>
    </row>
    <row r="64" spans="1:8" x14ac:dyDescent="0.35">
      <c r="A64" t="s">
        <v>17</v>
      </c>
      <c r="B64" s="7">
        <v>40413</v>
      </c>
      <c r="C64" s="12">
        <v>5.05</v>
      </c>
      <c r="D64" s="12"/>
      <c r="F64" t="s">
        <v>34</v>
      </c>
      <c r="G64" s="7">
        <v>40448</v>
      </c>
      <c r="H64" s="12">
        <v>7.01</v>
      </c>
    </row>
    <row r="65" spans="1:8" x14ac:dyDescent="0.35">
      <c r="A65" t="s">
        <v>17</v>
      </c>
      <c r="B65" s="7">
        <v>40413</v>
      </c>
      <c r="C65" s="13" t="s">
        <v>11</v>
      </c>
      <c r="D65" s="13"/>
      <c r="F65" t="s">
        <v>35</v>
      </c>
      <c r="G65" s="7">
        <v>40448</v>
      </c>
      <c r="H65" s="12">
        <v>6.75</v>
      </c>
    </row>
    <row r="66" spans="1:8" x14ac:dyDescent="0.35">
      <c r="A66" t="s">
        <v>13</v>
      </c>
      <c r="B66" s="7">
        <v>40420</v>
      </c>
      <c r="C66" s="12">
        <v>3.35</v>
      </c>
      <c r="D66" s="12"/>
      <c r="F66" t="s">
        <v>33</v>
      </c>
      <c r="G66" s="7">
        <v>40458</v>
      </c>
      <c r="H66" s="12">
        <v>6.1</v>
      </c>
    </row>
    <row r="67" spans="1:8" x14ac:dyDescent="0.35">
      <c r="A67" t="s">
        <v>14</v>
      </c>
      <c r="B67" s="7">
        <v>40420</v>
      </c>
      <c r="C67" s="12">
        <v>4.3899999999999997</v>
      </c>
      <c r="D67" s="12"/>
      <c r="F67" t="s">
        <v>34</v>
      </c>
      <c r="G67" s="7">
        <v>40458</v>
      </c>
      <c r="H67" s="12">
        <v>6.71</v>
      </c>
    </row>
    <row r="68" spans="1:8" x14ac:dyDescent="0.35">
      <c r="A68" t="s">
        <v>17</v>
      </c>
      <c r="B68" s="7">
        <v>40420</v>
      </c>
      <c r="C68" s="12">
        <v>4.8499999999999996</v>
      </c>
      <c r="D68" s="12"/>
      <c r="F68" t="s">
        <v>35</v>
      </c>
      <c r="G68" s="7">
        <v>40458</v>
      </c>
      <c r="H68" s="12">
        <v>6.57</v>
      </c>
    </row>
    <row r="69" spans="1:8" x14ac:dyDescent="0.35">
      <c r="A69" t="s">
        <v>10</v>
      </c>
      <c r="B69" s="7">
        <v>40434</v>
      </c>
      <c r="C69" s="12">
        <v>8.35</v>
      </c>
      <c r="D69" s="12"/>
      <c r="F69" t="s">
        <v>33</v>
      </c>
      <c r="G69" s="7">
        <v>40504</v>
      </c>
      <c r="H69" s="12">
        <v>9.56</v>
      </c>
    </row>
    <row r="70" spans="1:8" x14ac:dyDescent="0.35">
      <c r="A70" t="s">
        <v>10</v>
      </c>
      <c r="B70" s="7">
        <v>40434</v>
      </c>
      <c r="C70" s="13" t="s">
        <v>11</v>
      </c>
      <c r="D70" s="13"/>
      <c r="F70" t="s">
        <v>34</v>
      </c>
      <c r="G70" s="7">
        <v>40504</v>
      </c>
      <c r="H70" s="12">
        <v>9.5</v>
      </c>
    </row>
    <row r="71" spans="1:8" x14ac:dyDescent="0.35">
      <c r="A71" t="s">
        <v>13</v>
      </c>
      <c r="B71" s="7">
        <v>40434</v>
      </c>
      <c r="C71" s="12">
        <v>3.81</v>
      </c>
      <c r="D71" s="12"/>
      <c r="F71" t="s">
        <v>35</v>
      </c>
      <c r="G71" s="7">
        <v>40504</v>
      </c>
      <c r="H71" s="12">
        <v>9.6</v>
      </c>
    </row>
    <row r="72" spans="1:8" x14ac:dyDescent="0.35">
      <c r="A72" t="s">
        <v>13</v>
      </c>
      <c r="B72" s="7">
        <v>40441</v>
      </c>
      <c r="C72" s="12">
        <v>5.31</v>
      </c>
      <c r="D72" s="12"/>
      <c r="F72" t="s">
        <v>33</v>
      </c>
      <c r="G72" s="7">
        <v>40519</v>
      </c>
      <c r="H72" s="12">
        <v>11.16</v>
      </c>
    </row>
    <row r="73" spans="1:8" x14ac:dyDescent="0.35">
      <c r="A73" t="s">
        <v>14</v>
      </c>
      <c r="B73" s="7">
        <v>40441</v>
      </c>
      <c r="C73" s="12">
        <v>5.88</v>
      </c>
      <c r="D73" s="12"/>
      <c r="F73" t="s">
        <v>34</v>
      </c>
      <c r="G73" s="7">
        <v>40519</v>
      </c>
      <c r="H73" s="12">
        <v>11.66</v>
      </c>
    </row>
    <row r="74" spans="1:8" x14ac:dyDescent="0.35">
      <c r="A74" t="s">
        <v>17</v>
      </c>
      <c r="B74" s="7">
        <v>40441</v>
      </c>
      <c r="C74" s="12">
        <v>6.25</v>
      </c>
      <c r="D74" s="12"/>
      <c r="F74" t="s">
        <v>35</v>
      </c>
      <c r="G74" s="7">
        <v>40519</v>
      </c>
      <c r="H74" s="12">
        <v>11.32</v>
      </c>
    </row>
    <row r="75" spans="1:8" x14ac:dyDescent="0.35">
      <c r="A75" t="s">
        <v>17</v>
      </c>
      <c r="B75" s="7">
        <v>40441</v>
      </c>
      <c r="C75" s="13" t="s">
        <v>11</v>
      </c>
      <c r="D75" s="13"/>
      <c r="F75" t="s">
        <v>33</v>
      </c>
      <c r="G75" s="7">
        <v>40546</v>
      </c>
      <c r="H75" s="12">
        <v>11.14</v>
      </c>
    </row>
    <row r="76" spans="1:8" x14ac:dyDescent="0.35">
      <c r="A76" t="s">
        <v>13</v>
      </c>
      <c r="B76" s="7">
        <v>40448</v>
      </c>
      <c r="C76" s="12">
        <v>5.21</v>
      </c>
      <c r="D76" s="12"/>
      <c r="F76" t="s">
        <v>34</v>
      </c>
      <c r="G76" s="7">
        <v>40546</v>
      </c>
      <c r="H76" s="12">
        <v>11.36</v>
      </c>
    </row>
    <row r="77" spans="1:8" x14ac:dyDescent="0.35">
      <c r="A77" t="s">
        <v>14</v>
      </c>
      <c r="B77" s="7">
        <v>40448</v>
      </c>
      <c r="C77" s="12">
        <v>6.35</v>
      </c>
      <c r="D77" s="12"/>
      <c r="F77" t="s">
        <v>35</v>
      </c>
      <c r="G77" s="7">
        <v>40546</v>
      </c>
      <c r="H77" s="12">
        <v>11.81</v>
      </c>
    </row>
    <row r="78" spans="1:8" x14ac:dyDescent="0.35">
      <c r="A78" t="s">
        <v>14</v>
      </c>
      <c r="B78" s="7">
        <v>40448</v>
      </c>
      <c r="C78" s="13" t="s">
        <v>11</v>
      </c>
      <c r="D78" s="13"/>
      <c r="F78" t="s">
        <v>33</v>
      </c>
      <c r="G78" s="7">
        <v>40588</v>
      </c>
      <c r="H78" s="12">
        <v>14.54</v>
      </c>
    </row>
    <row r="79" spans="1:8" x14ac:dyDescent="0.35">
      <c r="A79" t="s">
        <v>17</v>
      </c>
      <c r="B79" s="7">
        <v>40448</v>
      </c>
      <c r="C79" s="12">
        <v>6.82</v>
      </c>
      <c r="D79" s="12"/>
      <c r="F79" t="s">
        <v>34</v>
      </c>
      <c r="G79" s="7">
        <v>40588</v>
      </c>
      <c r="H79" s="12">
        <v>15.15</v>
      </c>
    </row>
    <row r="80" spans="1:8" x14ac:dyDescent="0.35">
      <c r="A80" t="s">
        <v>10</v>
      </c>
      <c r="B80" s="7">
        <v>40449</v>
      </c>
      <c r="C80" s="12">
        <v>6.75</v>
      </c>
      <c r="D80" s="12"/>
      <c r="F80" t="s">
        <v>35</v>
      </c>
      <c r="G80" s="7">
        <v>40588</v>
      </c>
      <c r="H80" s="12">
        <v>15.13</v>
      </c>
    </row>
    <row r="81" spans="1:8" x14ac:dyDescent="0.35">
      <c r="A81" t="s">
        <v>10</v>
      </c>
      <c r="B81" s="7">
        <v>40449</v>
      </c>
      <c r="C81" s="13" t="s">
        <v>11</v>
      </c>
      <c r="D81" s="13"/>
      <c r="F81" t="s">
        <v>33</v>
      </c>
      <c r="G81" s="7">
        <v>40609</v>
      </c>
      <c r="H81" s="12">
        <v>13.06</v>
      </c>
    </row>
    <row r="82" spans="1:8" x14ac:dyDescent="0.35">
      <c r="A82" t="s">
        <v>10</v>
      </c>
      <c r="B82" s="7">
        <v>40700</v>
      </c>
      <c r="C82" s="12">
        <v>5.33</v>
      </c>
      <c r="D82" s="12"/>
      <c r="F82" t="s">
        <v>34</v>
      </c>
      <c r="G82" s="7">
        <v>40609</v>
      </c>
      <c r="H82" s="12">
        <v>13.46</v>
      </c>
    </row>
    <row r="83" spans="1:8" x14ac:dyDescent="0.35">
      <c r="A83" t="s">
        <v>10</v>
      </c>
      <c r="B83" s="7">
        <v>40700</v>
      </c>
      <c r="C83" s="12" t="s">
        <v>11</v>
      </c>
      <c r="D83" s="12"/>
      <c r="F83" t="s">
        <v>35</v>
      </c>
      <c r="G83" s="7">
        <v>40609</v>
      </c>
      <c r="H83" s="12">
        <v>13.8</v>
      </c>
    </row>
    <row r="84" spans="1:8" x14ac:dyDescent="0.35">
      <c r="A84" t="s">
        <v>13</v>
      </c>
      <c r="B84" s="7">
        <v>40700</v>
      </c>
      <c r="C84" s="12">
        <v>5.14</v>
      </c>
      <c r="D84" s="12"/>
      <c r="F84" t="s">
        <v>33</v>
      </c>
      <c r="G84" s="7">
        <v>40646</v>
      </c>
      <c r="H84" s="12">
        <v>8.8000000000000007</v>
      </c>
    </row>
    <row r="85" spans="1:8" x14ac:dyDescent="0.35">
      <c r="A85" t="s">
        <v>14</v>
      </c>
      <c r="B85" s="7">
        <v>40700</v>
      </c>
      <c r="C85" s="12">
        <v>7.61</v>
      </c>
      <c r="D85" s="12"/>
      <c r="F85" t="s">
        <v>34</v>
      </c>
      <c r="G85" s="7">
        <v>40646</v>
      </c>
      <c r="H85" s="12">
        <v>9.07</v>
      </c>
    </row>
    <row r="86" spans="1:8" x14ac:dyDescent="0.35">
      <c r="A86" t="s">
        <v>17</v>
      </c>
      <c r="B86" s="7">
        <v>40700</v>
      </c>
      <c r="C86" s="12">
        <v>7.97</v>
      </c>
      <c r="D86" s="12"/>
      <c r="F86" t="s">
        <v>35</v>
      </c>
      <c r="G86" s="7">
        <v>40646</v>
      </c>
      <c r="H86" s="12">
        <v>9.49</v>
      </c>
    </row>
    <row r="87" spans="1:8" x14ac:dyDescent="0.35">
      <c r="A87" t="s">
        <v>17</v>
      </c>
      <c r="B87" s="7">
        <v>40700</v>
      </c>
      <c r="C87" s="13" t="s">
        <v>11</v>
      </c>
      <c r="D87" s="13"/>
      <c r="F87" t="s">
        <v>33</v>
      </c>
      <c r="G87" s="7">
        <v>40665</v>
      </c>
      <c r="H87" s="12">
        <v>5.7</v>
      </c>
    </row>
    <row r="88" spans="1:8" x14ac:dyDescent="0.35">
      <c r="A88" t="s">
        <v>13</v>
      </c>
      <c r="B88" s="7">
        <v>40707</v>
      </c>
      <c r="C88" s="12">
        <v>3.87</v>
      </c>
      <c r="D88" s="12"/>
      <c r="F88" t="s">
        <v>34</v>
      </c>
      <c r="G88" s="7">
        <v>40665</v>
      </c>
      <c r="H88" s="12">
        <v>7.85</v>
      </c>
    </row>
    <row r="89" spans="1:8" x14ac:dyDescent="0.35">
      <c r="A89" t="s">
        <v>14</v>
      </c>
      <c r="B89" s="7">
        <v>40707</v>
      </c>
      <c r="C89" s="12">
        <v>5.07</v>
      </c>
      <c r="D89" s="12"/>
      <c r="F89" t="s">
        <v>35</v>
      </c>
      <c r="G89" s="7">
        <v>40665</v>
      </c>
      <c r="H89" s="12">
        <v>8.15</v>
      </c>
    </row>
    <row r="90" spans="1:8" x14ac:dyDescent="0.35">
      <c r="A90" t="s">
        <v>17</v>
      </c>
      <c r="B90" s="7">
        <v>40707</v>
      </c>
      <c r="C90" s="12">
        <v>5.65</v>
      </c>
      <c r="D90" s="12"/>
      <c r="F90" t="s">
        <v>33</v>
      </c>
      <c r="G90" s="7">
        <v>40672</v>
      </c>
      <c r="H90" s="12">
        <v>3.22</v>
      </c>
    </row>
    <row r="91" spans="1:8" x14ac:dyDescent="0.35">
      <c r="A91" t="s">
        <v>17</v>
      </c>
      <c r="B91" s="7">
        <v>40707</v>
      </c>
      <c r="C91" s="13" t="s">
        <v>11</v>
      </c>
      <c r="D91" s="13"/>
      <c r="F91" t="s">
        <v>34</v>
      </c>
      <c r="G91" s="7">
        <v>40672</v>
      </c>
      <c r="H91" s="12">
        <v>7.78</v>
      </c>
    </row>
    <row r="92" spans="1:8" x14ac:dyDescent="0.35">
      <c r="A92" t="s">
        <v>10</v>
      </c>
      <c r="B92" s="7">
        <v>40714</v>
      </c>
      <c r="C92" s="12">
        <v>6.67</v>
      </c>
      <c r="D92" s="12"/>
      <c r="F92" t="s">
        <v>35</v>
      </c>
      <c r="G92" s="7">
        <v>40672</v>
      </c>
      <c r="H92" s="12">
        <v>8.31</v>
      </c>
    </row>
    <row r="93" spans="1:8" x14ac:dyDescent="0.35">
      <c r="A93" t="s">
        <v>10</v>
      </c>
      <c r="B93" s="7">
        <v>40714</v>
      </c>
      <c r="C93" s="12" t="s">
        <v>11</v>
      </c>
      <c r="D93" s="12"/>
      <c r="F93" t="s">
        <v>33</v>
      </c>
      <c r="G93" s="7">
        <v>40682</v>
      </c>
      <c r="H93" s="12">
        <v>5.4</v>
      </c>
    </row>
    <row r="94" spans="1:8" x14ac:dyDescent="0.35">
      <c r="A94" t="s">
        <v>13</v>
      </c>
      <c r="B94" s="7">
        <v>40714</v>
      </c>
      <c r="C94" s="12">
        <v>3.56</v>
      </c>
      <c r="D94" s="12"/>
      <c r="F94" t="s">
        <v>34</v>
      </c>
      <c r="G94" s="7">
        <v>40682</v>
      </c>
      <c r="H94" s="12">
        <v>6.92</v>
      </c>
    </row>
    <row r="95" spans="1:8" x14ac:dyDescent="0.35">
      <c r="A95" t="s">
        <v>14</v>
      </c>
      <c r="B95" s="7">
        <v>40714</v>
      </c>
      <c r="C95" s="12">
        <v>4.99</v>
      </c>
      <c r="D95" s="12"/>
      <c r="F95" t="s">
        <v>35</v>
      </c>
      <c r="G95" s="7">
        <v>40682</v>
      </c>
      <c r="H95" s="12">
        <v>6.85</v>
      </c>
    </row>
    <row r="96" spans="1:8" x14ac:dyDescent="0.35">
      <c r="A96" t="s">
        <v>17</v>
      </c>
      <c r="B96" s="7">
        <v>40714</v>
      </c>
      <c r="C96" s="12">
        <v>5.25</v>
      </c>
      <c r="D96" s="12"/>
      <c r="F96" t="s">
        <v>33</v>
      </c>
      <c r="G96" s="7">
        <v>40689</v>
      </c>
      <c r="H96" s="12">
        <v>4.24</v>
      </c>
    </row>
    <row r="97" spans="1:8" x14ac:dyDescent="0.35">
      <c r="A97" t="s">
        <v>17</v>
      </c>
      <c r="B97" s="7">
        <v>40714</v>
      </c>
      <c r="C97" s="13" t="s">
        <v>11</v>
      </c>
      <c r="D97" s="13"/>
      <c r="F97" t="s">
        <v>34</v>
      </c>
      <c r="G97" s="7">
        <v>40689</v>
      </c>
      <c r="H97" s="12">
        <v>4.2699999999999996</v>
      </c>
    </row>
    <row r="98" spans="1:8" x14ac:dyDescent="0.35">
      <c r="A98" t="s">
        <v>13</v>
      </c>
      <c r="B98" s="7">
        <v>40723</v>
      </c>
      <c r="C98" s="12">
        <v>3.72</v>
      </c>
      <c r="D98" s="12"/>
      <c r="F98" t="s">
        <v>35</v>
      </c>
      <c r="G98" s="7">
        <v>40689</v>
      </c>
      <c r="H98" s="12">
        <v>5.53</v>
      </c>
    </row>
    <row r="99" spans="1:8" x14ac:dyDescent="0.35">
      <c r="A99" t="s">
        <v>14</v>
      </c>
      <c r="B99" s="7">
        <v>40723</v>
      </c>
      <c r="C99" s="12">
        <v>4.5599999999999996</v>
      </c>
      <c r="D99" s="12"/>
      <c r="F99" t="s">
        <v>33</v>
      </c>
      <c r="G99" s="7">
        <v>40700</v>
      </c>
      <c r="H99" s="12">
        <v>5.32</v>
      </c>
    </row>
    <row r="100" spans="1:8" x14ac:dyDescent="0.35">
      <c r="A100" t="s">
        <v>17</v>
      </c>
      <c r="B100" s="7">
        <v>40723</v>
      </c>
      <c r="C100" s="12">
        <v>5.35</v>
      </c>
      <c r="D100" s="12"/>
      <c r="F100" t="s">
        <v>34</v>
      </c>
      <c r="G100" s="7">
        <v>40700</v>
      </c>
      <c r="H100" s="12">
        <v>7.5</v>
      </c>
    </row>
    <row r="101" spans="1:8" x14ac:dyDescent="0.35">
      <c r="A101" t="s">
        <v>17</v>
      </c>
      <c r="B101" s="7">
        <v>40723</v>
      </c>
      <c r="C101" s="13" t="s">
        <v>11</v>
      </c>
      <c r="D101" s="13"/>
      <c r="F101" t="s">
        <v>35</v>
      </c>
      <c r="G101" s="7">
        <v>40700</v>
      </c>
      <c r="H101" s="12">
        <v>7.51</v>
      </c>
    </row>
    <row r="102" spans="1:8" x14ac:dyDescent="0.35">
      <c r="A102" t="s">
        <v>10</v>
      </c>
      <c r="B102" s="7">
        <v>40735</v>
      </c>
      <c r="C102" s="14">
        <v>3.31</v>
      </c>
      <c r="D102" s="14"/>
      <c r="F102" t="s">
        <v>33</v>
      </c>
      <c r="G102" s="7">
        <v>40707</v>
      </c>
      <c r="H102" s="12">
        <v>4</v>
      </c>
    </row>
    <row r="103" spans="1:8" x14ac:dyDescent="0.35">
      <c r="A103" t="s">
        <v>10</v>
      </c>
      <c r="B103" s="7">
        <v>40735</v>
      </c>
      <c r="C103" s="12" t="s">
        <v>11</v>
      </c>
      <c r="D103" s="12"/>
      <c r="F103" t="s">
        <v>34</v>
      </c>
      <c r="G103" s="7">
        <v>40707</v>
      </c>
      <c r="H103" s="12">
        <v>5.04</v>
      </c>
    </row>
    <row r="104" spans="1:8" x14ac:dyDescent="0.35">
      <c r="A104" t="s">
        <v>10</v>
      </c>
      <c r="B104" s="7">
        <v>40749</v>
      </c>
      <c r="C104" s="12">
        <v>4.2300000000000004</v>
      </c>
      <c r="D104" s="12"/>
      <c r="F104" t="s">
        <v>35</v>
      </c>
      <c r="G104" s="7">
        <v>40707</v>
      </c>
      <c r="H104" s="12">
        <v>5.72</v>
      </c>
    </row>
    <row r="105" spans="1:8" x14ac:dyDescent="0.35">
      <c r="A105" t="s">
        <v>13</v>
      </c>
      <c r="B105" s="7">
        <v>40749</v>
      </c>
      <c r="C105" s="12">
        <v>4.84</v>
      </c>
      <c r="D105" s="12"/>
      <c r="F105" t="s">
        <v>33</v>
      </c>
      <c r="G105" s="7">
        <v>40714</v>
      </c>
      <c r="H105" s="12">
        <v>3.57</v>
      </c>
    </row>
    <row r="106" spans="1:8" x14ac:dyDescent="0.35">
      <c r="A106" t="s">
        <v>14</v>
      </c>
      <c r="B106" s="7">
        <v>40749</v>
      </c>
      <c r="C106" s="12">
        <v>7.42</v>
      </c>
      <c r="D106" s="12"/>
      <c r="F106" t="s">
        <v>34</v>
      </c>
      <c r="G106" s="7">
        <v>40714</v>
      </c>
      <c r="H106" s="12">
        <v>5.07</v>
      </c>
    </row>
    <row r="107" spans="1:8" x14ac:dyDescent="0.35">
      <c r="A107" t="s">
        <v>17</v>
      </c>
      <c r="B107" s="7">
        <v>40749</v>
      </c>
      <c r="C107" s="12">
        <v>5.41</v>
      </c>
      <c r="D107" s="12"/>
      <c r="F107" t="s">
        <v>35</v>
      </c>
      <c r="G107" s="7">
        <v>40714</v>
      </c>
      <c r="H107" s="12">
        <v>5.2</v>
      </c>
    </row>
    <row r="108" spans="1:8" x14ac:dyDescent="0.35">
      <c r="A108" t="s">
        <v>17</v>
      </c>
      <c r="B108" s="7">
        <v>40749</v>
      </c>
      <c r="C108" s="13" t="s">
        <v>11</v>
      </c>
      <c r="D108" s="13"/>
      <c r="F108" t="s">
        <v>33</v>
      </c>
      <c r="G108" s="7">
        <v>40723</v>
      </c>
      <c r="H108" s="12">
        <v>3.38</v>
      </c>
    </row>
    <row r="109" spans="1:8" x14ac:dyDescent="0.35">
      <c r="A109" t="s">
        <v>13</v>
      </c>
      <c r="B109" s="7">
        <v>40756</v>
      </c>
      <c r="C109" s="12">
        <v>3.17</v>
      </c>
      <c r="D109" s="12"/>
      <c r="F109" t="s">
        <v>34</v>
      </c>
      <c r="G109" s="7">
        <v>40723</v>
      </c>
      <c r="H109" s="12">
        <v>4.55</v>
      </c>
    </row>
    <row r="110" spans="1:8" x14ac:dyDescent="0.35">
      <c r="A110" t="s">
        <v>14</v>
      </c>
      <c r="B110" s="7">
        <v>40756</v>
      </c>
      <c r="C110" s="12">
        <v>4.1399999999999997</v>
      </c>
      <c r="D110" s="12"/>
      <c r="F110" t="s">
        <v>35</v>
      </c>
      <c r="G110" s="7">
        <v>40723</v>
      </c>
      <c r="H110" s="12">
        <v>5.12</v>
      </c>
    </row>
    <row r="111" spans="1:8" x14ac:dyDescent="0.35">
      <c r="A111" t="s">
        <v>17</v>
      </c>
      <c r="B111" s="7">
        <v>40756</v>
      </c>
      <c r="C111" s="12">
        <v>4.3</v>
      </c>
      <c r="D111" s="12"/>
      <c r="F111" t="s">
        <v>33</v>
      </c>
      <c r="G111" s="7">
        <v>40749</v>
      </c>
      <c r="H111" s="12">
        <v>4.66</v>
      </c>
    </row>
    <row r="112" spans="1:8" x14ac:dyDescent="0.35">
      <c r="A112" t="s">
        <v>17</v>
      </c>
      <c r="B112" s="7">
        <v>40756</v>
      </c>
      <c r="C112" s="13" t="s">
        <v>11</v>
      </c>
      <c r="D112" s="13"/>
      <c r="F112" t="s">
        <v>34</v>
      </c>
      <c r="G112" s="7">
        <v>40749</v>
      </c>
      <c r="H112" s="12">
        <v>5.08</v>
      </c>
    </row>
    <row r="113" spans="1:8" x14ac:dyDescent="0.35">
      <c r="A113" t="s">
        <v>13</v>
      </c>
      <c r="B113" s="7">
        <v>40763</v>
      </c>
      <c r="C113" s="12">
        <v>4.92</v>
      </c>
      <c r="D113" s="12"/>
      <c r="F113" t="s">
        <v>35</v>
      </c>
      <c r="G113" s="7">
        <v>40749</v>
      </c>
      <c r="H113" s="12">
        <v>7.56</v>
      </c>
    </row>
    <row r="114" spans="1:8" x14ac:dyDescent="0.35">
      <c r="A114" t="s">
        <v>14</v>
      </c>
      <c r="B114" s="7">
        <v>40763</v>
      </c>
      <c r="C114" s="12">
        <v>3.47</v>
      </c>
      <c r="D114" s="12"/>
      <c r="F114" t="s">
        <v>33</v>
      </c>
      <c r="G114" s="7">
        <v>40756</v>
      </c>
      <c r="H114" s="12">
        <v>3.21</v>
      </c>
    </row>
    <row r="115" spans="1:8" x14ac:dyDescent="0.35">
      <c r="A115" t="s">
        <v>17</v>
      </c>
      <c r="B115" s="7">
        <v>40763</v>
      </c>
      <c r="C115" s="12">
        <v>4.18</v>
      </c>
      <c r="D115" s="12"/>
      <c r="F115" t="s">
        <v>34</v>
      </c>
      <c r="G115" s="7">
        <v>40756</v>
      </c>
      <c r="H115" s="12">
        <v>4.1900000000000004</v>
      </c>
    </row>
    <row r="116" spans="1:8" x14ac:dyDescent="0.35">
      <c r="A116" t="s">
        <v>17</v>
      </c>
      <c r="B116" s="7">
        <v>40763</v>
      </c>
      <c r="C116" s="13" t="s">
        <v>11</v>
      </c>
      <c r="D116" s="13"/>
      <c r="F116" t="s">
        <v>35</v>
      </c>
      <c r="G116" s="7">
        <v>40756</v>
      </c>
      <c r="H116" s="12">
        <v>4.49</v>
      </c>
    </row>
    <row r="117" spans="1:8" x14ac:dyDescent="0.35">
      <c r="A117" t="s">
        <v>10</v>
      </c>
      <c r="B117" s="7">
        <v>40764</v>
      </c>
      <c r="C117" s="12">
        <v>8.4499999999999993</v>
      </c>
      <c r="D117" s="12"/>
      <c r="F117" t="s">
        <v>33</v>
      </c>
      <c r="G117" s="7">
        <v>40763</v>
      </c>
      <c r="H117" s="12">
        <v>4.45</v>
      </c>
    </row>
    <row r="118" spans="1:8" x14ac:dyDescent="0.35">
      <c r="A118" t="s">
        <v>10</v>
      </c>
      <c r="B118" s="7">
        <v>40764</v>
      </c>
      <c r="C118" s="12" t="s">
        <v>11</v>
      </c>
      <c r="D118" s="12"/>
      <c r="F118" t="s">
        <v>34</v>
      </c>
      <c r="G118" s="7">
        <v>40763</v>
      </c>
      <c r="H118" s="12">
        <v>3.53</v>
      </c>
    </row>
    <row r="119" spans="1:8" x14ac:dyDescent="0.35">
      <c r="A119" t="s">
        <v>13</v>
      </c>
      <c r="B119" s="7">
        <v>40773</v>
      </c>
      <c r="C119" s="12">
        <v>3.39</v>
      </c>
      <c r="D119" s="12"/>
      <c r="F119" t="s">
        <v>35</v>
      </c>
      <c r="G119" s="7">
        <v>40763</v>
      </c>
      <c r="H119" s="12">
        <v>4.28</v>
      </c>
    </row>
    <row r="120" spans="1:8" x14ac:dyDescent="0.35">
      <c r="A120" t="s">
        <v>14</v>
      </c>
      <c r="B120" s="7">
        <v>40773</v>
      </c>
      <c r="C120" s="12">
        <v>4.76</v>
      </c>
      <c r="D120" s="12"/>
      <c r="F120" t="s">
        <v>33</v>
      </c>
      <c r="G120" s="7">
        <v>40773</v>
      </c>
      <c r="H120" s="12">
        <v>3.43</v>
      </c>
    </row>
    <row r="121" spans="1:8" x14ac:dyDescent="0.35">
      <c r="A121" t="s">
        <v>14</v>
      </c>
      <c r="B121" s="7">
        <v>40773</v>
      </c>
      <c r="C121" s="13" t="s">
        <v>11</v>
      </c>
      <c r="D121" s="13"/>
      <c r="F121" t="s">
        <v>34</v>
      </c>
      <c r="G121" s="7">
        <v>40773</v>
      </c>
      <c r="H121" s="12">
        <v>4.08</v>
      </c>
    </row>
    <row r="122" spans="1:8" x14ac:dyDescent="0.35">
      <c r="A122" t="s">
        <v>17</v>
      </c>
      <c r="B122" s="7">
        <v>40773</v>
      </c>
      <c r="C122" s="12">
        <v>4.75</v>
      </c>
      <c r="D122" s="12"/>
      <c r="F122" t="s">
        <v>35</v>
      </c>
      <c r="G122" s="7">
        <v>40773</v>
      </c>
      <c r="H122" s="12">
        <v>4.4800000000000004</v>
      </c>
    </row>
    <row r="123" spans="1:8" x14ac:dyDescent="0.35">
      <c r="A123" t="s">
        <v>10</v>
      </c>
      <c r="B123" s="7">
        <v>40777</v>
      </c>
      <c r="C123" s="12">
        <v>3.54</v>
      </c>
      <c r="D123" s="12"/>
      <c r="F123" t="s">
        <v>33</v>
      </c>
      <c r="G123" s="7">
        <v>40799</v>
      </c>
      <c r="H123" s="12">
        <v>4.09</v>
      </c>
    </row>
    <row r="124" spans="1:8" x14ac:dyDescent="0.35">
      <c r="A124" t="s">
        <v>10</v>
      </c>
      <c r="B124" s="7">
        <v>40777</v>
      </c>
      <c r="C124" s="12" t="s">
        <v>11</v>
      </c>
      <c r="D124" s="12"/>
      <c r="F124" t="s">
        <v>34</v>
      </c>
      <c r="G124" s="7">
        <v>40799</v>
      </c>
      <c r="H124" s="12">
        <v>5.77</v>
      </c>
    </row>
    <row r="125" spans="1:8" x14ac:dyDescent="0.35">
      <c r="A125" t="s">
        <v>23</v>
      </c>
      <c r="B125" s="68">
        <v>40777.40625</v>
      </c>
      <c r="C125">
        <v>6.63</v>
      </c>
      <c r="F125" t="s">
        <v>35</v>
      </c>
      <c r="G125" s="7">
        <v>40799</v>
      </c>
      <c r="H125" s="12">
        <v>6.03</v>
      </c>
    </row>
    <row r="126" spans="1:8" x14ac:dyDescent="0.35">
      <c r="A126" t="s">
        <v>22</v>
      </c>
      <c r="B126" s="68">
        <v>40777.417361111111</v>
      </c>
      <c r="C126">
        <v>8</v>
      </c>
      <c r="F126" t="s">
        <v>33</v>
      </c>
      <c r="G126" s="7">
        <v>40812</v>
      </c>
      <c r="H126" s="12">
        <v>4.66</v>
      </c>
    </row>
    <row r="127" spans="1:8" x14ac:dyDescent="0.35">
      <c r="A127" t="s">
        <v>21</v>
      </c>
      <c r="B127" s="68">
        <v>40777.424305555556</v>
      </c>
      <c r="C127">
        <v>8.31</v>
      </c>
      <c r="F127" t="s">
        <v>34</v>
      </c>
      <c r="G127" s="7">
        <v>40812</v>
      </c>
      <c r="H127" s="12">
        <v>4.7699999999999996</v>
      </c>
    </row>
    <row r="128" spans="1:8" x14ac:dyDescent="0.35">
      <c r="A128" t="s">
        <v>20</v>
      </c>
      <c r="B128" s="68">
        <v>40777.43472222222</v>
      </c>
      <c r="C128">
        <v>7.36</v>
      </c>
      <c r="F128" t="s">
        <v>35</v>
      </c>
      <c r="G128" s="7">
        <v>40812</v>
      </c>
      <c r="H128" s="12">
        <v>5.14</v>
      </c>
    </row>
    <row r="129" spans="1:8" x14ac:dyDescent="0.35">
      <c r="A129" t="s">
        <v>19</v>
      </c>
      <c r="B129" s="68">
        <v>40777.44027777778</v>
      </c>
      <c r="C129">
        <v>7.01</v>
      </c>
      <c r="F129" t="s">
        <v>33</v>
      </c>
      <c r="G129" s="7">
        <v>40836</v>
      </c>
      <c r="H129" s="12">
        <v>6.26</v>
      </c>
    </row>
    <row r="130" spans="1:8" x14ac:dyDescent="0.35">
      <c r="A130" t="s">
        <v>10</v>
      </c>
      <c r="B130" s="7">
        <v>40799</v>
      </c>
      <c r="C130" s="12">
        <v>6.73</v>
      </c>
      <c r="D130" s="12"/>
      <c r="F130" t="s">
        <v>34</v>
      </c>
      <c r="G130" s="7">
        <v>40836</v>
      </c>
      <c r="H130" s="12">
        <v>6.85</v>
      </c>
    </row>
    <row r="131" spans="1:8" x14ac:dyDescent="0.35">
      <c r="A131" t="s">
        <v>10</v>
      </c>
      <c r="B131" s="7">
        <v>40799</v>
      </c>
      <c r="C131" s="12" t="s">
        <v>11</v>
      </c>
      <c r="D131" s="12"/>
      <c r="F131" t="s">
        <v>35</v>
      </c>
      <c r="G131" s="7">
        <v>40836</v>
      </c>
      <c r="H131" s="12">
        <v>7.68</v>
      </c>
    </row>
    <row r="132" spans="1:8" x14ac:dyDescent="0.35">
      <c r="A132" t="s">
        <v>13</v>
      </c>
      <c r="B132" s="7">
        <v>40799</v>
      </c>
      <c r="C132" s="12">
        <v>3.91</v>
      </c>
      <c r="D132" s="12"/>
      <c r="F132" t="s">
        <v>33</v>
      </c>
      <c r="G132" s="7">
        <v>40862</v>
      </c>
      <c r="H132" s="12">
        <v>7.71</v>
      </c>
    </row>
    <row r="133" spans="1:8" x14ac:dyDescent="0.35">
      <c r="A133" t="s">
        <v>14</v>
      </c>
      <c r="B133" s="7">
        <v>40799</v>
      </c>
      <c r="C133" s="12">
        <v>6.75</v>
      </c>
      <c r="D133" s="12"/>
      <c r="F133" t="s">
        <v>34</v>
      </c>
      <c r="G133" s="7">
        <v>40862</v>
      </c>
      <c r="H133" s="12">
        <v>8.0399999999999991</v>
      </c>
    </row>
    <row r="134" spans="1:8" x14ac:dyDescent="0.35">
      <c r="A134" t="s">
        <v>17</v>
      </c>
      <c r="B134" s="7">
        <v>40799</v>
      </c>
      <c r="C134" s="12">
        <v>7.16</v>
      </c>
      <c r="D134" s="12"/>
      <c r="F134" t="s">
        <v>35</v>
      </c>
      <c r="G134" s="7">
        <v>40862</v>
      </c>
      <c r="H134" s="12">
        <v>8.1</v>
      </c>
    </row>
    <row r="135" spans="1:8" x14ac:dyDescent="0.35">
      <c r="A135" t="s">
        <v>10</v>
      </c>
      <c r="B135" s="7">
        <v>40812</v>
      </c>
      <c r="C135" s="12">
        <v>6.63</v>
      </c>
      <c r="D135" s="12"/>
      <c r="F135" t="s">
        <v>33</v>
      </c>
      <c r="G135" s="7">
        <v>40898</v>
      </c>
      <c r="H135" s="12">
        <v>10.31</v>
      </c>
    </row>
    <row r="136" spans="1:8" x14ac:dyDescent="0.35">
      <c r="A136" t="s">
        <v>10</v>
      </c>
      <c r="B136" s="7">
        <v>40812</v>
      </c>
      <c r="C136" s="12" t="s">
        <v>11</v>
      </c>
      <c r="D136" s="12"/>
      <c r="F136" t="s">
        <v>34</v>
      </c>
      <c r="G136" s="7">
        <v>40898</v>
      </c>
      <c r="H136" s="12">
        <v>10.51</v>
      </c>
    </row>
    <row r="137" spans="1:8" x14ac:dyDescent="0.35">
      <c r="A137" t="s">
        <v>13</v>
      </c>
      <c r="B137" s="7">
        <v>40812</v>
      </c>
      <c r="C137" s="12">
        <v>4.04</v>
      </c>
      <c r="D137" s="12"/>
      <c r="F137" t="s">
        <v>35</v>
      </c>
      <c r="G137" s="7">
        <v>40898</v>
      </c>
      <c r="H137" s="12">
        <v>10.5</v>
      </c>
    </row>
    <row r="138" spans="1:8" x14ac:dyDescent="0.35">
      <c r="A138" t="s">
        <v>14</v>
      </c>
      <c r="B138" s="7">
        <v>40812</v>
      </c>
      <c r="C138" s="12">
        <v>4.87</v>
      </c>
      <c r="D138" s="12"/>
      <c r="F138" t="s">
        <v>33</v>
      </c>
      <c r="G138" s="7">
        <v>40917</v>
      </c>
      <c r="H138" s="12">
        <v>10.039999999999999</v>
      </c>
    </row>
    <row r="139" spans="1:8" x14ac:dyDescent="0.35">
      <c r="A139" t="s">
        <v>17</v>
      </c>
      <c r="B139" s="7">
        <v>40812</v>
      </c>
      <c r="C139" s="12">
        <v>5.03</v>
      </c>
      <c r="D139" s="12"/>
      <c r="F139" t="s">
        <v>34</v>
      </c>
      <c r="G139" s="7">
        <v>40917</v>
      </c>
      <c r="H139" s="12">
        <v>9.91</v>
      </c>
    </row>
    <row r="140" spans="1:8" x14ac:dyDescent="0.35">
      <c r="A140" t="s">
        <v>10</v>
      </c>
      <c r="B140" s="7">
        <v>41065</v>
      </c>
      <c r="C140" s="12">
        <v>10.130000000000001</v>
      </c>
      <c r="D140" s="12"/>
      <c r="F140" t="s">
        <v>35</v>
      </c>
      <c r="G140" s="7">
        <v>40917</v>
      </c>
      <c r="H140" s="12">
        <v>9.76</v>
      </c>
    </row>
    <row r="141" spans="1:8" x14ac:dyDescent="0.35">
      <c r="A141" t="s">
        <v>10</v>
      </c>
      <c r="B141" s="7">
        <v>41065</v>
      </c>
      <c r="C141" s="12" t="s">
        <v>11</v>
      </c>
      <c r="D141" s="12"/>
      <c r="F141" t="s">
        <v>33</v>
      </c>
      <c r="G141" s="7">
        <v>40945</v>
      </c>
      <c r="H141" s="12">
        <v>9.82</v>
      </c>
    </row>
    <row r="142" spans="1:8" x14ac:dyDescent="0.35">
      <c r="A142" t="s">
        <v>13</v>
      </c>
      <c r="B142" s="7">
        <v>41067</v>
      </c>
      <c r="C142" s="12">
        <v>2.71</v>
      </c>
      <c r="D142" s="12"/>
      <c r="F142" t="s">
        <v>34</v>
      </c>
      <c r="G142" s="7">
        <v>40945</v>
      </c>
      <c r="H142" s="12">
        <v>10.01</v>
      </c>
    </row>
    <row r="143" spans="1:8" x14ac:dyDescent="0.35">
      <c r="A143" t="s">
        <v>14</v>
      </c>
      <c r="B143" s="7">
        <v>41067</v>
      </c>
      <c r="C143" s="12">
        <v>3.77</v>
      </c>
      <c r="D143" s="12"/>
      <c r="F143" t="s">
        <v>35</v>
      </c>
      <c r="G143" s="7">
        <v>40945</v>
      </c>
      <c r="H143" s="12">
        <v>9.99</v>
      </c>
    </row>
    <row r="144" spans="1:8" x14ac:dyDescent="0.35">
      <c r="A144" t="s">
        <v>17</v>
      </c>
      <c r="B144" s="7">
        <v>41067</v>
      </c>
      <c r="C144" s="12">
        <v>4.12</v>
      </c>
      <c r="D144" s="12"/>
      <c r="F144" t="s">
        <v>33</v>
      </c>
      <c r="G144" s="7">
        <v>40973</v>
      </c>
      <c r="H144" s="12">
        <v>11.9</v>
      </c>
    </row>
    <row r="145" spans="1:8" x14ac:dyDescent="0.35">
      <c r="A145" t="s">
        <v>17</v>
      </c>
      <c r="B145" s="7">
        <v>41067</v>
      </c>
      <c r="C145" s="13" t="s">
        <v>11</v>
      </c>
      <c r="D145" s="13"/>
      <c r="F145" t="s">
        <v>34</v>
      </c>
      <c r="G145" s="7">
        <v>40973</v>
      </c>
      <c r="H145" s="12">
        <v>10.76</v>
      </c>
    </row>
    <row r="146" spans="1:8" x14ac:dyDescent="0.35">
      <c r="A146" t="s">
        <v>13</v>
      </c>
      <c r="B146" s="7">
        <v>41073</v>
      </c>
      <c r="C146" s="12">
        <v>5.62</v>
      </c>
      <c r="D146" s="12"/>
      <c r="F146" t="s">
        <v>35</v>
      </c>
      <c r="G146" s="7">
        <v>40973</v>
      </c>
      <c r="H146" s="12">
        <v>11.02</v>
      </c>
    </row>
    <row r="147" spans="1:8" x14ac:dyDescent="0.35">
      <c r="A147" t="s">
        <v>14</v>
      </c>
      <c r="B147" s="7">
        <v>41073</v>
      </c>
      <c r="C147" s="12">
        <v>3.17</v>
      </c>
      <c r="D147" s="12"/>
      <c r="F147" t="s">
        <v>33</v>
      </c>
      <c r="G147" s="7">
        <v>41015</v>
      </c>
      <c r="H147" s="12">
        <v>6.8</v>
      </c>
    </row>
    <row r="148" spans="1:8" x14ac:dyDescent="0.35">
      <c r="A148" t="s">
        <v>17</v>
      </c>
      <c r="B148" s="7">
        <v>41073</v>
      </c>
      <c r="C148" s="12">
        <v>3.5</v>
      </c>
      <c r="D148" s="12"/>
      <c r="F148" t="s">
        <v>34</v>
      </c>
      <c r="G148" s="7">
        <v>41015</v>
      </c>
      <c r="H148" s="12">
        <v>7.31</v>
      </c>
    </row>
    <row r="149" spans="1:8" x14ac:dyDescent="0.35">
      <c r="A149" t="s">
        <v>13</v>
      </c>
      <c r="B149" s="7">
        <v>41078</v>
      </c>
      <c r="C149" s="12">
        <v>3.96</v>
      </c>
      <c r="D149" s="12"/>
      <c r="F149" t="s">
        <v>35</v>
      </c>
      <c r="G149" s="7">
        <v>41015</v>
      </c>
      <c r="H149" s="12">
        <v>7.92</v>
      </c>
    </row>
    <row r="150" spans="1:8" x14ac:dyDescent="0.35">
      <c r="A150" t="s">
        <v>14</v>
      </c>
      <c r="B150" s="7">
        <v>41078</v>
      </c>
      <c r="C150" s="12">
        <v>3.8</v>
      </c>
      <c r="D150" s="12"/>
      <c r="F150" t="s">
        <v>33</v>
      </c>
      <c r="G150" s="7">
        <v>41030</v>
      </c>
      <c r="H150" s="12">
        <v>8.36</v>
      </c>
    </row>
    <row r="151" spans="1:8" x14ac:dyDescent="0.35">
      <c r="A151" t="s">
        <v>17</v>
      </c>
      <c r="B151" s="7">
        <v>41078</v>
      </c>
      <c r="C151" s="12">
        <v>3.74</v>
      </c>
      <c r="D151" s="12"/>
      <c r="F151" t="s">
        <v>34</v>
      </c>
      <c r="G151" s="7">
        <v>41030</v>
      </c>
      <c r="H151" s="12">
        <v>8.27</v>
      </c>
    </row>
    <row r="152" spans="1:8" x14ac:dyDescent="0.35">
      <c r="A152" t="s">
        <v>10</v>
      </c>
      <c r="B152" s="7">
        <v>41079</v>
      </c>
      <c r="C152" s="12">
        <v>2.94</v>
      </c>
      <c r="D152" s="12"/>
      <c r="F152" t="s">
        <v>35</v>
      </c>
      <c r="G152" s="7">
        <v>41030</v>
      </c>
      <c r="H152" s="12">
        <v>8.36</v>
      </c>
    </row>
    <row r="153" spans="1:8" x14ac:dyDescent="0.35">
      <c r="A153" t="s">
        <v>10</v>
      </c>
      <c r="B153" s="7">
        <v>41079</v>
      </c>
      <c r="C153" s="12" t="s">
        <v>11</v>
      </c>
      <c r="D153" s="12"/>
      <c r="F153" t="s">
        <v>33</v>
      </c>
      <c r="G153" s="7">
        <v>41038</v>
      </c>
      <c r="H153" s="12">
        <v>5.67</v>
      </c>
    </row>
    <row r="154" spans="1:8" x14ac:dyDescent="0.35">
      <c r="A154" t="s">
        <v>13</v>
      </c>
      <c r="B154" s="7">
        <v>41086</v>
      </c>
      <c r="C154" s="12">
        <v>2.4900000000000002</v>
      </c>
      <c r="D154" s="12"/>
      <c r="F154" t="s">
        <v>34</v>
      </c>
      <c r="G154" s="7">
        <v>41038</v>
      </c>
      <c r="H154" s="12">
        <v>6.79</v>
      </c>
    </row>
    <row r="155" spans="1:8" x14ac:dyDescent="0.35">
      <c r="A155" t="s">
        <v>14</v>
      </c>
      <c r="B155" s="7">
        <v>41086</v>
      </c>
      <c r="C155" s="12">
        <v>2.5499999999999998</v>
      </c>
      <c r="D155" s="12"/>
      <c r="F155" t="s">
        <v>35</v>
      </c>
      <c r="G155" s="7">
        <v>41038</v>
      </c>
      <c r="H155" s="12">
        <v>7.27</v>
      </c>
    </row>
    <row r="156" spans="1:8" x14ac:dyDescent="0.35">
      <c r="A156" t="s">
        <v>14</v>
      </c>
      <c r="B156" s="7">
        <v>41086</v>
      </c>
      <c r="C156" s="13" t="s">
        <v>11</v>
      </c>
      <c r="D156" s="13"/>
      <c r="F156" t="s">
        <v>33</v>
      </c>
      <c r="G156" s="7">
        <v>41044</v>
      </c>
      <c r="H156" s="12">
        <v>6.64</v>
      </c>
    </row>
    <row r="157" spans="1:8" x14ac:dyDescent="0.35">
      <c r="A157" t="s">
        <v>17</v>
      </c>
      <c r="B157" s="7">
        <v>41086</v>
      </c>
      <c r="C157" s="12">
        <v>3.71</v>
      </c>
      <c r="D157" s="12"/>
      <c r="F157" t="s">
        <v>34</v>
      </c>
      <c r="G157" s="7">
        <v>41044</v>
      </c>
      <c r="H157" s="12">
        <v>6.14</v>
      </c>
    </row>
    <row r="158" spans="1:8" x14ac:dyDescent="0.35">
      <c r="A158" t="s">
        <v>13</v>
      </c>
      <c r="B158" s="7">
        <v>41106</v>
      </c>
      <c r="C158" s="12">
        <v>4.0199999999999996</v>
      </c>
      <c r="D158" s="12"/>
      <c r="F158" t="s">
        <v>35</v>
      </c>
      <c r="G158" s="7">
        <v>41044</v>
      </c>
      <c r="H158" s="12">
        <v>6.62</v>
      </c>
    </row>
    <row r="159" spans="1:8" x14ac:dyDescent="0.35">
      <c r="A159" t="s">
        <v>14</v>
      </c>
      <c r="B159" s="7">
        <v>41106</v>
      </c>
      <c r="C159" s="12">
        <v>5.19</v>
      </c>
      <c r="D159" s="12"/>
      <c r="F159" t="s">
        <v>33</v>
      </c>
      <c r="G159" s="7">
        <v>41051</v>
      </c>
      <c r="H159" s="12">
        <v>6</v>
      </c>
    </row>
    <row r="160" spans="1:8" x14ac:dyDescent="0.35">
      <c r="A160" t="s">
        <v>17</v>
      </c>
      <c r="B160" s="7">
        <v>41106</v>
      </c>
      <c r="C160" s="12">
        <v>5.69</v>
      </c>
      <c r="D160" s="12"/>
      <c r="F160" t="s">
        <v>34</v>
      </c>
      <c r="G160" s="7">
        <v>41051</v>
      </c>
      <c r="H160" s="12">
        <v>8.1999999999999993</v>
      </c>
    </row>
    <row r="161" spans="1:8" x14ac:dyDescent="0.35">
      <c r="A161" t="s">
        <v>10</v>
      </c>
      <c r="B161" s="7">
        <v>41107</v>
      </c>
      <c r="C161" s="12">
        <v>7.78</v>
      </c>
      <c r="D161" s="12"/>
      <c r="F161" t="s">
        <v>35</v>
      </c>
      <c r="G161" s="7">
        <v>41051</v>
      </c>
      <c r="H161" s="12">
        <v>8.83</v>
      </c>
    </row>
    <row r="162" spans="1:8" x14ac:dyDescent="0.35">
      <c r="A162" t="s">
        <v>10</v>
      </c>
      <c r="B162" s="7">
        <v>41107</v>
      </c>
      <c r="C162" s="12" t="s">
        <v>11</v>
      </c>
      <c r="D162" s="12"/>
      <c r="F162" t="s">
        <v>33</v>
      </c>
      <c r="G162" s="7">
        <v>41060</v>
      </c>
      <c r="H162" s="12">
        <v>3.26</v>
      </c>
    </row>
    <row r="163" spans="1:8" x14ac:dyDescent="0.35">
      <c r="A163" t="s">
        <v>13</v>
      </c>
      <c r="B163" s="7">
        <v>41113</v>
      </c>
      <c r="C163" s="12">
        <v>3.21</v>
      </c>
      <c r="D163" s="12"/>
      <c r="F163" t="s">
        <v>34</v>
      </c>
      <c r="G163" s="7">
        <v>41060</v>
      </c>
      <c r="H163" s="12">
        <v>4.12</v>
      </c>
    </row>
    <row r="164" spans="1:8" x14ac:dyDescent="0.35">
      <c r="A164" t="s">
        <v>14</v>
      </c>
      <c r="B164" s="7">
        <v>41113</v>
      </c>
      <c r="C164" s="12">
        <v>5.09</v>
      </c>
      <c r="D164" s="12"/>
      <c r="F164" t="s">
        <v>35</v>
      </c>
      <c r="G164" s="7">
        <v>41060</v>
      </c>
      <c r="H164" s="12">
        <v>5.17</v>
      </c>
    </row>
    <row r="165" spans="1:8" x14ac:dyDescent="0.35">
      <c r="A165" t="s">
        <v>17</v>
      </c>
      <c r="B165" s="7">
        <v>41113</v>
      </c>
      <c r="C165" s="12">
        <v>6.58</v>
      </c>
      <c r="D165" s="12"/>
      <c r="F165" t="s">
        <v>33</v>
      </c>
      <c r="G165" s="7">
        <v>41067</v>
      </c>
      <c r="H165" s="12">
        <v>2.5</v>
      </c>
    </row>
    <row r="166" spans="1:8" x14ac:dyDescent="0.35">
      <c r="A166" t="s">
        <v>17</v>
      </c>
      <c r="B166" s="7">
        <v>41113</v>
      </c>
      <c r="C166" s="13" t="s">
        <v>11</v>
      </c>
      <c r="D166" s="13"/>
      <c r="F166" t="s">
        <v>34</v>
      </c>
      <c r="G166" s="7">
        <v>41067</v>
      </c>
      <c r="H166" s="12">
        <v>3.82</v>
      </c>
    </row>
    <row r="167" spans="1:8" x14ac:dyDescent="0.35">
      <c r="A167" t="s">
        <v>13</v>
      </c>
      <c r="B167" s="7">
        <v>41120</v>
      </c>
      <c r="C167" s="12">
        <v>2.67</v>
      </c>
      <c r="D167" s="12"/>
      <c r="F167" t="s">
        <v>35</v>
      </c>
      <c r="G167" s="7">
        <v>41067</v>
      </c>
      <c r="H167" s="12">
        <v>4.01</v>
      </c>
    </row>
    <row r="168" spans="1:8" x14ac:dyDescent="0.35">
      <c r="A168" t="s">
        <v>14</v>
      </c>
      <c r="B168" s="7">
        <v>41120</v>
      </c>
      <c r="C168" s="12">
        <v>4.3</v>
      </c>
      <c r="D168" s="12"/>
      <c r="F168" t="s">
        <v>33</v>
      </c>
      <c r="G168" s="7">
        <v>41073</v>
      </c>
      <c r="H168" s="12">
        <v>6.93</v>
      </c>
    </row>
    <row r="169" spans="1:8" x14ac:dyDescent="0.35">
      <c r="A169" t="s">
        <v>14</v>
      </c>
      <c r="B169" s="7">
        <v>41120</v>
      </c>
      <c r="C169" s="13" t="s">
        <v>11</v>
      </c>
      <c r="D169" s="13"/>
      <c r="F169" t="s">
        <v>34</v>
      </c>
      <c r="G169" s="7">
        <v>41073</v>
      </c>
      <c r="H169" s="12">
        <v>3.18</v>
      </c>
    </row>
    <row r="170" spans="1:8" x14ac:dyDescent="0.35">
      <c r="A170" t="s">
        <v>17</v>
      </c>
      <c r="B170" s="7">
        <v>41120</v>
      </c>
      <c r="C170" s="12">
        <v>4.59</v>
      </c>
      <c r="D170" s="12"/>
      <c r="F170" t="s">
        <v>35</v>
      </c>
      <c r="G170" s="7">
        <v>41073</v>
      </c>
      <c r="H170" s="12">
        <v>3.49</v>
      </c>
    </row>
    <row r="171" spans="1:8" x14ac:dyDescent="0.35">
      <c r="A171" t="s">
        <v>10</v>
      </c>
      <c r="B171" s="7">
        <v>41121</v>
      </c>
      <c r="C171" s="12">
        <v>6.85</v>
      </c>
      <c r="D171" s="12"/>
      <c r="F171" t="s">
        <v>33</v>
      </c>
      <c r="G171" s="7">
        <v>41078</v>
      </c>
      <c r="H171" s="12">
        <v>4.33</v>
      </c>
    </row>
    <row r="172" spans="1:8" x14ac:dyDescent="0.35">
      <c r="A172" t="s">
        <v>10</v>
      </c>
      <c r="B172" s="7">
        <v>41121</v>
      </c>
      <c r="C172" s="12" t="s">
        <v>11</v>
      </c>
      <c r="D172" s="12"/>
      <c r="F172" t="s">
        <v>34</v>
      </c>
      <c r="G172" s="7">
        <v>41078</v>
      </c>
      <c r="H172" s="12">
        <v>4.07</v>
      </c>
    </row>
    <row r="173" spans="1:8" x14ac:dyDescent="0.35">
      <c r="A173" t="s">
        <v>13</v>
      </c>
      <c r="B173" s="7">
        <v>41129</v>
      </c>
      <c r="C173" s="12">
        <v>7.14</v>
      </c>
      <c r="D173" s="12"/>
      <c r="F173" t="s">
        <v>35</v>
      </c>
      <c r="G173" s="7">
        <v>41078</v>
      </c>
      <c r="H173" s="12">
        <v>3.66</v>
      </c>
    </row>
    <row r="174" spans="1:8" x14ac:dyDescent="0.35">
      <c r="A174" t="s">
        <v>14</v>
      </c>
      <c r="B174" s="7">
        <v>41129</v>
      </c>
      <c r="C174" s="12">
        <v>5.23</v>
      </c>
      <c r="D174" s="12"/>
      <c r="F174" t="s">
        <v>33</v>
      </c>
      <c r="G174" s="7">
        <v>41086</v>
      </c>
      <c r="H174" s="12">
        <v>2.44</v>
      </c>
    </row>
    <row r="175" spans="1:8" x14ac:dyDescent="0.35">
      <c r="A175" t="s">
        <v>14</v>
      </c>
      <c r="B175" s="7">
        <v>41129</v>
      </c>
      <c r="C175" s="13" t="s">
        <v>11</v>
      </c>
      <c r="D175" s="13"/>
      <c r="F175" t="s">
        <v>34</v>
      </c>
      <c r="G175" s="7">
        <v>41086</v>
      </c>
      <c r="H175" s="12">
        <v>2.4500000000000002</v>
      </c>
    </row>
    <row r="176" spans="1:8" x14ac:dyDescent="0.35">
      <c r="A176" t="s">
        <v>17</v>
      </c>
      <c r="B176" s="7">
        <v>41129</v>
      </c>
      <c r="C176" s="12">
        <v>5.23</v>
      </c>
      <c r="D176" s="12"/>
      <c r="F176" t="s">
        <v>35</v>
      </c>
      <c r="G176" s="7">
        <v>41086</v>
      </c>
      <c r="H176" s="12">
        <v>3.1</v>
      </c>
    </row>
    <row r="177" spans="1:8" x14ac:dyDescent="0.35">
      <c r="A177" t="s">
        <v>13</v>
      </c>
      <c r="B177" s="7">
        <v>41134</v>
      </c>
      <c r="C177" s="12">
        <v>5.27</v>
      </c>
      <c r="D177" s="12"/>
      <c r="F177" t="s">
        <v>33</v>
      </c>
      <c r="G177" s="7">
        <v>41106</v>
      </c>
      <c r="H177" s="12">
        <v>3.93</v>
      </c>
    </row>
    <row r="178" spans="1:8" x14ac:dyDescent="0.35">
      <c r="A178" t="s">
        <v>14</v>
      </c>
      <c r="B178" s="7">
        <v>41134</v>
      </c>
      <c r="C178" s="12">
        <v>5.1100000000000003</v>
      </c>
      <c r="D178" s="12"/>
      <c r="F178" t="s">
        <v>34</v>
      </c>
      <c r="G178" s="7">
        <v>41106</v>
      </c>
      <c r="H178" s="12">
        <v>5.25</v>
      </c>
    </row>
    <row r="179" spans="1:8" x14ac:dyDescent="0.35">
      <c r="A179" t="s">
        <v>17</v>
      </c>
      <c r="B179" s="7">
        <v>41134</v>
      </c>
      <c r="C179" s="12">
        <v>5.0599999999999996</v>
      </c>
      <c r="D179" s="12"/>
      <c r="F179" t="s">
        <v>35</v>
      </c>
      <c r="G179" s="7">
        <v>41106</v>
      </c>
      <c r="H179" s="12">
        <v>5.77</v>
      </c>
    </row>
    <row r="180" spans="1:8" x14ac:dyDescent="0.35">
      <c r="A180" t="s">
        <v>10</v>
      </c>
      <c r="B180" s="7">
        <v>41135</v>
      </c>
      <c r="C180" s="12">
        <v>8.56</v>
      </c>
      <c r="D180" s="12"/>
      <c r="F180" t="s">
        <v>33</v>
      </c>
      <c r="G180" s="7">
        <v>41113</v>
      </c>
      <c r="H180" s="12">
        <v>3.29</v>
      </c>
    </row>
    <row r="181" spans="1:8" x14ac:dyDescent="0.35">
      <c r="A181" t="s">
        <v>10</v>
      </c>
      <c r="B181" s="7">
        <v>41135</v>
      </c>
      <c r="C181" s="12" t="s">
        <v>11</v>
      </c>
      <c r="D181" s="12"/>
      <c r="F181" t="s">
        <v>34</v>
      </c>
      <c r="G181" s="7">
        <v>41113</v>
      </c>
      <c r="H181" s="12">
        <v>4.8600000000000003</v>
      </c>
    </row>
    <row r="182" spans="1:8" x14ac:dyDescent="0.35">
      <c r="A182" t="s">
        <v>23</v>
      </c>
      <c r="B182" s="68">
        <v>41135.417361111111</v>
      </c>
      <c r="C182">
        <v>5.04</v>
      </c>
      <c r="F182" t="s">
        <v>35</v>
      </c>
      <c r="G182" s="7">
        <v>41113</v>
      </c>
      <c r="H182" s="12">
        <v>5.0599999999999996</v>
      </c>
    </row>
    <row r="183" spans="1:8" x14ac:dyDescent="0.35">
      <c r="A183" t="s">
        <v>22</v>
      </c>
      <c r="B183" s="68">
        <v>41135.447222222225</v>
      </c>
      <c r="C183">
        <v>6.14</v>
      </c>
      <c r="F183" t="s">
        <v>33</v>
      </c>
      <c r="G183" s="7">
        <v>41120</v>
      </c>
      <c r="H183" s="12">
        <v>2.85</v>
      </c>
    </row>
    <row r="184" spans="1:8" x14ac:dyDescent="0.35">
      <c r="A184" t="s">
        <v>21</v>
      </c>
      <c r="B184" s="68">
        <v>41135.46875</v>
      </c>
      <c r="C184">
        <v>8.92</v>
      </c>
      <c r="F184" t="s">
        <v>34</v>
      </c>
      <c r="G184" s="7">
        <v>41120</v>
      </c>
      <c r="H184" s="12">
        <v>4.2699999999999996</v>
      </c>
    </row>
    <row r="185" spans="1:8" x14ac:dyDescent="0.35">
      <c r="A185" t="s">
        <v>20</v>
      </c>
      <c r="B185" s="68">
        <v>41135.493055555555</v>
      </c>
      <c r="C185">
        <v>9.3000000000000007</v>
      </c>
      <c r="F185" t="s">
        <v>35</v>
      </c>
      <c r="G185" s="7">
        <v>41120</v>
      </c>
      <c r="H185" s="12">
        <v>4.68</v>
      </c>
    </row>
    <row r="186" spans="1:8" x14ac:dyDescent="0.35">
      <c r="A186" t="s">
        <v>19</v>
      </c>
      <c r="B186" s="68">
        <v>41135.506944444445</v>
      </c>
      <c r="C186">
        <v>9.5299999999999994</v>
      </c>
      <c r="F186" t="s">
        <v>33</v>
      </c>
      <c r="G186" s="7">
        <v>41129</v>
      </c>
      <c r="H186" s="12">
        <v>6.79</v>
      </c>
    </row>
    <row r="187" spans="1:8" x14ac:dyDescent="0.35">
      <c r="A187" t="s">
        <v>13</v>
      </c>
      <c r="B187" s="7">
        <v>41141</v>
      </c>
      <c r="C187" s="12">
        <v>3.78</v>
      </c>
      <c r="D187" s="12"/>
      <c r="F187" t="s">
        <v>34</v>
      </c>
      <c r="G187" s="7">
        <v>41129</v>
      </c>
      <c r="H187" s="12">
        <v>5.05</v>
      </c>
    </row>
    <row r="188" spans="1:8" x14ac:dyDescent="0.35">
      <c r="A188" t="s">
        <v>14</v>
      </c>
      <c r="B188" s="7">
        <v>41141</v>
      </c>
      <c r="C188" s="12">
        <v>4.3899999999999997</v>
      </c>
      <c r="D188" s="12"/>
      <c r="F188" t="s">
        <v>35</v>
      </c>
      <c r="G188" s="7">
        <v>41129</v>
      </c>
      <c r="H188" s="12">
        <v>4.92</v>
      </c>
    </row>
    <row r="189" spans="1:8" x14ac:dyDescent="0.35">
      <c r="A189" t="s">
        <v>17</v>
      </c>
      <c r="B189" s="7">
        <v>41141</v>
      </c>
      <c r="C189" s="12">
        <v>4.58</v>
      </c>
      <c r="D189" s="12"/>
      <c r="F189" t="s">
        <v>33</v>
      </c>
      <c r="G189" s="7">
        <v>41134</v>
      </c>
      <c r="H189" s="12">
        <v>5.36</v>
      </c>
    </row>
    <row r="190" spans="1:8" x14ac:dyDescent="0.35">
      <c r="A190" t="s">
        <v>10</v>
      </c>
      <c r="B190" s="7">
        <v>41149</v>
      </c>
      <c r="C190" s="12">
        <v>3.66</v>
      </c>
      <c r="D190" s="12"/>
      <c r="F190" t="s">
        <v>34</v>
      </c>
      <c r="G190" s="7">
        <v>41134</v>
      </c>
      <c r="H190" s="12">
        <v>5.0199999999999996</v>
      </c>
    </row>
    <row r="191" spans="1:8" x14ac:dyDescent="0.35">
      <c r="A191" t="s">
        <v>10</v>
      </c>
      <c r="B191" s="7">
        <v>41149</v>
      </c>
      <c r="C191" s="12" t="s">
        <v>11</v>
      </c>
      <c r="D191" s="12"/>
      <c r="F191" t="s">
        <v>35</v>
      </c>
      <c r="G191" s="7">
        <v>41134</v>
      </c>
      <c r="H191" s="12">
        <v>5.07</v>
      </c>
    </row>
    <row r="192" spans="1:8" x14ac:dyDescent="0.35">
      <c r="A192" t="s">
        <v>13</v>
      </c>
      <c r="B192" s="7">
        <v>41157</v>
      </c>
      <c r="C192" s="12">
        <v>4.5599999999999996</v>
      </c>
      <c r="D192" s="12"/>
      <c r="F192" t="s">
        <v>33</v>
      </c>
      <c r="G192" s="7">
        <v>41141</v>
      </c>
      <c r="H192" s="12">
        <v>3.7</v>
      </c>
    </row>
    <row r="193" spans="1:8" x14ac:dyDescent="0.35">
      <c r="A193" t="s">
        <v>14</v>
      </c>
      <c r="B193" s="7">
        <v>41157</v>
      </c>
      <c r="C193" s="12">
        <v>5.39</v>
      </c>
      <c r="D193" s="12"/>
      <c r="F193" t="s">
        <v>34</v>
      </c>
      <c r="G193" s="7">
        <v>41141</v>
      </c>
      <c r="H193" s="12">
        <v>4.45</v>
      </c>
    </row>
    <row r="194" spans="1:8" x14ac:dyDescent="0.35">
      <c r="A194" t="s">
        <v>17</v>
      </c>
      <c r="B194" s="7">
        <v>41157</v>
      </c>
      <c r="C194" s="12">
        <v>6.77</v>
      </c>
      <c r="D194" s="12"/>
      <c r="F194" t="s">
        <v>35</v>
      </c>
      <c r="G194" s="7">
        <v>41141</v>
      </c>
      <c r="H194" s="12">
        <v>4.45</v>
      </c>
    </row>
    <row r="195" spans="1:8" x14ac:dyDescent="0.35">
      <c r="A195" t="s">
        <v>13</v>
      </c>
      <c r="B195" s="7">
        <v>41162</v>
      </c>
      <c r="C195" s="12">
        <v>3.5</v>
      </c>
      <c r="D195" s="12"/>
      <c r="F195" t="s">
        <v>33</v>
      </c>
      <c r="G195" s="7">
        <v>41157</v>
      </c>
      <c r="H195" s="12">
        <v>3.88</v>
      </c>
    </row>
    <row r="196" spans="1:8" x14ac:dyDescent="0.35">
      <c r="A196" t="s">
        <v>14</v>
      </c>
      <c r="B196" s="7">
        <v>41162</v>
      </c>
      <c r="C196" s="12">
        <v>3.73</v>
      </c>
      <c r="D196" s="12"/>
      <c r="F196" t="s">
        <v>34</v>
      </c>
      <c r="G196" s="7">
        <v>41157</v>
      </c>
      <c r="H196" s="12">
        <v>5.59</v>
      </c>
    </row>
    <row r="197" spans="1:8" x14ac:dyDescent="0.35">
      <c r="A197" t="s">
        <v>17</v>
      </c>
      <c r="B197" s="7">
        <v>41162</v>
      </c>
      <c r="C197" s="12">
        <v>3.97</v>
      </c>
      <c r="D197" s="12"/>
      <c r="F197" t="s">
        <v>35</v>
      </c>
      <c r="G197" s="7">
        <v>41157</v>
      </c>
      <c r="H197" s="12">
        <v>6.22</v>
      </c>
    </row>
    <row r="198" spans="1:8" x14ac:dyDescent="0.35">
      <c r="A198" t="s">
        <v>10</v>
      </c>
      <c r="B198" s="7">
        <v>41163</v>
      </c>
      <c r="C198" s="12">
        <v>6.78</v>
      </c>
      <c r="D198" s="12"/>
      <c r="F198" t="s">
        <v>33</v>
      </c>
      <c r="G198" s="7">
        <v>41162</v>
      </c>
      <c r="H198" s="12">
        <v>3.25</v>
      </c>
    </row>
    <row r="199" spans="1:8" x14ac:dyDescent="0.35">
      <c r="A199" t="s">
        <v>10</v>
      </c>
      <c r="B199" s="7">
        <v>41163</v>
      </c>
      <c r="C199" s="12" t="s">
        <v>11</v>
      </c>
      <c r="D199" s="12"/>
      <c r="F199" t="s">
        <v>34</v>
      </c>
      <c r="G199" s="7">
        <v>41162</v>
      </c>
      <c r="H199" s="12">
        <v>3.83</v>
      </c>
    </row>
    <row r="200" spans="1:8" x14ac:dyDescent="0.35">
      <c r="A200" t="s">
        <v>13</v>
      </c>
      <c r="B200" s="7">
        <v>41169</v>
      </c>
      <c r="C200" s="12">
        <v>4.57</v>
      </c>
      <c r="D200" s="12"/>
      <c r="F200" t="s">
        <v>35</v>
      </c>
      <c r="G200" s="7">
        <v>41162</v>
      </c>
      <c r="H200" s="12">
        <v>4.04</v>
      </c>
    </row>
    <row r="201" spans="1:8" x14ac:dyDescent="0.35">
      <c r="A201" t="s">
        <v>14</v>
      </c>
      <c r="B201" s="7">
        <v>41169</v>
      </c>
      <c r="C201" s="12">
        <v>5.36</v>
      </c>
      <c r="D201" s="12"/>
      <c r="F201" t="s">
        <v>33</v>
      </c>
      <c r="G201" s="7">
        <v>41169</v>
      </c>
      <c r="H201" s="12">
        <v>4.66</v>
      </c>
    </row>
    <row r="202" spans="1:8" x14ac:dyDescent="0.35">
      <c r="A202" t="s">
        <v>14</v>
      </c>
      <c r="B202" s="7">
        <v>41169</v>
      </c>
      <c r="C202" s="13" t="s">
        <v>11</v>
      </c>
      <c r="D202" s="13"/>
      <c r="F202" t="s">
        <v>34</v>
      </c>
      <c r="G202" s="7">
        <v>41169</v>
      </c>
      <c r="H202" s="12">
        <v>5.46</v>
      </c>
    </row>
    <row r="203" spans="1:8" x14ac:dyDescent="0.35">
      <c r="A203" t="s">
        <v>17</v>
      </c>
      <c r="B203" s="7">
        <v>41169</v>
      </c>
      <c r="C203" s="12">
        <v>5.64</v>
      </c>
      <c r="D203" s="12"/>
      <c r="F203" t="s">
        <v>35</v>
      </c>
      <c r="G203" s="7">
        <v>41169</v>
      </c>
      <c r="H203" s="12">
        <v>5.3</v>
      </c>
    </row>
    <row r="204" spans="1:8" x14ac:dyDescent="0.35">
      <c r="A204" t="s">
        <v>10</v>
      </c>
      <c r="B204" s="7">
        <v>41177</v>
      </c>
      <c r="C204" s="12">
        <v>7.81</v>
      </c>
      <c r="D204" s="12"/>
      <c r="F204" t="s">
        <v>34</v>
      </c>
      <c r="G204" s="7">
        <v>41178</v>
      </c>
      <c r="H204" s="12">
        <v>5.6</v>
      </c>
    </row>
    <row r="205" spans="1:8" x14ac:dyDescent="0.35">
      <c r="A205" t="s">
        <v>10</v>
      </c>
      <c r="B205" s="7">
        <v>41177</v>
      </c>
      <c r="C205" s="12" t="s">
        <v>11</v>
      </c>
      <c r="D205" s="12"/>
      <c r="F205" t="s">
        <v>35</v>
      </c>
      <c r="G205" s="7">
        <v>41178</v>
      </c>
      <c r="H205" s="12">
        <v>5.7</v>
      </c>
    </row>
    <row r="206" spans="1:8" x14ac:dyDescent="0.35">
      <c r="A206" t="s">
        <v>14</v>
      </c>
      <c r="B206" s="7">
        <v>41178</v>
      </c>
      <c r="C206" s="12">
        <v>5.57</v>
      </c>
      <c r="D206" s="12"/>
      <c r="F206" t="s">
        <v>34</v>
      </c>
      <c r="G206" s="7">
        <v>41197</v>
      </c>
      <c r="H206" s="12">
        <v>7.88</v>
      </c>
    </row>
    <row r="207" spans="1:8" x14ac:dyDescent="0.35">
      <c r="A207" t="s">
        <v>17</v>
      </c>
      <c r="B207" s="7">
        <v>41178</v>
      </c>
      <c r="C207" s="12">
        <v>5.77</v>
      </c>
      <c r="D207" s="12"/>
      <c r="F207" t="s">
        <v>35</v>
      </c>
      <c r="G207" s="7">
        <v>41197</v>
      </c>
      <c r="H207" s="12">
        <v>8.06</v>
      </c>
    </row>
    <row r="208" spans="1:8" x14ac:dyDescent="0.35">
      <c r="A208" t="s">
        <v>13</v>
      </c>
      <c r="B208" s="7">
        <v>41428</v>
      </c>
      <c r="C208" s="12">
        <v>4.16</v>
      </c>
      <c r="D208" s="12"/>
      <c r="F208" t="s">
        <v>33</v>
      </c>
      <c r="G208" s="7">
        <v>41239</v>
      </c>
      <c r="H208" s="16">
        <v>8.5</v>
      </c>
    </row>
    <row r="209" spans="1:8" x14ac:dyDescent="0.35">
      <c r="A209" t="s">
        <v>14</v>
      </c>
      <c r="B209" s="7">
        <v>41428</v>
      </c>
      <c r="C209" s="12">
        <v>4.49</v>
      </c>
      <c r="D209" s="12"/>
      <c r="F209" t="s">
        <v>34</v>
      </c>
      <c r="G209" s="7">
        <v>41239</v>
      </c>
      <c r="H209" s="12">
        <v>8.85</v>
      </c>
    </row>
    <row r="210" spans="1:8" x14ac:dyDescent="0.35">
      <c r="A210" t="s">
        <v>14</v>
      </c>
      <c r="B210" s="7">
        <v>41428</v>
      </c>
      <c r="C210" s="13" t="s">
        <v>11</v>
      </c>
      <c r="D210" s="13"/>
      <c r="F210" t="s">
        <v>35</v>
      </c>
      <c r="G210" s="7">
        <v>41239</v>
      </c>
      <c r="H210" s="12">
        <v>9.07</v>
      </c>
    </row>
    <row r="211" spans="1:8" x14ac:dyDescent="0.35">
      <c r="A211" t="s">
        <v>17</v>
      </c>
      <c r="B211" s="7">
        <v>41428</v>
      </c>
      <c r="C211" s="12">
        <v>5.24</v>
      </c>
      <c r="D211" s="12"/>
      <c r="F211" t="s">
        <v>33</v>
      </c>
      <c r="G211" s="7">
        <v>41246</v>
      </c>
      <c r="H211" s="16">
        <v>9.0299999999999994</v>
      </c>
    </row>
    <row r="212" spans="1:8" x14ac:dyDescent="0.35">
      <c r="A212" t="s">
        <v>10</v>
      </c>
      <c r="B212" s="7">
        <v>41429</v>
      </c>
      <c r="C212" s="12">
        <v>6.1</v>
      </c>
      <c r="D212" s="12"/>
      <c r="F212" t="s">
        <v>34</v>
      </c>
      <c r="G212" s="7">
        <v>41246</v>
      </c>
      <c r="H212" s="12">
        <v>8.84</v>
      </c>
    </row>
    <row r="213" spans="1:8" x14ac:dyDescent="0.35">
      <c r="A213" t="s">
        <v>10</v>
      </c>
      <c r="B213" s="7">
        <v>41429</v>
      </c>
      <c r="C213" s="12" t="s">
        <v>11</v>
      </c>
      <c r="D213" s="12"/>
      <c r="F213" t="s">
        <v>35</v>
      </c>
      <c r="G213" s="7">
        <v>41246</v>
      </c>
      <c r="H213" s="12">
        <v>8.9499999999999993</v>
      </c>
    </row>
    <row r="214" spans="1:8" x14ac:dyDescent="0.35">
      <c r="A214" t="s">
        <v>13</v>
      </c>
      <c r="B214" s="7">
        <v>41436</v>
      </c>
      <c r="C214" s="12">
        <v>3.36</v>
      </c>
      <c r="D214" s="12"/>
      <c r="F214" t="s">
        <v>33</v>
      </c>
      <c r="G214" s="7">
        <v>41281</v>
      </c>
      <c r="H214" s="12">
        <v>13.05</v>
      </c>
    </row>
    <row r="215" spans="1:8" x14ac:dyDescent="0.35">
      <c r="A215" t="s">
        <v>14</v>
      </c>
      <c r="B215" s="7">
        <v>41436</v>
      </c>
      <c r="C215" s="12">
        <v>5.94</v>
      </c>
      <c r="D215" s="12"/>
      <c r="F215" t="s">
        <v>34</v>
      </c>
      <c r="G215" s="7">
        <v>41281</v>
      </c>
      <c r="H215" s="12">
        <v>12.4</v>
      </c>
    </row>
    <row r="216" spans="1:8" x14ac:dyDescent="0.35">
      <c r="A216" t="s">
        <v>17</v>
      </c>
      <c r="B216" s="7">
        <v>41436</v>
      </c>
      <c r="C216" s="12">
        <v>6.24</v>
      </c>
      <c r="D216" s="12"/>
      <c r="F216" t="s">
        <v>35</v>
      </c>
      <c r="G216" s="7">
        <v>41281</v>
      </c>
      <c r="H216" s="12">
        <v>12.74</v>
      </c>
    </row>
    <row r="217" spans="1:8" x14ac:dyDescent="0.35">
      <c r="A217" t="s">
        <v>13</v>
      </c>
      <c r="B217" s="7">
        <v>41442</v>
      </c>
      <c r="C217" s="12">
        <v>3.44</v>
      </c>
      <c r="D217" s="12"/>
      <c r="F217" t="s">
        <v>34</v>
      </c>
      <c r="G217" s="7">
        <v>41312</v>
      </c>
      <c r="H217" s="12">
        <v>11.67</v>
      </c>
    </row>
    <row r="218" spans="1:8" x14ac:dyDescent="0.35">
      <c r="A218" t="s">
        <v>14</v>
      </c>
      <c r="B218" s="7">
        <v>41442</v>
      </c>
      <c r="C218" s="12">
        <v>4.01</v>
      </c>
      <c r="D218" s="12"/>
      <c r="F218" t="s">
        <v>35</v>
      </c>
      <c r="G218" s="7">
        <v>41312</v>
      </c>
      <c r="H218" s="12">
        <v>11.66</v>
      </c>
    </row>
    <row r="219" spans="1:8" x14ac:dyDescent="0.35">
      <c r="A219" t="s">
        <v>17</v>
      </c>
      <c r="B219" s="7">
        <v>41442</v>
      </c>
      <c r="C219" s="12">
        <v>4.78</v>
      </c>
      <c r="D219" s="12"/>
      <c r="F219" t="s">
        <v>34</v>
      </c>
      <c r="G219" s="7">
        <v>41332</v>
      </c>
      <c r="H219" s="12">
        <v>13.06</v>
      </c>
    </row>
    <row r="220" spans="1:8" x14ac:dyDescent="0.35">
      <c r="A220" t="s">
        <v>13</v>
      </c>
      <c r="B220" s="7">
        <v>41449</v>
      </c>
      <c r="C220" s="12">
        <v>4.1900000000000004</v>
      </c>
      <c r="D220" s="12"/>
      <c r="F220" t="s">
        <v>35</v>
      </c>
      <c r="G220" s="7">
        <v>41332</v>
      </c>
      <c r="H220" s="12">
        <v>13.06</v>
      </c>
    </row>
    <row r="221" spans="1:8" x14ac:dyDescent="0.35">
      <c r="A221" t="s">
        <v>14</v>
      </c>
      <c r="B221" s="7">
        <v>41449</v>
      </c>
      <c r="C221" s="12">
        <v>6.18</v>
      </c>
      <c r="D221" s="12"/>
      <c r="F221" t="s">
        <v>34</v>
      </c>
      <c r="G221" s="7">
        <v>41338</v>
      </c>
      <c r="H221" s="12">
        <v>10.51</v>
      </c>
    </row>
    <row r="222" spans="1:8" x14ac:dyDescent="0.35">
      <c r="A222" t="s">
        <v>17</v>
      </c>
      <c r="B222" s="7">
        <v>41449</v>
      </c>
      <c r="C222" s="12">
        <v>6.1</v>
      </c>
      <c r="D222" s="12"/>
      <c r="F222" t="s">
        <v>35</v>
      </c>
      <c r="G222" s="7">
        <v>41338</v>
      </c>
      <c r="H222" s="12">
        <v>11.21</v>
      </c>
    </row>
    <row r="223" spans="1:8" x14ac:dyDescent="0.35">
      <c r="A223" t="s">
        <v>17</v>
      </c>
      <c r="B223" s="7">
        <v>41449</v>
      </c>
      <c r="C223" s="13" t="s">
        <v>11</v>
      </c>
      <c r="D223" s="13"/>
      <c r="F223" t="s">
        <v>33</v>
      </c>
      <c r="G223" s="7">
        <v>41365</v>
      </c>
      <c r="H223" s="12">
        <v>10.31</v>
      </c>
    </row>
    <row r="224" spans="1:8" x14ac:dyDescent="0.35">
      <c r="A224" t="s">
        <v>10</v>
      </c>
      <c r="B224" s="7">
        <v>41450</v>
      </c>
      <c r="C224" s="12">
        <v>5.86</v>
      </c>
      <c r="D224" s="12"/>
      <c r="F224" t="s">
        <v>34</v>
      </c>
      <c r="G224" s="7">
        <v>41365</v>
      </c>
      <c r="H224" s="12">
        <v>10.43</v>
      </c>
    </row>
    <row r="225" spans="1:8" x14ac:dyDescent="0.35">
      <c r="A225" t="s">
        <v>10</v>
      </c>
      <c r="B225" s="7">
        <v>41450</v>
      </c>
      <c r="C225" s="12" t="s">
        <v>11</v>
      </c>
      <c r="D225" s="12"/>
      <c r="F225" t="s">
        <v>35</v>
      </c>
      <c r="G225" s="7">
        <v>41365</v>
      </c>
      <c r="H225" s="12">
        <v>10.9</v>
      </c>
    </row>
    <row r="226" spans="1:8" x14ac:dyDescent="0.35">
      <c r="A226" t="s">
        <v>13</v>
      </c>
      <c r="B226" s="7">
        <v>41463</v>
      </c>
      <c r="C226" s="12">
        <v>3.98</v>
      </c>
      <c r="D226" s="12"/>
      <c r="F226" t="s">
        <v>34</v>
      </c>
      <c r="G226" s="7">
        <v>41386</v>
      </c>
      <c r="H226" s="12">
        <v>8.27</v>
      </c>
    </row>
    <row r="227" spans="1:8" x14ac:dyDescent="0.35">
      <c r="A227" t="s">
        <v>14</v>
      </c>
      <c r="B227" s="7">
        <v>41463</v>
      </c>
      <c r="C227" s="12">
        <v>5.52</v>
      </c>
      <c r="D227" s="12"/>
      <c r="F227" t="s">
        <v>35</v>
      </c>
      <c r="G227" s="7">
        <v>41386</v>
      </c>
      <c r="H227" s="12">
        <v>8.5</v>
      </c>
    </row>
    <row r="228" spans="1:8" x14ac:dyDescent="0.35">
      <c r="A228" t="s">
        <v>14</v>
      </c>
      <c r="B228" s="7">
        <v>41463</v>
      </c>
      <c r="C228" s="13" t="s">
        <v>11</v>
      </c>
      <c r="D228" s="13"/>
      <c r="F228" t="s">
        <v>33</v>
      </c>
      <c r="G228" s="7">
        <v>41403</v>
      </c>
      <c r="H228" s="12">
        <v>6.18</v>
      </c>
    </row>
    <row r="229" spans="1:8" x14ac:dyDescent="0.35">
      <c r="A229" t="s">
        <v>17</v>
      </c>
      <c r="B229" s="7">
        <v>41463</v>
      </c>
      <c r="C229" s="12">
        <v>5.97</v>
      </c>
      <c r="D229" s="12"/>
      <c r="F229" t="s">
        <v>34</v>
      </c>
      <c r="G229" s="7">
        <v>41403</v>
      </c>
      <c r="H229" s="12">
        <v>7.14</v>
      </c>
    </row>
    <row r="230" spans="1:8" x14ac:dyDescent="0.35">
      <c r="A230" t="s">
        <v>10</v>
      </c>
      <c r="B230" s="7">
        <v>41464</v>
      </c>
      <c r="C230" s="12">
        <v>5.2</v>
      </c>
      <c r="D230" s="12"/>
      <c r="F230" t="s">
        <v>35</v>
      </c>
      <c r="G230" s="7">
        <v>41403</v>
      </c>
      <c r="H230" s="12">
        <v>7.38</v>
      </c>
    </row>
    <row r="231" spans="1:8" x14ac:dyDescent="0.35">
      <c r="A231" t="s">
        <v>10</v>
      </c>
      <c r="B231" s="7">
        <v>41464</v>
      </c>
      <c r="C231" s="12" t="s">
        <v>11</v>
      </c>
      <c r="D231" s="12"/>
      <c r="F231" t="s">
        <v>33</v>
      </c>
      <c r="G231" s="7">
        <v>41410</v>
      </c>
      <c r="H231" s="12">
        <v>5.01</v>
      </c>
    </row>
    <row r="232" spans="1:8" x14ac:dyDescent="0.35">
      <c r="A232" t="s">
        <v>13</v>
      </c>
      <c r="B232" s="7">
        <v>41470</v>
      </c>
      <c r="C232" s="12">
        <v>2.35</v>
      </c>
      <c r="D232" s="12"/>
      <c r="F232" t="s">
        <v>34</v>
      </c>
      <c r="G232" s="7">
        <v>41410</v>
      </c>
      <c r="H232" s="12">
        <v>5.52</v>
      </c>
    </row>
    <row r="233" spans="1:8" x14ac:dyDescent="0.35">
      <c r="A233" t="s">
        <v>14</v>
      </c>
      <c r="B233" s="7">
        <v>41470</v>
      </c>
      <c r="C233" s="12">
        <v>3.66</v>
      </c>
      <c r="D233" s="12"/>
      <c r="F233" t="s">
        <v>35</v>
      </c>
      <c r="G233" s="7">
        <v>41410</v>
      </c>
      <c r="H233" s="12">
        <v>6</v>
      </c>
    </row>
    <row r="234" spans="1:8" x14ac:dyDescent="0.35">
      <c r="A234" t="s">
        <v>17</v>
      </c>
      <c r="B234" s="7">
        <v>41470</v>
      </c>
      <c r="C234" s="12">
        <v>4.33</v>
      </c>
      <c r="D234" s="12"/>
      <c r="F234" t="s">
        <v>33</v>
      </c>
      <c r="G234" s="7">
        <v>41417</v>
      </c>
      <c r="H234" s="12">
        <v>4.66</v>
      </c>
    </row>
    <row r="235" spans="1:8" x14ac:dyDescent="0.35">
      <c r="A235" t="s">
        <v>13</v>
      </c>
      <c r="B235" s="7">
        <v>41477</v>
      </c>
      <c r="C235" s="12">
        <v>4.25</v>
      </c>
      <c r="D235" s="12"/>
      <c r="F235" t="s">
        <v>34</v>
      </c>
      <c r="G235" s="7">
        <v>41417</v>
      </c>
      <c r="H235" s="12">
        <v>5.86</v>
      </c>
    </row>
    <row r="236" spans="1:8" x14ac:dyDescent="0.35">
      <c r="A236" t="s">
        <v>14</v>
      </c>
      <c r="B236" s="7">
        <v>41477</v>
      </c>
      <c r="C236" s="12">
        <v>5.1100000000000003</v>
      </c>
      <c r="D236" s="12"/>
      <c r="F236" t="s">
        <v>35</v>
      </c>
      <c r="G236" s="7">
        <v>41417</v>
      </c>
      <c r="H236" s="12">
        <v>6.11</v>
      </c>
    </row>
    <row r="237" spans="1:8" x14ac:dyDescent="0.35">
      <c r="A237" t="s">
        <v>17</v>
      </c>
      <c r="B237" s="7">
        <v>41477</v>
      </c>
      <c r="C237" s="12">
        <v>8.17</v>
      </c>
      <c r="D237" s="12"/>
      <c r="F237" t="s">
        <v>33</v>
      </c>
      <c r="G237" s="7">
        <v>41428</v>
      </c>
      <c r="H237" s="12">
        <v>4.26</v>
      </c>
    </row>
    <row r="238" spans="1:8" x14ac:dyDescent="0.35">
      <c r="A238" t="s">
        <v>10</v>
      </c>
      <c r="B238" s="7">
        <v>41478</v>
      </c>
      <c r="C238" s="12">
        <v>5.17</v>
      </c>
      <c r="D238" s="12"/>
      <c r="F238" t="s">
        <v>34</v>
      </c>
      <c r="G238" s="7">
        <v>41428</v>
      </c>
      <c r="H238" s="12">
        <v>4.6900000000000004</v>
      </c>
    </row>
    <row r="239" spans="1:8" x14ac:dyDescent="0.35">
      <c r="A239" t="s">
        <v>10</v>
      </c>
      <c r="B239" s="7">
        <v>41478</v>
      </c>
      <c r="C239" s="12" t="s">
        <v>11</v>
      </c>
      <c r="D239" s="12"/>
      <c r="F239" t="s">
        <v>35</v>
      </c>
      <c r="G239" s="7">
        <v>41428</v>
      </c>
      <c r="H239" s="12">
        <v>5.49</v>
      </c>
    </row>
    <row r="240" spans="1:8" x14ac:dyDescent="0.35">
      <c r="A240" t="s">
        <v>13</v>
      </c>
      <c r="B240" s="7">
        <v>41484</v>
      </c>
      <c r="C240" s="12">
        <v>3.77</v>
      </c>
      <c r="D240" s="12"/>
      <c r="F240" t="s">
        <v>33</v>
      </c>
      <c r="G240" s="7">
        <v>41436</v>
      </c>
      <c r="H240" s="12">
        <v>3.88</v>
      </c>
    </row>
    <row r="241" spans="1:8" x14ac:dyDescent="0.35">
      <c r="A241" t="s">
        <v>14</v>
      </c>
      <c r="B241" s="7">
        <v>41484</v>
      </c>
      <c r="C241" s="12">
        <v>4.5999999999999996</v>
      </c>
      <c r="D241" s="12"/>
      <c r="F241" t="s">
        <v>34</v>
      </c>
      <c r="G241" s="7">
        <v>41436</v>
      </c>
      <c r="H241" s="12">
        <v>5.9</v>
      </c>
    </row>
    <row r="242" spans="1:8" x14ac:dyDescent="0.35">
      <c r="A242" t="s">
        <v>17</v>
      </c>
      <c r="B242" s="7">
        <v>41484</v>
      </c>
      <c r="C242" s="12">
        <v>4.79</v>
      </c>
      <c r="D242" s="12"/>
      <c r="F242" t="s">
        <v>35</v>
      </c>
      <c r="G242" s="7">
        <v>41436</v>
      </c>
      <c r="H242" s="12">
        <v>6.04</v>
      </c>
    </row>
    <row r="243" spans="1:8" x14ac:dyDescent="0.35">
      <c r="A243" t="s">
        <v>23</v>
      </c>
      <c r="B243" s="68">
        <v>41485.401388888888</v>
      </c>
      <c r="C243">
        <v>4.97</v>
      </c>
      <c r="F243" t="s">
        <v>33</v>
      </c>
      <c r="G243" s="7">
        <v>41442</v>
      </c>
      <c r="H243" s="12">
        <v>2.95</v>
      </c>
    </row>
    <row r="244" spans="1:8" x14ac:dyDescent="0.35">
      <c r="A244" t="s">
        <v>22</v>
      </c>
      <c r="B244" s="68">
        <v>41485.418055555558</v>
      </c>
      <c r="C244">
        <v>5.17</v>
      </c>
      <c r="F244" t="s">
        <v>34</v>
      </c>
      <c r="G244" s="7">
        <v>41442</v>
      </c>
      <c r="H244" s="12">
        <v>4.05</v>
      </c>
    </row>
    <row r="245" spans="1:8" x14ac:dyDescent="0.35">
      <c r="A245" t="s">
        <v>21</v>
      </c>
      <c r="B245" s="68">
        <v>41485.425694444442</v>
      </c>
      <c r="C245">
        <v>5.73</v>
      </c>
      <c r="F245" t="s">
        <v>35</v>
      </c>
      <c r="G245" s="7">
        <v>41442</v>
      </c>
      <c r="H245" s="12">
        <v>5.45</v>
      </c>
    </row>
    <row r="246" spans="1:8" x14ac:dyDescent="0.35">
      <c r="A246" t="s">
        <v>20</v>
      </c>
      <c r="B246" s="68">
        <v>41485.436111111114</v>
      </c>
      <c r="C246">
        <v>3.62</v>
      </c>
      <c r="F246" t="s">
        <v>33</v>
      </c>
      <c r="G246" s="7">
        <v>41449</v>
      </c>
      <c r="H246" s="12">
        <v>4.92</v>
      </c>
    </row>
    <row r="247" spans="1:8" x14ac:dyDescent="0.35">
      <c r="A247" t="s">
        <v>19</v>
      </c>
      <c r="B247" s="68">
        <v>41485.443055555559</v>
      </c>
      <c r="C247">
        <v>3.93</v>
      </c>
      <c r="F247" t="s">
        <v>34</v>
      </c>
      <c r="G247" s="7">
        <v>41449</v>
      </c>
      <c r="H247" s="12">
        <v>6.26</v>
      </c>
    </row>
    <row r="248" spans="1:8" x14ac:dyDescent="0.35">
      <c r="A248" t="s">
        <v>13</v>
      </c>
      <c r="B248" s="7">
        <v>41491</v>
      </c>
      <c r="C248" s="12">
        <v>5.97</v>
      </c>
      <c r="D248" s="12"/>
      <c r="F248" t="s">
        <v>35</v>
      </c>
      <c r="G248" s="7">
        <v>41449</v>
      </c>
      <c r="H248" s="12">
        <v>6.38</v>
      </c>
    </row>
    <row r="249" spans="1:8" x14ac:dyDescent="0.35">
      <c r="A249" t="s">
        <v>14</v>
      </c>
      <c r="B249" s="7">
        <v>41491</v>
      </c>
      <c r="C249" s="12">
        <v>4.92</v>
      </c>
      <c r="D249" s="12"/>
      <c r="F249" t="s">
        <v>33</v>
      </c>
      <c r="G249" s="7">
        <v>41463</v>
      </c>
      <c r="H249" s="12">
        <v>4.1900000000000004</v>
      </c>
    </row>
    <row r="250" spans="1:8" x14ac:dyDescent="0.35">
      <c r="A250" t="s">
        <v>17</v>
      </c>
      <c r="B250" s="7">
        <v>41491</v>
      </c>
      <c r="C250" s="12">
        <v>5.03</v>
      </c>
      <c r="D250" s="12"/>
      <c r="F250" t="s">
        <v>34</v>
      </c>
      <c r="G250" s="7">
        <v>41463</v>
      </c>
      <c r="H250" s="12">
        <v>5.35</v>
      </c>
    </row>
    <row r="251" spans="1:8" x14ac:dyDescent="0.35">
      <c r="A251" t="s">
        <v>17</v>
      </c>
      <c r="B251" s="7">
        <v>41491</v>
      </c>
      <c r="C251" s="13" t="s">
        <v>11</v>
      </c>
      <c r="D251" s="13"/>
      <c r="F251" t="s">
        <v>35</v>
      </c>
      <c r="G251" s="7">
        <v>41463</v>
      </c>
      <c r="H251" s="12">
        <v>5.32</v>
      </c>
    </row>
    <row r="252" spans="1:8" x14ac:dyDescent="0.35">
      <c r="A252" t="s">
        <v>10</v>
      </c>
      <c r="B252" s="7">
        <v>41492</v>
      </c>
      <c r="C252" s="12">
        <v>7.02</v>
      </c>
      <c r="D252" s="12"/>
      <c r="F252" t="s">
        <v>33</v>
      </c>
      <c r="G252" s="7">
        <v>41470</v>
      </c>
      <c r="H252" s="12">
        <v>2.33</v>
      </c>
    </row>
    <row r="253" spans="1:8" x14ac:dyDescent="0.35">
      <c r="A253" t="s">
        <v>10</v>
      </c>
      <c r="B253" s="7">
        <v>41492</v>
      </c>
      <c r="C253" s="12" t="s">
        <v>11</v>
      </c>
      <c r="D253" s="12"/>
      <c r="F253" t="s">
        <v>34</v>
      </c>
      <c r="G253" s="7">
        <v>41470</v>
      </c>
      <c r="H253" s="12">
        <v>3.53</v>
      </c>
    </row>
    <row r="254" spans="1:8" x14ac:dyDescent="0.35">
      <c r="A254" t="s">
        <v>13</v>
      </c>
      <c r="B254" s="7">
        <v>41498</v>
      </c>
      <c r="C254" s="12">
        <v>5.31</v>
      </c>
      <c r="D254" s="12"/>
      <c r="F254" t="s">
        <v>35</v>
      </c>
      <c r="G254" s="7">
        <v>41470</v>
      </c>
      <c r="H254" s="12">
        <v>4.5199999999999996</v>
      </c>
    </row>
    <row r="255" spans="1:8" x14ac:dyDescent="0.35">
      <c r="A255" t="s">
        <v>14</v>
      </c>
      <c r="B255" s="7">
        <v>41498</v>
      </c>
      <c r="C255" s="12">
        <v>5.17</v>
      </c>
      <c r="D255" s="12"/>
      <c r="F255" t="s">
        <v>33</v>
      </c>
      <c r="G255" s="7">
        <v>41477</v>
      </c>
      <c r="H255" s="12">
        <v>4.17</v>
      </c>
    </row>
    <row r="256" spans="1:8" x14ac:dyDescent="0.35">
      <c r="A256" t="s">
        <v>17</v>
      </c>
      <c r="B256" s="7">
        <v>41498</v>
      </c>
      <c r="C256" s="12">
        <v>5.19</v>
      </c>
      <c r="D256" s="12"/>
      <c r="F256" t="s">
        <v>34</v>
      </c>
      <c r="G256" s="7">
        <v>41477</v>
      </c>
      <c r="H256" s="12">
        <v>5.15</v>
      </c>
    </row>
    <row r="257" spans="1:8" x14ac:dyDescent="0.35">
      <c r="A257" t="s">
        <v>13</v>
      </c>
      <c r="B257" s="7">
        <v>41505</v>
      </c>
      <c r="C257" s="12">
        <v>4.18</v>
      </c>
      <c r="D257" s="12"/>
      <c r="F257" t="s">
        <v>35</v>
      </c>
      <c r="G257" s="7">
        <v>41477</v>
      </c>
      <c r="H257" s="12">
        <v>5.28</v>
      </c>
    </row>
    <row r="258" spans="1:8" x14ac:dyDescent="0.35">
      <c r="A258" t="s">
        <v>14</v>
      </c>
      <c r="B258" s="7">
        <v>41505</v>
      </c>
      <c r="C258" s="12">
        <v>4.4400000000000004</v>
      </c>
      <c r="D258" s="12"/>
      <c r="F258" t="s">
        <v>33</v>
      </c>
      <c r="G258" s="7">
        <v>41484</v>
      </c>
      <c r="H258" s="12">
        <v>3.72</v>
      </c>
    </row>
    <row r="259" spans="1:8" x14ac:dyDescent="0.35">
      <c r="A259" t="s">
        <v>14</v>
      </c>
      <c r="B259" s="7">
        <v>41505</v>
      </c>
      <c r="C259" s="13" t="s">
        <v>11</v>
      </c>
      <c r="D259" s="13"/>
      <c r="F259" t="s">
        <v>34</v>
      </c>
      <c r="G259" s="7">
        <v>41484</v>
      </c>
      <c r="H259" s="12">
        <v>4.2699999999999996</v>
      </c>
    </row>
    <row r="260" spans="1:8" x14ac:dyDescent="0.35">
      <c r="A260" t="s">
        <v>17</v>
      </c>
      <c r="B260" s="7">
        <v>41505</v>
      </c>
      <c r="C260" s="12">
        <v>4.79</v>
      </c>
      <c r="D260" s="12"/>
      <c r="F260" t="s">
        <v>35</v>
      </c>
      <c r="G260" s="7">
        <v>41484</v>
      </c>
      <c r="H260" s="12">
        <v>4.7300000000000004</v>
      </c>
    </row>
    <row r="261" spans="1:8" x14ac:dyDescent="0.35">
      <c r="A261" t="s">
        <v>10</v>
      </c>
      <c r="B261" s="7">
        <v>41506</v>
      </c>
      <c r="C261" s="12">
        <v>7.48</v>
      </c>
      <c r="D261" s="12"/>
      <c r="F261" t="s">
        <v>33</v>
      </c>
      <c r="G261" s="7">
        <v>41491</v>
      </c>
      <c r="H261" s="12">
        <v>4.8600000000000003</v>
      </c>
    </row>
    <row r="262" spans="1:8" x14ac:dyDescent="0.35">
      <c r="A262" t="s">
        <v>10</v>
      </c>
      <c r="B262" s="7">
        <v>41506</v>
      </c>
      <c r="C262" s="12" t="s">
        <v>11</v>
      </c>
      <c r="D262" s="12"/>
      <c r="F262" t="s">
        <v>34</v>
      </c>
      <c r="G262" s="7">
        <v>41491</v>
      </c>
      <c r="H262" s="12">
        <v>4.88</v>
      </c>
    </row>
    <row r="263" spans="1:8" x14ac:dyDescent="0.35">
      <c r="A263" t="s">
        <v>13</v>
      </c>
      <c r="B263" s="7">
        <v>41512</v>
      </c>
      <c r="C263" s="12">
        <v>4.97</v>
      </c>
      <c r="D263" s="12"/>
      <c r="F263" t="s">
        <v>35</v>
      </c>
      <c r="G263" s="7">
        <v>41491</v>
      </c>
      <c r="H263" s="12">
        <v>4.9000000000000004</v>
      </c>
    </row>
    <row r="264" spans="1:8" x14ac:dyDescent="0.35">
      <c r="A264" t="s">
        <v>14</v>
      </c>
      <c r="B264" s="7">
        <v>41512</v>
      </c>
      <c r="C264" s="12">
        <v>6.06</v>
      </c>
      <c r="D264" s="12"/>
      <c r="F264" t="s">
        <v>33</v>
      </c>
      <c r="G264" s="7">
        <v>41498</v>
      </c>
      <c r="H264" s="12">
        <v>5.54</v>
      </c>
    </row>
    <row r="265" spans="1:8" x14ac:dyDescent="0.35">
      <c r="A265" t="s">
        <v>17</v>
      </c>
      <c r="B265" s="7">
        <v>41512</v>
      </c>
      <c r="C265" s="12">
        <v>6.42</v>
      </c>
      <c r="D265" s="12"/>
      <c r="F265" t="s">
        <v>34</v>
      </c>
      <c r="G265" s="7">
        <v>41498</v>
      </c>
      <c r="H265" s="12">
        <v>4.76</v>
      </c>
    </row>
    <row r="266" spans="1:8" x14ac:dyDescent="0.35">
      <c r="A266" t="s">
        <v>17</v>
      </c>
      <c r="B266" s="7">
        <v>41512</v>
      </c>
      <c r="C266" s="13" t="s">
        <v>11</v>
      </c>
      <c r="D266" s="13"/>
      <c r="F266" t="s">
        <v>35</v>
      </c>
      <c r="G266" s="7">
        <v>41498</v>
      </c>
      <c r="H266" s="12">
        <v>5.14</v>
      </c>
    </row>
    <row r="267" spans="1:8" x14ac:dyDescent="0.35">
      <c r="A267" t="s">
        <v>13</v>
      </c>
      <c r="B267" s="7">
        <v>41522</v>
      </c>
      <c r="C267" s="12">
        <v>3.52</v>
      </c>
      <c r="D267" s="12"/>
      <c r="F267" t="s">
        <v>33</v>
      </c>
      <c r="G267" s="7">
        <v>41505</v>
      </c>
      <c r="H267" s="12">
        <v>4.21</v>
      </c>
    </row>
    <row r="268" spans="1:8" x14ac:dyDescent="0.35">
      <c r="A268" t="s">
        <v>14</v>
      </c>
      <c r="B268" s="7">
        <v>41522</v>
      </c>
      <c r="C268" s="12">
        <v>4.8600000000000003</v>
      </c>
      <c r="D268" s="12"/>
      <c r="F268" t="s">
        <v>34</v>
      </c>
      <c r="G268" s="7">
        <v>41505</v>
      </c>
      <c r="H268" s="12">
        <v>4.6500000000000004</v>
      </c>
    </row>
    <row r="269" spans="1:8" x14ac:dyDescent="0.35">
      <c r="A269" t="s">
        <v>14</v>
      </c>
      <c r="B269" s="7">
        <v>41522</v>
      </c>
      <c r="C269" s="13" t="s">
        <v>11</v>
      </c>
      <c r="D269" s="13"/>
      <c r="F269" t="s">
        <v>35</v>
      </c>
      <c r="G269" s="7">
        <v>41505</v>
      </c>
      <c r="H269" s="12">
        <v>4.84</v>
      </c>
    </row>
    <row r="270" spans="1:8" x14ac:dyDescent="0.35">
      <c r="A270" t="s">
        <v>17</v>
      </c>
      <c r="B270" s="7">
        <v>41522</v>
      </c>
      <c r="C270" s="12">
        <v>5.17</v>
      </c>
      <c r="D270" s="12"/>
      <c r="F270" t="s">
        <v>33</v>
      </c>
      <c r="G270" s="7">
        <v>41512</v>
      </c>
      <c r="H270" s="12">
        <v>4.88</v>
      </c>
    </row>
    <row r="271" spans="1:8" x14ac:dyDescent="0.35">
      <c r="A271" t="s">
        <v>10</v>
      </c>
      <c r="B271" s="7">
        <v>41527</v>
      </c>
      <c r="C271" s="12">
        <v>7.69</v>
      </c>
      <c r="D271" s="12"/>
      <c r="F271" t="s">
        <v>34</v>
      </c>
      <c r="G271" s="7">
        <v>41512</v>
      </c>
      <c r="H271" s="12">
        <v>5.86</v>
      </c>
    </row>
    <row r="272" spans="1:8" x14ac:dyDescent="0.35">
      <c r="A272" t="s">
        <v>10</v>
      </c>
      <c r="B272" s="7">
        <v>41527</v>
      </c>
      <c r="C272" s="12" t="s">
        <v>11</v>
      </c>
      <c r="D272" s="12"/>
      <c r="F272" t="s">
        <v>35</v>
      </c>
      <c r="G272" s="7">
        <v>41512</v>
      </c>
      <c r="H272" s="12">
        <v>6.3</v>
      </c>
    </row>
    <row r="273" spans="1:8" x14ac:dyDescent="0.35">
      <c r="A273" t="s">
        <v>13</v>
      </c>
      <c r="B273" s="7">
        <v>41529</v>
      </c>
      <c r="C273" s="12">
        <v>4.8499999999999996</v>
      </c>
      <c r="D273" s="12"/>
      <c r="F273" t="s">
        <v>33</v>
      </c>
      <c r="G273" s="7">
        <v>41522</v>
      </c>
      <c r="H273" s="12">
        <v>3.5</v>
      </c>
    </row>
    <row r="274" spans="1:8" x14ac:dyDescent="0.35">
      <c r="A274" t="s">
        <v>14</v>
      </c>
      <c r="B274" s="7">
        <v>41529</v>
      </c>
      <c r="C274" s="12">
        <v>4.51</v>
      </c>
      <c r="D274" s="12"/>
      <c r="F274" t="s">
        <v>34</v>
      </c>
      <c r="G274" s="7">
        <v>41522</v>
      </c>
      <c r="H274" s="12">
        <v>4.67</v>
      </c>
    </row>
    <row r="275" spans="1:8" x14ac:dyDescent="0.35">
      <c r="A275" t="s">
        <v>17</v>
      </c>
      <c r="B275" s="7">
        <v>41529</v>
      </c>
      <c r="C275" s="12">
        <v>5.73</v>
      </c>
      <c r="D275" s="12"/>
      <c r="F275" t="s">
        <v>35</v>
      </c>
      <c r="G275" s="7">
        <v>41522</v>
      </c>
      <c r="H275" s="12">
        <v>4.7300000000000004</v>
      </c>
    </row>
    <row r="276" spans="1:8" x14ac:dyDescent="0.35">
      <c r="A276" t="s">
        <v>13</v>
      </c>
      <c r="B276" s="7">
        <v>41535</v>
      </c>
      <c r="C276" s="12">
        <v>4.8</v>
      </c>
      <c r="D276" s="12"/>
      <c r="F276" t="s">
        <v>33</v>
      </c>
      <c r="G276" s="7">
        <v>41529</v>
      </c>
      <c r="H276" s="12">
        <v>4.3</v>
      </c>
    </row>
    <row r="277" spans="1:8" x14ac:dyDescent="0.35">
      <c r="A277" t="s">
        <v>14</v>
      </c>
      <c r="B277" s="7">
        <v>41535</v>
      </c>
      <c r="C277" s="12">
        <v>5.41</v>
      </c>
      <c r="D277" s="12"/>
      <c r="F277" t="s">
        <v>34</v>
      </c>
      <c r="G277" s="7">
        <v>41529</v>
      </c>
      <c r="H277" s="12">
        <v>4.3499999999999996</v>
      </c>
    </row>
    <row r="278" spans="1:8" x14ac:dyDescent="0.35">
      <c r="A278" t="s">
        <v>14</v>
      </c>
      <c r="B278" s="7">
        <v>41535</v>
      </c>
      <c r="C278" s="13" t="s">
        <v>11</v>
      </c>
      <c r="D278" s="13"/>
      <c r="F278" t="s">
        <v>35</v>
      </c>
      <c r="G278" s="7">
        <v>41529</v>
      </c>
      <c r="H278" s="12">
        <v>4.8499999999999996</v>
      </c>
    </row>
    <row r="279" spans="1:8" x14ac:dyDescent="0.35">
      <c r="A279" t="s">
        <v>17</v>
      </c>
      <c r="B279" s="7">
        <v>41535</v>
      </c>
      <c r="C279" s="12">
        <v>5.59</v>
      </c>
      <c r="D279" s="12"/>
      <c r="F279" t="s">
        <v>33</v>
      </c>
      <c r="G279" s="7">
        <v>41535</v>
      </c>
      <c r="H279" s="12">
        <v>4.9000000000000004</v>
      </c>
    </row>
    <row r="280" spans="1:8" x14ac:dyDescent="0.35">
      <c r="A280" t="s">
        <v>10</v>
      </c>
      <c r="B280" s="7">
        <v>41542</v>
      </c>
      <c r="C280" s="12">
        <v>8.6999999999999993</v>
      </c>
      <c r="D280" s="12"/>
      <c r="F280" t="s">
        <v>34</v>
      </c>
      <c r="G280" s="7">
        <v>41535</v>
      </c>
      <c r="H280" s="12">
        <v>5.6</v>
      </c>
    </row>
    <row r="281" spans="1:8" x14ac:dyDescent="0.35">
      <c r="A281" t="s">
        <v>10</v>
      </c>
      <c r="B281" s="7">
        <v>41542</v>
      </c>
      <c r="C281" s="12" t="s">
        <v>11</v>
      </c>
      <c r="D281" s="12"/>
      <c r="F281" t="s">
        <v>35</v>
      </c>
      <c r="G281" s="7">
        <v>41535</v>
      </c>
      <c r="H281" s="12">
        <v>5.51</v>
      </c>
    </row>
    <row r="282" spans="1:8" x14ac:dyDescent="0.35">
      <c r="A282" t="s">
        <v>13</v>
      </c>
      <c r="B282" s="7">
        <v>41543</v>
      </c>
      <c r="C282" s="12">
        <v>4.87</v>
      </c>
      <c r="D282" s="12"/>
      <c r="F282" t="s">
        <v>33</v>
      </c>
      <c r="G282" s="7">
        <v>41543</v>
      </c>
      <c r="H282" s="12">
        <v>4.6500000000000004</v>
      </c>
    </row>
    <row r="283" spans="1:8" x14ac:dyDescent="0.35">
      <c r="A283" t="s">
        <v>14</v>
      </c>
      <c r="B283" s="7">
        <v>41543</v>
      </c>
      <c r="C283" s="12">
        <v>5.29</v>
      </c>
      <c r="D283" s="12"/>
      <c r="F283" t="s">
        <v>34</v>
      </c>
      <c r="G283" s="7">
        <v>41543</v>
      </c>
      <c r="H283" s="12">
        <v>5.28</v>
      </c>
    </row>
    <row r="284" spans="1:8" x14ac:dyDescent="0.35">
      <c r="A284" t="s">
        <v>17</v>
      </c>
      <c r="B284" s="7">
        <v>41543</v>
      </c>
      <c r="C284" s="12">
        <v>5.72</v>
      </c>
      <c r="D284" s="12"/>
      <c r="F284" t="s">
        <v>35</v>
      </c>
      <c r="G284" s="7">
        <v>41543</v>
      </c>
      <c r="H284" s="12">
        <v>5.77</v>
      </c>
    </row>
    <row r="285" spans="1:8" x14ac:dyDescent="0.35">
      <c r="A285" t="s">
        <v>13</v>
      </c>
      <c r="B285" s="7">
        <v>41792</v>
      </c>
      <c r="C285" s="12">
        <v>4.97</v>
      </c>
      <c r="D285" s="12"/>
      <c r="F285" t="s">
        <v>33</v>
      </c>
      <c r="G285" s="7">
        <v>41554</v>
      </c>
      <c r="H285" s="13" t="s">
        <v>11</v>
      </c>
    </row>
    <row r="286" spans="1:8" x14ac:dyDescent="0.35">
      <c r="A286" t="s">
        <v>14</v>
      </c>
      <c r="B286" s="7">
        <v>41792</v>
      </c>
      <c r="C286" s="12">
        <v>6.75</v>
      </c>
      <c r="D286" s="12"/>
      <c r="F286" t="s">
        <v>34</v>
      </c>
      <c r="G286" s="7">
        <v>41554</v>
      </c>
      <c r="H286" s="12">
        <v>6.48</v>
      </c>
    </row>
    <row r="287" spans="1:8" x14ac:dyDescent="0.35">
      <c r="A287" t="s">
        <v>17</v>
      </c>
      <c r="B287" s="7">
        <v>41792</v>
      </c>
      <c r="C287" s="12">
        <v>7.3</v>
      </c>
      <c r="D287" s="12"/>
      <c r="F287" t="s">
        <v>35</v>
      </c>
      <c r="G287" s="7">
        <v>41554</v>
      </c>
      <c r="H287" s="12">
        <v>6.71</v>
      </c>
    </row>
    <row r="288" spans="1:8" x14ac:dyDescent="0.35">
      <c r="A288" t="s">
        <v>10</v>
      </c>
      <c r="B288" s="7">
        <v>41800</v>
      </c>
      <c r="C288" s="12">
        <v>3.56</v>
      </c>
      <c r="D288" s="12"/>
      <c r="F288" t="s">
        <v>33</v>
      </c>
      <c r="G288" s="7">
        <v>41596</v>
      </c>
      <c r="H288" s="12">
        <v>10.8</v>
      </c>
    </row>
    <row r="289" spans="1:8" x14ac:dyDescent="0.35">
      <c r="A289" t="s">
        <v>10</v>
      </c>
      <c r="B289" s="7">
        <v>41800</v>
      </c>
      <c r="C289" s="15" t="s">
        <v>11</v>
      </c>
      <c r="D289" s="15"/>
      <c r="F289" t="s">
        <v>34</v>
      </c>
      <c r="G289" s="7">
        <v>41596</v>
      </c>
      <c r="H289" s="12">
        <v>10.7</v>
      </c>
    </row>
    <row r="290" spans="1:8" x14ac:dyDescent="0.35">
      <c r="A290" t="s">
        <v>13</v>
      </c>
      <c r="B290" s="7">
        <v>41800</v>
      </c>
      <c r="C290" s="12">
        <v>4.3600000000000003</v>
      </c>
      <c r="D290" s="12"/>
      <c r="F290" t="s">
        <v>35</v>
      </c>
      <c r="G290" s="7">
        <v>41596</v>
      </c>
      <c r="H290" s="12">
        <v>10.69</v>
      </c>
    </row>
    <row r="291" spans="1:8" x14ac:dyDescent="0.35">
      <c r="A291" t="s">
        <v>14</v>
      </c>
      <c r="B291" s="7">
        <v>41800</v>
      </c>
      <c r="C291" s="12">
        <v>5</v>
      </c>
      <c r="D291" s="12"/>
      <c r="F291" t="s">
        <v>33</v>
      </c>
      <c r="G291" s="7">
        <v>41653</v>
      </c>
      <c r="H291" s="12">
        <v>11.05</v>
      </c>
    </row>
    <row r="292" spans="1:8" x14ac:dyDescent="0.35">
      <c r="A292" t="s">
        <v>17</v>
      </c>
      <c r="B292" s="7">
        <v>41800</v>
      </c>
      <c r="C292" s="12">
        <v>5.3</v>
      </c>
      <c r="D292" s="12"/>
      <c r="F292" t="s">
        <v>34</v>
      </c>
      <c r="G292" s="7">
        <v>41653</v>
      </c>
      <c r="H292" s="12">
        <v>11.75</v>
      </c>
    </row>
    <row r="293" spans="1:8" x14ac:dyDescent="0.35">
      <c r="A293" t="s">
        <v>13</v>
      </c>
      <c r="B293" s="7">
        <v>41806</v>
      </c>
      <c r="C293" s="12">
        <v>3.56</v>
      </c>
      <c r="D293" s="12"/>
      <c r="F293" t="s">
        <v>35</v>
      </c>
      <c r="G293" s="7">
        <v>41653</v>
      </c>
      <c r="H293" s="12">
        <v>11.34</v>
      </c>
    </row>
    <row r="294" spans="1:8" x14ac:dyDescent="0.35">
      <c r="A294" t="s">
        <v>14</v>
      </c>
      <c r="B294" s="7">
        <v>41806</v>
      </c>
      <c r="C294" s="12">
        <v>5.26</v>
      </c>
      <c r="D294" s="12"/>
      <c r="F294" t="s">
        <v>33</v>
      </c>
      <c r="G294" s="7">
        <v>41676</v>
      </c>
      <c r="H294" s="12">
        <v>14.46</v>
      </c>
    </row>
    <row r="295" spans="1:8" x14ac:dyDescent="0.35">
      <c r="A295" t="s">
        <v>17</v>
      </c>
      <c r="B295" s="7">
        <v>41806</v>
      </c>
      <c r="C295" s="12">
        <v>5.36</v>
      </c>
      <c r="D295" s="12"/>
      <c r="F295" t="s">
        <v>34</v>
      </c>
      <c r="G295" s="7">
        <v>41676</v>
      </c>
      <c r="H295" s="12">
        <v>11.05</v>
      </c>
    </row>
    <row r="296" spans="1:8" x14ac:dyDescent="0.35">
      <c r="A296" t="s">
        <v>13</v>
      </c>
      <c r="B296" s="7">
        <v>41813</v>
      </c>
      <c r="C296" s="12">
        <v>3.81</v>
      </c>
      <c r="D296" s="12"/>
      <c r="F296" t="s">
        <v>35</v>
      </c>
      <c r="G296" s="7">
        <v>41676</v>
      </c>
      <c r="H296" s="12">
        <v>11.04</v>
      </c>
    </row>
    <row r="297" spans="1:8" x14ac:dyDescent="0.35">
      <c r="A297" t="s">
        <v>14</v>
      </c>
      <c r="B297" s="7">
        <v>41813</v>
      </c>
      <c r="C297" s="12">
        <v>4.4000000000000004</v>
      </c>
      <c r="D297" s="12"/>
      <c r="F297" t="s">
        <v>33</v>
      </c>
      <c r="G297" s="7">
        <v>41709</v>
      </c>
      <c r="H297" s="12">
        <v>12.05</v>
      </c>
    </row>
    <row r="298" spans="1:8" x14ac:dyDescent="0.35">
      <c r="A298" t="s">
        <v>14</v>
      </c>
      <c r="B298" s="7">
        <v>41813</v>
      </c>
      <c r="C298" s="15" t="s">
        <v>11</v>
      </c>
      <c r="D298" s="15"/>
      <c r="F298" t="s">
        <v>34</v>
      </c>
      <c r="G298" s="7">
        <v>41709</v>
      </c>
      <c r="H298" s="12">
        <v>12.6</v>
      </c>
    </row>
    <row r="299" spans="1:8" x14ac:dyDescent="0.35">
      <c r="A299" t="s">
        <v>17</v>
      </c>
      <c r="B299" s="7">
        <v>41813</v>
      </c>
      <c r="C299" s="12">
        <v>5.29</v>
      </c>
      <c r="D299" s="12"/>
      <c r="F299" t="s">
        <v>35</v>
      </c>
      <c r="G299" s="7">
        <v>41709</v>
      </c>
      <c r="H299" s="12">
        <v>13</v>
      </c>
    </row>
    <row r="300" spans="1:8" x14ac:dyDescent="0.35">
      <c r="A300" t="s">
        <v>10</v>
      </c>
      <c r="B300" s="7">
        <v>41814</v>
      </c>
      <c r="C300" s="12">
        <v>2.81</v>
      </c>
      <c r="D300" s="12"/>
      <c r="F300" t="s">
        <v>33</v>
      </c>
      <c r="G300" s="7">
        <v>41743</v>
      </c>
      <c r="H300" s="12">
        <v>11.62</v>
      </c>
    </row>
    <row r="301" spans="1:8" x14ac:dyDescent="0.35">
      <c r="A301" t="s">
        <v>10</v>
      </c>
      <c r="B301" s="7">
        <v>41814</v>
      </c>
      <c r="C301" s="15" t="s">
        <v>11</v>
      </c>
      <c r="D301" s="15"/>
      <c r="F301" t="s">
        <v>34</v>
      </c>
      <c r="G301" s="7">
        <v>41743</v>
      </c>
      <c r="H301" s="12">
        <v>11.13</v>
      </c>
    </row>
    <row r="302" spans="1:8" x14ac:dyDescent="0.35">
      <c r="A302" t="s">
        <v>13</v>
      </c>
      <c r="B302" s="7">
        <v>41821</v>
      </c>
      <c r="C302" s="12">
        <v>3.8</v>
      </c>
      <c r="D302" s="12"/>
      <c r="F302" t="s">
        <v>35</v>
      </c>
      <c r="G302" s="7">
        <v>41743</v>
      </c>
      <c r="H302" s="12">
        <v>10.99</v>
      </c>
    </row>
    <row r="303" spans="1:8" x14ac:dyDescent="0.35">
      <c r="A303" t="s">
        <v>14</v>
      </c>
      <c r="B303" s="7">
        <v>41821</v>
      </c>
      <c r="C303" s="12">
        <v>5.5</v>
      </c>
      <c r="D303" s="12"/>
      <c r="F303" t="s">
        <v>33</v>
      </c>
      <c r="G303" s="7">
        <v>41767</v>
      </c>
      <c r="H303" s="12">
        <v>5.01</v>
      </c>
    </row>
    <row r="304" spans="1:8" x14ac:dyDescent="0.35">
      <c r="A304" t="s">
        <v>17</v>
      </c>
      <c r="B304" s="7">
        <v>41821</v>
      </c>
      <c r="C304" s="12">
        <v>5.99</v>
      </c>
      <c r="D304" s="12"/>
      <c r="F304" t="s">
        <v>34</v>
      </c>
      <c r="G304" s="7">
        <v>41767</v>
      </c>
      <c r="H304" s="12">
        <v>6.35</v>
      </c>
    </row>
    <row r="305" spans="1:8" x14ac:dyDescent="0.35">
      <c r="A305" t="s">
        <v>10</v>
      </c>
      <c r="B305" s="7">
        <v>41828</v>
      </c>
      <c r="C305" s="12">
        <v>7.65</v>
      </c>
      <c r="D305" s="12"/>
      <c r="F305" t="s">
        <v>35</v>
      </c>
      <c r="G305" s="7">
        <v>41767</v>
      </c>
      <c r="H305" s="12">
        <v>7.42</v>
      </c>
    </row>
    <row r="306" spans="1:8" x14ac:dyDescent="0.35">
      <c r="A306" t="s">
        <v>10</v>
      </c>
      <c r="B306" s="7">
        <v>41828</v>
      </c>
      <c r="C306" s="15" t="s">
        <v>11</v>
      </c>
      <c r="D306" s="15"/>
      <c r="F306" t="s">
        <v>33</v>
      </c>
      <c r="G306" s="7">
        <v>41774</v>
      </c>
      <c r="H306" s="12">
        <v>5.71</v>
      </c>
    </row>
    <row r="307" spans="1:8" x14ac:dyDescent="0.35">
      <c r="A307" t="s">
        <v>13</v>
      </c>
      <c r="B307" s="7">
        <v>41828</v>
      </c>
      <c r="C307" s="12">
        <v>3.49</v>
      </c>
      <c r="D307" s="12"/>
      <c r="F307" t="s">
        <v>34</v>
      </c>
      <c r="G307" s="7">
        <v>41774</v>
      </c>
      <c r="H307" s="12">
        <v>8.23</v>
      </c>
    </row>
    <row r="308" spans="1:8" x14ac:dyDescent="0.35">
      <c r="A308" t="s">
        <v>14</v>
      </c>
      <c r="B308" s="7">
        <v>41828</v>
      </c>
      <c r="C308" s="12">
        <v>4.12</v>
      </c>
      <c r="D308" s="12"/>
      <c r="F308" t="s">
        <v>35</v>
      </c>
      <c r="G308" s="7">
        <v>41774</v>
      </c>
      <c r="H308" s="12">
        <v>8.6199999999999992</v>
      </c>
    </row>
    <row r="309" spans="1:8" x14ac:dyDescent="0.35">
      <c r="A309" t="s">
        <v>17</v>
      </c>
      <c r="B309" s="7">
        <v>41828</v>
      </c>
      <c r="C309" s="12">
        <v>4.82</v>
      </c>
      <c r="D309" s="12"/>
      <c r="F309" t="s">
        <v>33</v>
      </c>
      <c r="G309" s="7">
        <v>41781</v>
      </c>
      <c r="H309" s="12">
        <v>2.57</v>
      </c>
    </row>
    <row r="310" spans="1:8" x14ac:dyDescent="0.35">
      <c r="A310" t="s">
        <v>13</v>
      </c>
      <c r="B310" s="7">
        <v>41834</v>
      </c>
      <c r="C310" s="12">
        <v>4.53</v>
      </c>
      <c r="D310" s="12"/>
      <c r="F310" t="s">
        <v>34</v>
      </c>
      <c r="G310" s="7">
        <v>41781</v>
      </c>
      <c r="H310" s="12">
        <v>3.98</v>
      </c>
    </row>
    <row r="311" spans="1:8" x14ac:dyDescent="0.35">
      <c r="A311" t="s">
        <v>14</v>
      </c>
      <c r="B311" s="7">
        <v>41834</v>
      </c>
      <c r="C311" s="12">
        <v>6.21</v>
      </c>
      <c r="D311" s="12"/>
      <c r="F311" t="s">
        <v>35</v>
      </c>
      <c r="G311" s="7">
        <v>41781</v>
      </c>
      <c r="H311" s="12">
        <v>5.15</v>
      </c>
    </row>
    <row r="312" spans="1:8" x14ac:dyDescent="0.35">
      <c r="A312" t="s">
        <v>14</v>
      </c>
      <c r="B312" s="7">
        <v>41834</v>
      </c>
      <c r="C312" s="15" t="s">
        <v>11</v>
      </c>
      <c r="D312" s="15"/>
      <c r="F312" t="s">
        <v>33</v>
      </c>
      <c r="G312" s="7">
        <v>41792</v>
      </c>
      <c r="H312" s="12">
        <v>4.8099999999999996</v>
      </c>
    </row>
    <row r="313" spans="1:8" x14ac:dyDescent="0.35">
      <c r="A313" t="s">
        <v>17</v>
      </c>
      <c r="B313" s="7">
        <v>41834</v>
      </c>
      <c r="C313" s="12">
        <v>6.51</v>
      </c>
      <c r="D313" s="12"/>
      <c r="F313" t="s">
        <v>34</v>
      </c>
      <c r="G313" s="7">
        <v>41792</v>
      </c>
      <c r="H313" s="12">
        <v>6.1</v>
      </c>
    </row>
    <row r="314" spans="1:8" x14ac:dyDescent="0.35">
      <c r="A314" t="s">
        <v>13</v>
      </c>
      <c r="B314" s="7">
        <v>41841</v>
      </c>
      <c r="C314" s="12">
        <v>4.18</v>
      </c>
      <c r="D314" s="12"/>
      <c r="F314" t="s">
        <v>35</v>
      </c>
      <c r="G314" s="7">
        <v>41792</v>
      </c>
      <c r="H314" s="12">
        <v>7.09</v>
      </c>
    </row>
    <row r="315" spans="1:8" x14ac:dyDescent="0.35">
      <c r="A315" t="s">
        <v>14</v>
      </c>
      <c r="B315" s="7">
        <v>41841</v>
      </c>
      <c r="C315" s="12">
        <v>3.82</v>
      </c>
      <c r="D315" s="12"/>
      <c r="F315" t="s">
        <v>33</v>
      </c>
      <c r="G315" s="7">
        <v>41800</v>
      </c>
      <c r="H315" s="12">
        <v>4.4400000000000004</v>
      </c>
    </row>
    <row r="316" spans="1:8" x14ac:dyDescent="0.35">
      <c r="A316" t="s">
        <v>17</v>
      </c>
      <c r="B316" s="7">
        <v>41841</v>
      </c>
      <c r="C316" s="12">
        <v>4.1900000000000004</v>
      </c>
      <c r="D316" s="12"/>
      <c r="F316" t="s">
        <v>34</v>
      </c>
      <c r="G316" s="7">
        <v>41800</v>
      </c>
      <c r="H316" s="12">
        <v>5.1100000000000003</v>
      </c>
    </row>
    <row r="317" spans="1:8" x14ac:dyDescent="0.35">
      <c r="A317" t="s">
        <v>10</v>
      </c>
      <c r="B317" s="8">
        <v>41850</v>
      </c>
      <c r="C317" s="12">
        <v>4.38</v>
      </c>
      <c r="D317" s="12"/>
      <c r="F317" t="s">
        <v>35</v>
      </c>
      <c r="G317" s="7">
        <v>41800</v>
      </c>
      <c r="H317" s="12">
        <v>5.51</v>
      </c>
    </row>
    <row r="318" spans="1:8" x14ac:dyDescent="0.35">
      <c r="A318" t="s">
        <v>10</v>
      </c>
      <c r="B318" s="8">
        <v>41850</v>
      </c>
      <c r="C318" s="15" t="s">
        <v>11</v>
      </c>
      <c r="D318" s="15"/>
      <c r="F318" t="s">
        <v>33</v>
      </c>
      <c r="G318" s="7">
        <v>41806</v>
      </c>
      <c r="H318" s="12">
        <v>3.57</v>
      </c>
    </row>
    <row r="319" spans="1:8" x14ac:dyDescent="0.35">
      <c r="A319" t="s">
        <v>13</v>
      </c>
      <c r="B319" s="7">
        <v>41851</v>
      </c>
      <c r="C319" s="12">
        <v>4.7</v>
      </c>
      <c r="D319" s="12"/>
      <c r="F319" t="s">
        <v>34</v>
      </c>
      <c r="G319" s="7">
        <v>41806</v>
      </c>
      <c r="H319" s="12">
        <v>5.19</v>
      </c>
    </row>
    <row r="320" spans="1:8" x14ac:dyDescent="0.35">
      <c r="A320" t="s">
        <v>14</v>
      </c>
      <c r="B320" s="7">
        <v>41851</v>
      </c>
      <c r="C320" s="12">
        <v>5.62</v>
      </c>
      <c r="D320" s="12"/>
      <c r="F320" t="s">
        <v>35</v>
      </c>
      <c r="G320" s="7">
        <v>41806</v>
      </c>
      <c r="H320" s="12">
        <v>5.59</v>
      </c>
    </row>
    <row r="321" spans="1:8" x14ac:dyDescent="0.35">
      <c r="A321" t="s">
        <v>17</v>
      </c>
      <c r="B321" s="7">
        <v>41851</v>
      </c>
      <c r="C321" s="12">
        <v>5.84</v>
      </c>
      <c r="D321" s="12"/>
      <c r="F321" t="s">
        <v>33</v>
      </c>
      <c r="G321" s="7">
        <v>41813</v>
      </c>
      <c r="H321" s="12">
        <v>3.88</v>
      </c>
    </row>
    <row r="322" spans="1:8" x14ac:dyDescent="0.35">
      <c r="A322" t="s">
        <v>23</v>
      </c>
      <c r="B322" s="68">
        <v>41856.428472222222</v>
      </c>
      <c r="C322">
        <v>4.49</v>
      </c>
      <c r="F322" t="s">
        <v>34</v>
      </c>
      <c r="G322" s="7">
        <v>41813</v>
      </c>
      <c r="H322" s="12">
        <v>4.4800000000000004</v>
      </c>
    </row>
    <row r="323" spans="1:8" x14ac:dyDescent="0.35">
      <c r="A323" t="s">
        <v>22</v>
      </c>
      <c r="B323" s="68">
        <v>41856.445833333331</v>
      </c>
      <c r="C323">
        <v>6.35</v>
      </c>
      <c r="F323" t="s">
        <v>35</v>
      </c>
      <c r="G323" s="7">
        <v>41813</v>
      </c>
      <c r="H323" s="12">
        <v>5.23</v>
      </c>
    </row>
    <row r="324" spans="1:8" x14ac:dyDescent="0.35">
      <c r="A324" t="s">
        <v>21</v>
      </c>
      <c r="B324" s="68">
        <v>41856.476388888892</v>
      </c>
      <c r="C324">
        <v>6.71</v>
      </c>
      <c r="F324" t="s">
        <v>33</v>
      </c>
      <c r="G324" s="7">
        <v>41821</v>
      </c>
      <c r="H324" s="12">
        <v>3.79</v>
      </c>
    </row>
    <row r="325" spans="1:8" x14ac:dyDescent="0.35">
      <c r="A325" t="s">
        <v>20</v>
      </c>
      <c r="B325" s="68">
        <v>41856.5</v>
      </c>
      <c r="C325">
        <v>9.9499999999999993</v>
      </c>
      <c r="F325" t="s">
        <v>34</v>
      </c>
      <c r="G325" s="7">
        <v>41821</v>
      </c>
      <c r="H325" s="12">
        <v>5.31</v>
      </c>
    </row>
    <row r="326" spans="1:8" x14ac:dyDescent="0.35">
      <c r="A326" t="s">
        <v>19</v>
      </c>
      <c r="B326" s="68">
        <v>41856.504861111112</v>
      </c>
      <c r="C326">
        <v>8.27</v>
      </c>
      <c r="F326" t="s">
        <v>35</v>
      </c>
      <c r="G326" s="7">
        <v>41821</v>
      </c>
      <c r="H326" s="12">
        <v>6.01</v>
      </c>
    </row>
    <row r="327" spans="1:8" x14ac:dyDescent="0.35">
      <c r="A327" t="s">
        <v>13</v>
      </c>
      <c r="B327" s="7">
        <v>41857</v>
      </c>
      <c r="C327" s="12">
        <v>5.57</v>
      </c>
      <c r="D327" s="12"/>
      <c r="F327" t="s">
        <v>33</v>
      </c>
      <c r="G327" s="7">
        <v>41828</v>
      </c>
      <c r="H327" s="12">
        <v>3.31</v>
      </c>
    </row>
    <row r="328" spans="1:8" x14ac:dyDescent="0.35">
      <c r="A328" t="s">
        <v>14</v>
      </c>
      <c r="B328" s="7">
        <v>41857</v>
      </c>
      <c r="C328" s="12">
        <v>4.2699999999999996</v>
      </c>
      <c r="D328" s="12"/>
      <c r="F328" t="s">
        <v>34</v>
      </c>
      <c r="G328" s="7">
        <v>41828</v>
      </c>
      <c r="H328" s="12">
        <v>4.05</v>
      </c>
    </row>
    <row r="329" spans="1:8" x14ac:dyDescent="0.35">
      <c r="A329" t="s">
        <v>14</v>
      </c>
      <c r="B329" s="7">
        <v>41857</v>
      </c>
      <c r="C329" s="15" t="s">
        <v>11</v>
      </c>
      <c r="D329" s="15"/>
      <c r="F329" t="s">
        <v>35</v>
      </c>
      <c r="G329" s="7">
        <v>41828</v>
      </c>
      <c r="H329" s="12">
        <v>4.71</v>
      </c>
    </row>
    <row r="330" spans="1:8" x14ac:dyDescent="0.35">
      <c r="A330" t="s">
        <v>17</v>
      </c>
      <c r="B330" s="7">
        <v>41857</v>
      </c>
      <c r="C330" s="12">
        <v>4.33</v>
      </c>
      <c r="D330" s="12"/>
      <c r="F330" t="s">
        <v>33</v>
      </c>
      <c r="G330" s="7">
        <v>41834</v>
      </c>
      <c r="H330" s="12">
        <v>4.5999999999999996</v>
      </c>
    </row>
    <row r="331" spans="1:8" x14ac:dyDescent="0.35">
      <c r="A331" t="s">
        <v>10</v>
      </c>
      <c r="B331" s="7">
        <v>41863</v>
      </c>
      <c r="C331" s="12">
        <v>1.79</v>
      </c>
      <c r="D331" s="12"/>
      <c r="F331" t="s">
        <v>34</v>
      </c>
      <c r="G331" s="7">
        <v>41834</v>
      </c>
      <c r="H331" s="12">
        <v>6.38</v>
      </c>
    </row>
    <row r="332" spans="1:8" x14ac:dyDescent="0.35">
      <c r="A332" t="s">
        <v>10</v>
      </c>
      <c r="B332" s="7">
        <v>41863</v>
      </c>
      <c r="C332" s="15" t="s">
        <v>11</v>
      </c>
      <c r="D332" s="15"/>
      <c r="F332" t="s">
        <v>35</v>
      </c>
      <c r="G332" s="7">
        <v>41834</v>
      </c>
      <c r="H332" s="12">
        <v>6.86</v>
      </c>
    </row>
    <row r="333" spans="1:8" x14ac:dyDescent="0.35">
      <c r="A333" t="s">
        <v>13</v>
      </c>
      <c r="B333" s="7">
        <v>41864</v>
      </c>
      <c r="C333" s="12">
        <v>4.63</v>
      </c>
      <c r="D333" s="12"/>
      <c r="F333" t="s">
        <v>33</v>
      </c>
      <c r="G333" s="7">
        <v>41841</v>
      </c>
      <c r="H333" s="12">
        <v>4.3</v>
      </c>
    </row>
    <row r="334" spans="1:8" x14ac:dyDescent="0.35">
      <c r="A334" t="s">
        <v>13</v>
      </c>
      <c r="B334" s="7">
        <v>41864</v>
      </c>
      <c r="C334" s="15" t="s">
        <v>11</v>
      </c>
      <c r="D334" s="15"/>
      <c r="F334" t="s">
        <v>34</v>
      </c>
      <c r="G334" s="7">
        <v>41841</v>
      </c>
      <c r="H334" s="12">
        <v>3.9</v>
      </c>
    </row>
    <row r="335" spans="1:8" x14ac:dyDescent="0.35">
      <c r="A335" t="s">
        <v>14</v>
      </c>
      <c r="B335" s="7">
        <v>41864</v>
      </c>
      <c r="C335" s="12">
        <v>5.58</v>
      </c>
      <c r="D335" s="12"/>
      <c r="F335" t="s">
        <v>35</v>
      </c>
      <c r="G335" s="7">
        <v>41841</v>
      </c>
      <c r="H335" s="12">
        <v>4.2699999999999996</v>
      </c>
    </row>
    <row r="336" spans="1:8" x14ac:dyDescent="0.35">
      <c r="A336" t="s">
        <v>17</v>
      </c>
      <c r="B336" s="7">
        <v>41864</v>
      </c>
      <c r="C336" s="12">
        <v>5.88</v>
      </c>
      <c r="D336" s="12"/>
      <c r="F336" t="s">
        <v>33</v>
      </c>
      <c r="G336" s="7">
        <v>41851</v>
      </c>
      <c r="H336" s="12">
        <v>4.7</v>
      </c>
    </row>
    <row r="337" spans="1:8" x14ac:dyDescent="0.35">
      <c r="A337" t="s">
        <v>13</v>
      </c>
      <c r="B337" s="7">
        <v>41869</v>
      </c>
      <c r="C337" s="12">
        <v>4.8899999999999997</v>
      </c>
      <c r="D337" s="12"/>
      <c r="F337" t="s">
        <v>34</v>
      </c>
      <c r="G337" s="7">
        <v>41851</v>
      </c>
      <c r="H337" s="12">
        <v>5.34</v>
      </c>
    </row>
    <row r="338" spans="1:8" x14ac:dyDescent="0.35">
      <c r="A338" t="s">
        <v>14</v>
      </c>
      <c r="B338" s="7">
        <v>41869</v>
      </c>
      <c r="C338" s="12">
        <v>3.98</v>
      </c>
      <c r="D338" s="12"/>
      <c r="F338" t="s">
        <v>35</v>
      </c>
      <c r="G338" s="7">
        <v>41851</v>
      </c>
      <c r="H338" s="12">
        <v>5.9</v>
      </c>
    </row>
    <row r="339" spans="1:8" x14ac:dyDescent="0.35">
      <c r="A339" t="s">
        <v>14</v>
      </c>
      <c r="B339" s="7">
        <v>41869</v>
      </c>
      <c r="C339" s="15" t="s">
        <v>11</v>
      </c>
      <c r="D339" s="15"/>
      <c r="F339" t="s">
        <v>33</v>
      </c>
      <c r="G339" s="7">
        <v>41857</v>
      </c>
      <c r="H339" s="12">
        <v>5.25</v>
      </c>
    </row>
    <row r="340" spans="1:8" x14ac:dyDescent="0.35">
      <c r="A340" t="s">
        <v>17</v>
      </c>
      <c r="B340" s="7">
        <v>41869</v>
      </c>
      <c r="C340" s="12">
        <v>4.24</v>
      </c>
      <c r="D340" s="12"/>
      <c r="F340" t="s">
        <v>34</v>
      </c>
      <c r="G340" s="7">
        <v>41857</v>
      </c>
      <c r="H340" s="12">
        <v>4.2300000000000004</v>
      </c>
    </row>
    <row r="341" spans="1:8" x14ac:dyDescent="0.35">
      <c r="A341" t="s">
        <v>10</v>
      </c>
      <c r="B341" s="7">
        <v>41870</v>
      </c>
      <c r="C341" s="12">
        <v>9.34</v>
      </c>
      <c r="D341" s="12"/>
      <c r="F341" t="s">
        <v>35</v>
      </c>
      <c r="G341" s="7">
        <v>41857</v>
      </c>
      <c r="H341" s="12">
        <v>4.34</v>
      </c>
    </row>
    <row r="342" spans="1:8" x14ac:dyDescent="0.35">
      <c r="A342" t="s">
        <v>10</v>
      </c>
      <c r="B342" s="7">
        <v>41870</v>
      </c>
      <c r="C342" s="15" t="s">
        <v>11</v>
      </c>
      <c r="D342" s="15"/>
      <c r="F342" t="s">
        <v>33</v>
      </c>
      <c r="G342" s="7">
        <v>41864</v>
      </c>
      <c r="H342" s="12">
        <v>4.72</v>
      </c>
    </row>
    <row r="343" spans="1:8" x14ac:dyDescent="0.35">
      <c r="A343" t="s">
        <v>13</v>
      </c>
      <c r="B343" s="7">
        <v>41876</v>
      </c>
      <c r="C343" s="12">
        <v>3.97</v>
      </c>
      <c r="D343" s="12"/>
      <c r="F343" t="s">
        <v>34</v>
      </c>
      <c r="G343" s="7">
        <v>41864</v>
      </c>
      <c r="H343" s="12">
        <v>5.67</v>
      </c>
    </row>
    <row r="344" spans="1:8" x14ac:dyDescent="0.35">
      <c r="A344" t="s">
        <v>14</v>
      </c>
      <c r="B344" s="7">
        <v>41876</v>
      </c>
      <c r="C344" s="12">
        <v>5.73</v>
      </c>
      <c r="D344" s="12"/>
      <c r="F344" t="s">
        <v>35</v>
      </c>
      <c r="G344" s="7">
        <v>41864</v>
      </c>
      <c r="H344" s="12">
        <v>5.72</v>
      </c>
    </row>
    <row r="345" spans="1:8" x14ac:dyDescent="0.35">
      <c r="A345" t="s">
        <v>17</v>
      </c>
      <c r="B345" s="7">
        <v>41876</v>
      </c>
      <c r="C345" s="12">
        <v>5.95</v>
      </c>
      <c r="D345" s="12"/>
      <c r="F345" t="s">
        <v>33</v>
      </c>
      <c r="G345" s="7">
        <v>41869</v>
      </c>
      <c r="H345" s="12">
        <v>3.87</v>
      </c>
    </row>
    <row r="346" spans="1:8" x14ac:dyDescent="0.35">
      <c r="A346" t="s">
        <v>13</v>
      </c>
      <c r="B346" s="7">
        <v>41885</v>
      </c>
      <c r="C346" s="12">
        <v>3.35</v>
      </c>
      <c r="D346" s="12"/>
      <c r="F346" t="s">
        <v>34</v>
      </c>
      <c r="G346" s="7">
        <v>41869</v>
      </c>
      <c r="H346" s="12">
        <v>3.91</v>
      </c>
    </row>
    <row r="347" spans="1:8" x14ac:dyDescent="0.35">
      <c r="A347" t="s">
        <v>14</v>
      </c>
      <c r="B347" s="7">
        <v>41885</v>
      </c>
      <c r="C347" s="12">
        <v>3.07</v>
      </c>
      <c r="D347" s="12"/>
      <c r="F347" t="s">
        <v>35</v>
      </c>
      <c r="G347" s="7">
        <v>41869</v>
      </c>
      <c r="H347" s="12">
        <v>4.3099999999999996</v>
      </c>
    </row>
    <row r="348" spans="1:8" x14ac:dyDescent="0.35">
      <c r="A348" t="s">
        <v>14</v>
      </c>
      <c r="B348" s="7">
        <v>41885</v>
      </c>
      <c r="C348" s="15" t="s">
        <v>11</v>
      </c>
      <c r="D348" s="15"/>
      <c r="F348" t="s">
        <v>33</v>
      </c>
      <c r="G348" s="7">
        <v>41876</v>
      </c>
      <c r="H348" s="12">
        <v>4.05</v>
      </c>
    </row>
    <row r="349" spans="1:8" x14ac:dyDescent="0.35">
      <c r="A349" t="s">
        <v>17</v>
      </c>
      <c r="B349" s="7">
        <v>41885</v>
      </c>
      <c r="C349" s="12">
        <v>3.51</v>
      </c>
      <c r="D349" s="12"/>
      <c r="F349" t="s">
        <v>34</v>
      </c>
      <c r="G349" s="7">
        <v>41876</v>
      </c>
      <c r="H349" s="12">
        <v>5.57</v>
      </c>
    </row>
    <row r="350" spans="1:8" x14ac:dyDescent="0.35">
      <c r="A350" t="s">
        <v>10</v>
      </c>
      <c r="B350" s="7">
        <v>41891</v>
      </c>
      <c r="C350" s="12">
        <v>6.05</v>
      </c>
      <c r="D350" s="12"/>
      <c r="F350" t="s">
        <v>35</v>
      </c>
      <c r="G350" s="7">
        <v>41876</v>
      </c>
      <c r="H350" s="12">
        <v>5.78</v>
      </c>
    </row>
    <row r="351" spans="1:8" x14ac:dyDescent="0.35">
      <c r="A351" t="s">
        <v>10</v>
      </c>
      <c r="B351" s="7">
        <v>41891</v>
      </c>
      <c r="C351" s="15" t="s">
        <v>11</v>
      </c>
      <c r="D351" s="15"/>
      <c r="F351" t="s">
        <v>33</v>
      </c>
      <c r="G351" s="7">
        <v>41885</v>
      </c>
      <c r="H351" s="12">
        <v>2.8</v>
      </c>
    </row>
    <row r="352" spans="1:8" x14ac:dyDescent="0.35">
      <c r="A352" t="s">
        <v>13</v>
      </c>
      <c r="B352" s="7">
        <v>41893</v>
      </c>
      <c r="C352" s="12">
        <v>5.5</v>
      </c>
      <c r="D352" s="12"/>
      <c r="F352" t="s">
        <v>34</v>
      </c>
      <c r="G352" s="7">
        <v>41885</v>
      </c>
      <c r="H352" s="12">
        <v>2.97</v>
      </c>
    </row>
    <row r="353" spans="1:8" x14ac:dyDescent="0.35">
      <c r="A353" t="s">
        <v>13</v>
      </c>
      <c r="B353" s="7">
        <v>41893</v>
      </c>
      <c r="C353" s="15" t="s">
        <v>11</v>
      </c>
      <c r="D353" s="15"/>
      <c r="F353" t="s">
        <v>35</v>
      </c>
      <c r="G353" s="7">
        <v>41885</v>
      </c>
      <c r="H353" s="12">
        <v>3.67</v>
      </c>
    </row>
    <row r="354" spans="1:8" x14ac:dyDescent="0.35">
      <c r="A354" t="s">
        <v>14</v>
      </c>
      <c r="B354" s="7">
        <v>41893</v>
      </c>
      <c r="C354" s="12">
        <v>5.09</v>
      </c>
      <c r="D354" s="12"/>
      <c r="F354" t="s">
        <v>33</v>
      </c>
      <c r="G354" s="7">
        <v>41893</v>
      </c>
      <c r="H354" s="12">
        <v>4.6100000000000003</v>
      </c>
    </row>
    <row r="355" spans="1:8" x14ac:dyDescent="0.35">
      <c r="A355" t="s">
        <v>17</v>
      </c>
      <c r="B355" s="7">
        <v>41893</v>
      </c>
      <c r="C355" s="12">
        <v>5.71</v>
      </c>
      <c r="D355" s="12"/>
      <c r="F355" t="s">
        <v>34</v>
      </c>
      <c r="G355" s="7">
        <v>41893</v>
      </c>
      <c r="H355" s="12">
        <v>5.15</v>
      </c>
    </row>
    <row r="356" spans="1:8" x14ac:dyDescent="0.35">
      <c r="A356" t="s">
        <v>13</v>
      </c>
      <c r="B356" s="7">
        <v>41899</v>
      </c>
      <c r="C356" s="12">
        <v>3.16</v>
      </c>
      <c r="D356" s="12"/>
      <c r="F356" t="s">
        <v>35</v>
      </c>
      <c r="G356" s="7">
        <v>41893</v>
      </c>
      <c r="H356" s="12">
        <v>5.31</v>
      </c>
    </row>
    <row r="357" spans="1:8" x14ac:dyDescent="0.35">
      <c r="A357" t="s">
        <v>14</v>
      </c>
      <c r="B357" s="7">
        <v>41899</v>
      </c>
      <c r="C357" s="12">
        <v>4.16</v>
      </c>
      <c r="D357" s="12"/>
      <c r="F357" t="s">
        <v>33</v>
      </c>
      <c r="G357" s="7">
        <v>41899</v>
      </c>
      <c r="H357" s="12">
        <v>3.37</v>
      </c>
    </row>
    <row r="358" spans="1:8" x14ac:dyDescent="0.35">
      <c r="A358" t="s">
        <v>17</v>
      </c>
      <c r="B358" s="7">
        <v>41899</v>
      </c>
      <c r="C358" s="12">
        <v>4.54</v>
      </c>
      <c r="D358" s="12"/>
      <c r="F358" t="s">
        <v>34</v>
      </c>
      <c r="G358" s="7">
        <v>41899</v>
      </c>
      <c r="H358" s="12">
        <v>4.4400000000000004</v>
      </c>
    </row>
    <row r="359" spans="1:8" x14ac:dyDescent="0.35">
      <c r="A359" t="s">
        <v>10</v>
      </c>
      <c r="B359" s="7">
        <v>41905</v>
      </c>
      <c r="C359" s="12">
        <v>7.88</v>
      </c>
      <c r="D359" s="12"/>
      <c r="F359" t="s">
        <v>35</v>
      </c>
      <c r="G359" s="7">
        <v>41899</v>
      </c>
      <c r="H359" s="12">
        <v>5.01</v>
      </c>
    </row>
    <row r="360" spans="1:8" x14ac:dyDescent="0.35">
      <c r="A360" t="s">
        <v>10</v>
      </c>
      <c r="B360" s="7">
        <v>41905</v>
      </c>
      <c r="C360" s="15" t="s">
        <v>11</v>
      </c>
      <c r="D360" s="15"/>
      <c r="F360" t="s">
        <v>33</v>
      </c>
      <c r="G360" s="7">
        <v>41913</v>
      </c>
      <c r="H360" s="12">
        <v>3.06</v>
      </c>
    </row>
    <row r="361" spans="1:8" x14ac:dyDescent="0.35">
      <c r="A361" t="s">
        <v>13</v>
      </c>
      <c r="B361" s="7">
        <v>42157</v>
      </c>
      <c r="C361" s="12">
        <v>5.26</v>
      </c>
      <c r="D361" s="12"/>
      <c r="F361" t="s">
        <v>34</v>
      </c>
      <c r="G361" s="7">
        <v>41913</v>
      </c>
      <c r="H361" s="12">
        <v>5.29</v>
      </c>
    </row>
    <row r="362" spans="1:8" x14ac:dyDescent="0.35">
      <c r="A362" t="s">
        <v>14</v>
      </c>
      <c r="B362" s="7">
        <v>42157</v>
      </c>
      <c r="C362" s="16">
        <v>7.18</v>
      </c>
      <c r="D362" s="16"/>
      <c r="F362" t="s">
        <v>35</v>
      </c>
      <c r="G362" s="7">
        <v>41913</v>
      </c>
      <c r="H362" s="12">
        <v>6.23</v>
      </c>
    </row>
    <row r="363" spans="1:8" x14ac:dyDescent="0.35">
      <c r="A363" t="s">
        <v>17</v>
      </c>
      <c r="B363" s="7">
        <v>42157</v>
      </c>
      <c r="C363" s="12">
        <v>7.43</v>
      </c>
      <c r="D363" s="12"/>
      <c r="F363" t="s">
        <v>33</v>
      </c>
      <c r="G363" s="7">
        <v>41918</v>
      </c>
      <c r="H363" s="12">
        <v>5.63</v>
      </c>
    </row>
    <row r="364" spans="1:8" x14ac:dyDescent="0.35">
      <c r="A364" t="s">
        <v>10</v>
      </c>
      <c r="B364" s="7">
        <v>42165</v>
      </c>
      <c r="C364" s="12">
        <v>5.87</v>
      </c>
      <c r="D364" s="12"/>
      <c r="F364" t="s">
        <v>34</v>
      </c>
      <c r="G364" s="7">
        <v>41918</v>
      </c>
      <c r="H364" s="12">
        <v>6.62</v>
      </c>
    </row>
    <row r="365" spans="1:8" x14ac:dyDescent="0.35">
      <c r="A365" t="s">
        <v>10</v>
      </c>
      <c r="B365" s="7">
        <v>42165</v>
      </c>
      <c r="C365" s="12" t="s">
        <v>12</v>
      </c>
      <c r="D365" s="12"/>
      <c r="F365" t="s">
        <v>35</v>
      </c>
      <c r="G365" s="7">
        <v>41918</v>
      </c>
      <c r="H365" s="12">
        <v>6.94</v>
      </c>
    </row>
    <row r="366" spans="1:8" x14ac:dyDescent="0.35">
      <c r="A366" t="s">
        <v>13</v>
      </c>
      <c r="B366" s="7">
        <v>42173</v>
      </c>
      <c r="C366" s="12">
        <v>6.3</v>
      </c>
      <c r="D366" s="12"/>
      <c r="F366" t="s">
        <v>33</v>
      </c>
      <c r="G366" s="7">
        <v>41962</v>
      </c>
      <c r="H366" s="12">
        <v>8.6199999999999992</v>
      </c>
    </row>
    <row r="367" spans="1:8" x14ac:dyDescent="0.35">
      <c r="A367" t="s">
        <v>13</v>
      </c>
      <c r="B367" s="7">
        <v>42173</v>
      </c>
      <c r="C367" s="12" t="s">
        <v>12</v>
      </c>
      <c r="D367" s="12"/>
      <c r="F367" t="s">
        <v>34</v>
      </c>
      <c r="G367" s="7">
        <v>41962</v>
      </c>
      <c r="H367" s="12">
        <v>9.44</v>
      </c>
    </row>
    <row r="368" spans="1:8" x14ac:dyDescent="0.35">
      <c r="A368" t="s">
        <v>14</v>
      </c>
      <c r="B368" s="7">
        <v>42173</v>
      </c>
      <c r="C368" s="16">
        <v>8.2899999999999991</v>
      </c>
      <c r="D368" s="16"/>
      <c r="F368" t="s">
        <v>35</v>
      </c>
      <c r="G368" s="7">
        <v>41962</v>
      </c>
      <c r="H368" s="12">
        <v>9.7799999999999994</v>
      </c>
    </row>
    <row r="369" spans="1:8" x14ac:dyDescent="0.35">
      <c r="A369" t="s">
        <v>17</v>
      </c>
      <c r="B369" s="7">
        <v>42173</v>
      </c>
      <c r="C369" s="12">
        <v>8.07</v>
      </c>
      <c r="D369" s="12"/>
      <c r="F369" t="s">
        <v>33</v>
      </c>
      <c r="G369" s="7">
        <v>41976</v>
      </c>
      <c r="H369" s="12">
        <v>9.11</v>
      </c>
    </row>
    <row r="370" spans="1:8" x14ac:dyDescent="0.35">
      <c r="A370" t="s">
        <v>10</v>
      </c>
      <c r="B370" s="7">
        <v>42179</v>
      </c>
      <c r="C370" s="12">
        <v>6.61</v>
      </c>
      <c r="D370" s="12"/>
      <c r="F370" t="s">
        <v>34</v>
      </c>
      <c r="G370" s="7">
        <v>41976</v>
      </c>
      <c r="H370" s="12">
        <v>10.46</v>
      </c>
    </row>
    <row r="371" spans="1:8" x14ac:dyDescent="0.35">
      <c r="A371" t="s">
        <v>10</v>
      </c>
      <c r="B371" s="7">
        <v>42179</v>
      </c>
      <c r="C371" s="12" t="s">
        <v>12</v>
      </c>
      <c r="D371" s="12"/>
      <c r="F371" t="s">
        <v>35</v>
      </c>
      <c r="G371" s="7">
        <v>41976</v>
      </c>
      <c r="H371" s="12">
        <v>10.44</v>
      </c>
    </row>
    <row r="372" spans="1:8" x14ac:dyDescent="0.35">
      <c r="A372" t="s">
        <v>13</v>
      </c>
      <c r="B372" s="7">
        <v>42184</v>
      </c>
      <c r="C372" s="12">
        <v>4.12</v>
      </c>
      <c r="D372" s="12"/>
      <c r="F372" t="s">
        <v>33</v>
      </c>
      <c r="G372" s="7">
        <v>42009</v>
      </c>
      <c r="H372" s="12">
        <v>10.78</v>
      </c>
    </row>
    <row r="373" spans="1:8" x14ac:dyDescent="0.35">
      <c r="A373" t="s">
        <v>14</v>
      </c>
      <c r="B373" s="7">
        <v>42184</v>
      </c>
      <c r="C373" s="16">
        <v>6.42</v>
      </c>
      <c r="D373" s="16"/>
      <c r="F373" t="s">
        <v>34</v>
      </c>
      <c r="G373" s="7">
        <v>42009</v>
      </c>
      <c r="H373" s="16">
        <v>11.76</v>
      </c>
    </row>
    <row r="374" spans="1:8" x14ac:dyDescent="0.35">
      <c r="A374" t="s">
        <v>17</v>
      </c>
      <c r="B374" s="7">
        <v>42184</v>
      </c>
      <c r="C374" s="12">
        <v>6.65</v>
      </c>
      <c r="D374" s="12"/>
      <c r="F374" t="s">
        <v>35</v>
      </c>
      <c r="G374" s="7">
        <v>42009</v>
      </c>
      <c r="H374" s="12">
        <v>11.36</v>
      </c>
    </row>
    <row r="375" spans="1:8" x14ac:dyDescent="0.35">
      <c r="A375" t="s">
        <v>17</v>
      </c>
      <c r="B375" s="7">
        <v>42184</v>
      </c>
      <c r="C375" s="12" t="s">
        <v>12</v>
      </c>
      <c r="D375" s="12"/>
      <c r="F375" t="s">
        <v>33</v>
      </c>
      <c r="G375" s="7">
        <v>42040</v>
      </c>
      <c r="H375" s="12">
        <v>12.26</v>
      </c>
    </row>
    <row r="376" spans="1:8" x14ac:dyDescent="0.35">
      <c r="A376" t="s">
        <v>13</v>
      </c>
      <c r="B376" s="7">
        <v>42193</v>
      </c>
      <c r="C376" s="12">
        <v>3.5</v>
      </c>
      <c r="D376" s="12"/>
      <c r="F376" t="s">
        <v>34</v>
      </c>
      <c r="G376" s="7">
        <v>42040</v>
      </c>
      <c r="H376" s="16">
        <v>12.92</v>
      </c>
    </row>
    <row r="377" spans="1:8" x14ac:dyDescent="0.35">
      <c r="A377" t="s">
        <v>14</v>
      </c>
      <c r="B377" s="7">
        <v>42193</v>
      </c>
      <c r="C377" s="16">
        <v>3.71</v>
      </c>
      <c r="D377" s="16"/>
      <c r="F377" t="s">
        <v>35</v>
      </c>
      <c r="G377" s="7">
        <v>42040</v>
      </c>
      <c r="H377" s="12">
        <v>12.39</v>
      </c>
    </row>
    <row r="378" spans="1:8" x14ac:dyDescent="0.35">
      <c r="A378" t="s">
        <v>17</v>
      </c>
      <c r="B378" s="7">
        <v>42193</v>
      </c>
      <c r="C378" s="12">
        <v>4.5999999999999996</v>
      </c>
      <c r="D378" s="12"/>
      <c r="F378" t="s">
        <v>33</v>
      </c>
      <c r="G378" s="7">
        <v>42072</v>
      </c>
      <c r="H378" s="12">
        <v>10.59</v>
      </c>
    </row>
    <row r="379" spans="1:8" x14ac:dyDescent="0.35">
      <c r="A379" t="s">
        <v>13</v>
      </c>
      <c r="B379" s="7">
        <v>42199</v>
      </c>
      <c r="C379" s="12">
        <v>3.71</v>
      </c>
      <c r="D379" s="12"/>
      <c r="F379" t="s">
        <v>34</v>
      </c>
      <c r="G379" s="7">
        <v>42072</v>
      </c>
      <c r="H379" s="16">
        <v>12.38</v>
      </c>
    </row>
    <row r="380" spans="1:8" x14ac:dyDescent="0.35">
      <c r="A380" t="s">
        <v>14</v>
      </c>
      <c r="B380" s="7">
        <v>42199</v>
      </c>
      <c r="C380" s="16">
        <v>5.01</v>
      </c>
      <c r="D380" s="16"/>
      <c r="F380" t="s">
        <v>35</v>
      </c>
      <c r="G380" s="7">
        <v>42072</v>
      </c>
      <c r="H380" s="12">
        <v>12.52</v>
      </c>
    </row>
    <row r="381" spans="1:8" x14ac:dyDescent="0.35">
      <c r="A381" t="s">
        <v>14</v>
      </c>
      <c r="B381" s="7">
        <v>42199</v>
      </c>
      <c r="C381" s="16" t="s">
        <v>12</v>
      </c>
      <c r="D381" s="16"/>
      <c r="F381" t="s">
        <v>33</v>
      </c>
      <c r="G381" s="7">
        <v>42108</v>
      </c>
      <c r="H381" s="12">
        <v>10.210000000000001</v>
      </c>
    </row>
    <row r="382" spans="1:8" x14ac:dyDescent="0.35">
      <c r="A382" t="s">
        <v>17</v>
      </c>
      <c r="B382" s="7">
        <v>42199</v>
      </c>
      <c r="C382" s="12">
        <v>5.41</v>
      </c>
      <c r="D382" s="12"/>
      <c r="F382" t="s">
        <v>34</v>
      </c>
      <c r="G382" s="7">
        <v>42108</v>
      </c>
      <c r="H382" s="16">
        <v>11.21</v>
      </c>
    </row>
    <row r="383" spans="1:8" x14ac:dyDescent="0.35">
      <c r="A383" t="s">
        <v>13</v>
      </c>
      <c r="B383" s="7">
        <v>42208</v>
      </c>
      <c r="C383" s="12">
        <v>7.96</v>
      </c>
      <c r="D383" s="12"/>
      <c r="F383" t="s">
        <v>35</v>
      </c>
      <c r="G383" s="7">
        <v>42108</v>
      </c>
      <c r="H383" s="12">
        <v>11.75</v>
      </c>
    </row>
    <row r="384" spans="1:8" x14ac:dyDescent="0.35">
      <c r="A384" t="s">
        <v>14</v>
      </c>
      <c r="B384" s="7">
        <v>42208</v>
      </c>
      <c r="C384" s="16">
        <v>8.06</v>
      </c>
      <c r="D384" s="16"/>
      <c r="F384" t="s">
        <v>33</v>
      </c>
      <c r="G384" s="7">
        <v>42128</v>
      </c>
      <c r="H384" s="12">
        <v>9.15</v>
      </c>
    </row>
    <row r="385" spans="1:8" x14ac:dyDescent="0.35">
      <c r="A385" t="s">
        <v>17</v>
      </c>
      <c r="B385" s="7">
        <v>42208</v>
      </c>
      <c r="C385" s="12">
        <v>8.0399999999999991</v>
      </c>
      <c r="D385" s="12"/>
      <c r="F385" t="s">
        <v>34</v>
      </c>
      <c r="G385" s="7">
        <v>42128</v>
      </c>
      <c r="H385" s="16">
        <v>11.36</v>
      </c>
    </row>
    <row r="386" spans="1:8" x14ac:dyDescent="0.35">
      <c r="A386" t="s">
        <v>17</v>
      </c>
      <c r="B386" s="7">
        <v>42208</v>
      </c>
      <c r="C386" s="12" t="s">
        <v>12</v>
      </c>
      <c r="D386" s="12"/>
      <c r="F386" t="s">
        <v>35</v>
      </c>
      <c r="G386" s="7">
        <v>42128</v>
      </c>
      <c r="H386" s="12">
        <v>11.38</v>
      </c>
    </row>
    <row r="387" spans="1:8" x14ac:dyDescent="0.35">
      <c r="A387" t="s">
        <v>13</v>
      </c>
      <c r="B387" s="7">
        <v>42215</v>
      </c>
      <c r="C387" s="12">
        <v>3.66</v>
      </c>
      <c r="D387" s="12"/>
      <c r="F387" t="s">
        <v>33</v>
      </c>
      <c r="G387" s="7">
        <v>42144</v>
      </c>
      <c r="H387" s="12">
        <v>6.74</v>
      </c>
    </row>
    <row r="388" spans="1:8" x14ac:dyDescent="0.35">
      <c r="A388" t="s">
        <v>14</v>
      </c>
      <c r="B388" s="7">
        <v>42215</v>
      </c>
      <c r="C388" s="16">
        <v>5.97</v>
      </c>
      <c r="D388" s="16"/>
      <c r="F388" t="s">
        <v>34</v>
      </c>
      <c r="G388" s="7">
        <v>42144</v>
      </c>
      <c r="H388" s="16">
        <v>6.34</v>
      </c>
    </row>
    <row r="389" spans="1:8" x14ac:dyDescent="0.35">
      <c r="A389" t="s">
        <v>14</v>
      </c>
      <c r="B389" s="7">
        <v>42215</v>
      </c>
      <c r="C389" s="16" t="s">
        <v>12</v>
      </c>
      <c r="D389" s="16"/>
      <c r="F389" t="s">
        <v>35</v>
      </c>
      <c r="G389" s="7">
        <v>42144</v>
      </c>
      <c r="H389" s="12">
        <v>7.55</v>
      </c>
    </row>
    <row r="390" spans="1:8" x14ac:dyDescent="0.35">
      <c r="A390" t="s">
        <v>17</v>
      </c>
      <c r="B390" s="7">
        <v>42215</v>
      </c>
      <c r="C390" s="12">
        <v>6.28</v>
      </c>
      <c r="D390" s="12"/>
      <c r="F390" t="s">
        <v>33</v>
      </c>
      <c r="G390" s="7">
        <v>42157</v>
      </c>
      <c r="H390" s="12">
        <v>6.05</v>
      </c>
    </row>
    <row r="391" spans="1:8" x14ac:dyDescent="0.35">
      <c r="A391" t="s">
        <v>13</v>
      </c>
      <c r="B391" s="7">
        <v>42220</v>
      </c>
      <c r="C391" s="12">
        <v>5.43</v>
      </c>
      <c r="D391" s="12"/>
      <c r="F391" t="s">
        <v>34</v>
      </c>
      <c r="G391" s="7">
        <v>42157</v>
      </c>
      <c r="H391" s="16">
        <v>7.48</v>
      </c>
    </row>
    <row r="392" spans="1:8" x14ac:dyDescent="0.35">
      <c r="A392" t="s">
        <v>14</v>
      </c>
      <c r="B392" s="7">
        <v>42220</v>
      </c>
      <c r="C392" s="16">
        <v>5.77</v>
      </c>
      <c r="D392" s="16"/>
      <c r="F392" t="s">
        <v>35</v>
      </c>
      <c r="G392" s="7">
        <v>42157</v>
      </c>
      <c r="H392" s="12">
        <v>7.85</v>
      </c>
    </row>
    <row r="393" spans="1:8" x14ac:dyDescent="0.35">
      <c r="A393" t="s">
        <v>17</v>
      </c>
      <c r="B393" s="7">
        <v>42220</v>
      </c>
      <c r="C393" s="12">
        <v>6</v>
      </c>
      <c r="D393" s="12"/>
      <c r="F393" t="s">
        <v>33</v>
      </c>
      <c r="G393" s="7">
        <v>42173</v>
      </c>
      <c r="H393" s="12">
        <v>7.32</v>
      </c>
    </row>
    <row r="394" spans="1:8" x14ac:dyDescent="0.35">
      <c r="A394" t="s">
        <v>23</v>
      </c>
      <c r="B394" s="68">
        <v>42221.399305555555</v>
      </c>
      <c r="C394">
        <v>5.3</v>
      </c>
      <c r="F394" t="s">
        <v>34</v>
      </c>
      <c r="G394" s="7">
        <v>42173</v>
      </c>
      <c r="H394" s="16">
        <v>9.0399999999999991</v>
      </c>
    </row>
    <row r="395" spans="1:8" x14ac:dyDescent="0.35">
      <c r="A395" t="s">
        <v>22</v>
      </c>
      <c r="B395" s="68">
        <v>42221.411111111112</v>
      </c>
      <c r="C395">
        <v>5.97</v>
      </c>
      <c r="F395" t="s">
        <v>35</v>
      </c>
      <c r="G395" s="7">
        <v>42173</v>
      </c>
      <c r="H395" s="12">
        <v>8.69</v>
      </c>
    </row>
    <row r="396" spans="1:8" x14ac:dyDescent="0.35">
      <c r="A396" t="s">
        <v>21</v>
      </c>
      <c r="B396" s="68">
        <v>42221.418055555558</v>
      </c>
      <c r="C396">
        <v>5.79</v>
      </c>
      <c r="F396" t="s">
        <v>33</v>
      </c>
      <c r="G396" s="7">
        <v>42184</v>
      </c>
      <c r="H396" s="12">
        <v>4.24</v>
      </c>
    </row>
    <row r="397" spans="1:8" x14ac:dyDescent="0.35">
      <c r="A397" t="s">
        <v>20</v>
      </c>
      <c r="B397" s="68">
        <v>42221.423611111109</v>
      </c>
      <c r="C397">
        <v>5.08</v>
      </c>
      <c r="F397" t="s">
        <v>34</v>
      </c>
      <c r="G397" s="7">
        <v>42184</v>
      </c>
      <c r="H397" s="16">
        <v>6.61</v>
      </c>
    </row>
    <row r="398" spans="1:8" x14ac:dyDescent="0.35">
      <c r="A398" t="s">
        <v>19</v>
      </c>
      <c r="B398" s="68">
        <v>42221.430555555555</v>
      </c>
      <c r="C398">
        <v>4.34</v>
      </c>
      <c r="F398" t="s">
        <v>35</v>
      </c>
      <c r="G398" s="7">
        <v>42184</v>
      </c>
      <c r="H398" s="12">
        <v>6.82</v>
      </c>
    </row>
    <row r="399" spans="1:8" x14ac:dyDescent="0.35">
      <c r="A399" t="s">
        <v>10</v>
      </c>
      <c r="B399" s="7">
        <v>42229</v>
      </c>
      <c r="C399" s="12">
        <v>5.7</v>
      </c>
      <c r="D399" s="12"/>
      <c r="F399" t="s">
        <v>33</v>
      </c>
      <c r="G399" s="7">
        <v>42193</v>
      </c>
      <c r="H399" s="12">
        <v>2.97</v>
      </c>
    </row>
    <row r="400" spans="1:8" x14ac:dyDescent="0.35">
      <c r="A400" t="s">
        <v>10</v>
      </c>
      <c r="B400" s="7">
        <v>42229</v>
      </c>
      <c r="C400" s="12" t="s">
        <v>12</v>
      </c>
      <c r="D400" s="12"/>
      <c r="F400" t="s">
        <v>34</v>
      </c>
      <c r="G400" s="7">
        <v>42193</v>
      </c>
      <c r="H400" s="16">
        <v>3.74</v>
      </c>
    </row>
    <row r="401" spans="1:8" x14ac:dyDescent="0.35">
      <c r="A401" t="s">
        <v>13</v>
      </c>
      <c r="B401" s="7">
        <v>42229</v>
      </c>
      <c r="C401" s="12">
        <v>4.57</v>
      </c>
      <c r="D401" s="12"/>
      <c r="F401" t="s">
        <v>35</v>
      </c>
      <c r="G401" s="7">
        <v>42193</v>
      </c>
      <c r="H401" s="14">
        <v>4.3600000000000003</v>
      </c>
    </row>
    <row r="402" spans="1:8" x14ac:dyDescent="0.35">
      <c r="A402" t="s">
        <v>14</v>
      </c>
      <c r="B402" s="7">
        <v>42229</v>
      </c>
      <c r="C402" s="16">
        <v>6.12</v>
      </c>
      <c r="D402" s="16"/>
      <c r="F402" t="s">
        <v>33</v>
      </c>
      <c r="G402" s="7">
        <v>42199</v>
      </c>
      <c r="H402" s="12">
        <v>3.93</v>
      </c>
    </row>
    <row r="403" spans="1:8" x14ac:dyDescent="0.35">
      <c r="A403" t="s">
        <v>17</v>
      </c>
      <c r="B403" s="7">
        <v>42229</v>
      </c>
      <c r="C403" s="12">
        <v>6.39</v>
      </c>
      <c r="D403" s="12"/>
      <c r="F403" t="s">
        <v>34</v>
      </c>
      <c r="G403" s="7">
        <v>42199</v>
      </c>
      <c r="H403" s="16">
        <v>5.36</v>
      </c>
    </row>
    <row r="404" spans="1:8" x14ac:dyDescent="0.35">
      <c r="A404" t="s">
        <v>17</v>
      </c>
      <c r="B404" s="7">
        <v>42229</v>
      </c>
      <c r="C404" s="12" t="s">
        <v>12</v>
      </c>
      <c r="D404" s="12"/>
      <c r="F404" t="s">
        <v>35</v>
      </c>
      <c r="G404" s="7">
        <v>42199</v>
      </c>
      <c r="H404" s="12">
        <v>5.47</v>
      </c>
    </row>
    <row r="405" spans="1:8" x14ac:dyDescent="0.35">
      <c r="A405" t="s">
        <v>13</v>
      </c>
      <c r="B405" s="7">
        <v>42236</v>
      </c>
      <c r="C405" s="12">
        <v>4.6900000000000004</v>
      </c>
      <c r="D405" s="12"/>
      <c r="F405" t="s">
        <v>33</v>
      </c>
      <c r="G405" s="7">
        <v>42208</v>
      </c>
      <c r="H405" s="12">
        <v>6.74</v>
      </c>
    </row>
    <row r="406" spans="1:8" x14ac:dyDescent="0.35">
      <c r="A406" t="s">
        <v>14</v>
      </c>
      <c r="B406" s="7">
        <v>42236</v>
      </c>
      <c r="C406" s="16">
        <v>7.42</v>
      </c>
      <c r="D406" s="16"/>
      <c r="F406" t="s">
        <v>34</v>
      </c>
      <c r="G406" s="7">
        <v>42208</v>
      </c>
      <c r="H406" s="16">
        <v>8.58</v>
      </c>
    </row>
    <row r="407" spans="1:8" x14ac:dyDescent="0.35">
      <c r="A407" t="s">
        <v>17</v>
      </c>
      <c r="B407" s="7">
        <v>42236</v>
      </c>
      <c r="C407" s="12">
        <v>8.1199999999999992</v>
      </c>
      <c r="D407" s="12"/>
      <c r="F407" t="s">
        <v>35</v>
      </c>
      <c r="G407" s="7">
        <v>42208</v>
      </c>
      <c r="H407" s="12">
        <v>9.69</v>
      </c>
    </row>
    <row r="408" spans="1:8" x14ac:dyDescent="0.35">
      <c r="A408" t="s">
        <v>17</v>
      </c>
      <c r="B408" s="7">
        <v>42236</v>
      </c>
      <c r="C408" s="12" t="s">
        <v>12</v>
      </c>
      <c r="D408" s="12"/>
      <c r="F408" t="s">
        <v>33</v>
      </c>
      <c r="G408" s="7">
        <v>42215</v>
      </c>
      <c r="H408" s="12">
        <v>3.72</v>
      </c>
    </row>
    <row r="409" spans="1:8" x14ac:dyDescent="0.35">
      <c r="A409" t="s">
        <v>10</v>
      </c>
      <c r="B409" s="7">
        <v>42242</v>
      </c>
      <c r="C409" s="12">
        <v>4.59</v>
      </c>
      <c r="D409" s="12"/>
      <c r="F409" t="s">
        <v>34</v>
      </c>
      <c r="G409" s="7">
        <v>42215</v>
      </c>
      <c r="H409" s="16">
        <v>6.48</v>
      </c>
    </row>
    <row r="410" spans="1:8" x14ac:dyDescent="0.35">
      <c r="A410" t="s">
        <v>10</v>
      </c>
      <c r="B410" s="7">
        <v>42242</v>
      </c>
      <c r="C410" s="12" t="s">
        <v>12</v>
      </c>
      <c r="D410" s="12"/>
      <c r="F410" t="s">
        <v>35</v>
      </c>
      <c r="G410" s="7">
        <v>42215</v>
      </c>
      <c r="H410" s="12">
        <v>6.68</v>
      </c>
    </row>
    <row r="411" spans="1:8" x14ac:dyDescent="0.35">
      <c r="A411" t="s">
        <v>13</v>
      </c>
      <c r="B411" s="7">
        <v>42250</v>
      </c>
      <c r="C411" s="12">
        <v>2.95</v>
      </c>
      <c r="D411" s="12"/>
      <c r="F411" t="s">
        <v>33</v>
      </c>
      <c r="G411" s="7">
        <v>42220</v>
      </c>
      <c r="H411" s="12">
        <v>4.53</v>
      </c>
    </row>
    <row r="412" spans="1:8" x14ac:dyDescent="0.35">
      <c r="A412" t="s">
        <v>14</v>
      </c>
      <c r="B412" s="7">
        <v>42250</v>
      </c>
      <c r="C412" s="16">
        <v>4.66</v>
      </c>
      <c r="D412" s="16"/>
      <c r="F412" t="s">
        <v>34</v>
      </c>
      <c r="G412" s="7">
        <v>42220</v>
      </c>
      <c r="H412" s="16">
        <v>4.87</v>
      </c>
    </row>
    <row r="413" spans="1:8" x14ac:dyDescent="0.35">
      <c r="A413" t="s">
        <v>17</v>
      </c>
      <c r="B413" s="7">
        <v>42250</v>
      </c>
      <c r="C413" s="12">
        <v>4.96</v>
      </c>
      <c r="D413" s="12"/>
      <c r="F413" t="s">
        <v>35</v>
      </c>
      <c r="G413" s="7">
        <v>42220</v>
      </c>
      <c r="H413" s="12">
        <v>5.48</v>
      </c>
    </row>
    <row r="414" spans="1:8" x14ac:dyDescent="0.35">
      <c r="A414" t="s">
        <v>13</v>
      </c>
      <c r="B414" s="7">
        <v>42261</v>
      </c>
      <c r="C414" s="12">
        <v>3.79</v>
      </c>
      <c r="D414" s="12"/>
      <c r="F414" t="s">
        <v>33</v>
      </c>
      <c r="G414" s="7">
        <v>42229</v>
      </c>
      <c r="H414" s="12">
        <v>4.88</v>
      </c>
    </row>
    <row r="415" spans="1:8" x14ac:dyDescent="0.35">
      <c r="A415" t="s">
        <v>14</v>
      </c>
      <c r="B415" s="7">
        <v>42261</v>
      </c>
      <c r="C415" s="16">
        <v>5.61</v>
      </c>
      <c r="D415" s="16"/>
      <c r="F415" t="s">
        <v>34</v>
      </c>
      <c r="G415" s="7">
        <v>42229</v>
      </c>
      <c r="H415" s="16">
        <v>6.74</v>
      </c>
    </row>
    <row r="416" spans="1:8" x14ac:dyDescent="0.35">
      <c r="A416" t="s">
        <v>17</v>
      </c>
      <c r="B416" s="7">
        <v>42261</v>
      </c>
      <c r="C416" s="12">
        <v>5.9</v>
      </c>
      <c r="D416" s="12"/>
      <c r="F416" t="s">
        <v>35</v>
      </c>
      <c r="G416" s="7">
        <v>42229</v>
      </c>
      <c r="H416" s="12">
        <v>6.86</v>
      </c>
    </row>
    <row r="417" spans="1:8" x14ac:dyDescent="0.35">
      <c r="A417" t="s">
        <v>10</v>
      </c>
      <c r="B417" s="7">
        <v>42263</v>
      </c>
      <c r="C417" s="12">
        <v>7.15</v>
      </c>
      <c r="D417" s="12"/>
      <c r="F417" t="s">
        <v>33</v>
      </c>
      <c r="G417" s="7">
        <v>42236</v>
      </c>
      <c r="H417" s="12">
        <v>4.71</v>
      </c>
    </row>
    <row r="418" spans="1:8" x14ac:dyDescent="0.35">
      <c r="A418" t="s">
        <v>10</v>
      </c>
      <c r="B418" s="7">
        <v>42263</v>
      </c>
      <c r="C418" s="12" t="s">
        <v>12</v>
      </c>
      <c r="D418" s="12"/>
      <c r="F418" t="s">
        <v>34</v>
      </c>
      <c r="G418" s="7">
        <v>42236</v>
      </c>
      <c r="H418" s="16">
        <v>7.8</v>
      </c>
    </row>
    <row r="419" spans="1:8" x14ac:dyDescent="0.35">
      <c r="A419" t="s">
        <v>13</v>
      </c>
      <c r="B419" s="7">
        <v>42268</v>
      </c>
      <c r="C419" s="12">
        <v>6.41</v>
      </c>
      <c r="D419" s="12"/>
      <c r="F419" t="s">
        <v>35</v>
      </c>
      <c r="G419" s="7">
        <v>42236</v>
      </c>
      <c r="H419" s="12">
        <v>8.3800000000000008</v>
      </c>
    </row>
    <row r="420" spans="1:8" x14ac:dyDescent="0.35">
      <c r="A420" t="s">
        <v>14</v>
      </c>
      <c r="B420" s="7">
        <v>42268</v>
      </c>
      <c r="C420" s="16">
        <v>5.54</v>
      </c>
      <c r="D420" s="16"/>
      <c r="F420" t="s">
        <v>33</v>
      </c>
      <c r="G420" s="7">
        <v>42250</v>
      </c>
      <c r="H420" s="12">
        <v>3.24</v>
      </c>
    </row>
    <row r="421" spans="1:8" x14ac:dyDescent="0.35">
      <c r="A421" t="s">
        <v>14</v>
      </c>
      <c r="B421" s="7">
        <v>42268</v>
      </c>
      <c r="C421" s="16" t="s">
        <v>12</v>
      </c>
      <c r="D421" s="16"/>
      <c r="F421" t="s">
        <v>34</v>
      </c>
      <c r="G421" s="7">
        <v>42250</v>
      </c>
      <c r="H421" s="16">
        <v>5.41</v>
      </c>
    </row>
    <row r="422" spans="1:8" x14ac:dyDescent="0.35">
      <c r="A422" t="s">
        <v>17</v>
      </c>
      <c r="B422" s="7">
        <v>42268</v>
      </c>
      <c r="C422" s="12">
        <v>6.19</v>
      </c>
      <c r="D422" s="12"/>
      <c r="F422" t="s">
        <v>35</v>
      </c>
      <c r="G422" s="7">
        <v>42250</v>
      </c>
      <c r="H422" s="12">
        <v>5.53</v>
      </c>
    </row>
    <row r="423" spans="1:8" x14ac:dyDescent="0.35">
      <c r="A423" t="s">
        <v>10</v>
      </c>
      <c r="B423" s="7">
        <v>42523</v>
      </c>
      <c r="C423" s="16">
        <v>6.07</v>
      </c>
      <c r="D423" s="16"/>
      <c r="F423" t="s">
        <v>33</v>
      </c>
      <c r="G423" s="7">
        <v>42261</v>
      </c>
      <c r="H423" s="12">
        <v>4.29</v>
      </c>
    </row>
    <row r="424" spans="1:8" x14ac:dyDescent="0.35">
      <c r="A424" t="s">
        <v>10</v>
      </c>
      <c r="B424" s="7">
        <v>42523</v>
      </c>
      <c r="C424" s="16" t="s">
        <v>12</v>
      </c>
      <c r="D424" s="16"/>
      <c r="F424" t="s">
        <v>34</v>
      </c>
      <c r="G424" s="7">
        <v>42261</v>
      </c>
      <c r="H424" s="16">
        <v>6.27</v>
      </c>
    </row>
    <row r="425" spans="1:8" x14ac:dyDescent="0.35">
      <c r="A425" t="s">
        <v>13</v>
      </c>
      <c r="B425" s="7">
        <v>42529</v>
      </c>
      <c r="C425" s="16">
        <v>4.66</v>
      </c>
      <c r="D425" s="16"/>
      <c r="F425" t="s">
        <v>35</v>
      </c>
      <c r="G425" s="7">
        <v>42261</v>
      </c>
      <c r="H425" s="12">
        <v>6.15</v>
      </c>
    </row>
    <row r="426" spans="1:8" x14ac:dyDescent="0.35">
      <c r="A426" t="s">
        <v>14</v>
      </c>
      <c r="B426" s="7">
        <v>42529</v>
      </c>
      <c r="C426" s="12">
        <v>5.0999999999999996</v>
      </c>
      <c r="D426" s="12"/>
      <c r="F426" t="s">
        <v>33</v>
      </c>
      <c r="G426" s="7">
        <v>42268</v>
      </c>
      <c r="H426" s="12">
        <v>6.24</v>
      </c>
    </row>
    <row r="427" spans="1:8" x14ac:dyDescent="0.35">
      <c r="A427" t="s">
        <v>14</v>
      </c>
      <c r="B427" s="7">
        <v>42529</v>
      </c>
      <c r="C427" s="12" t="s">
        <v>12</v>
      </c>
      <c r="D427" s="12"/>
      <c r="F427" t="s">
        <v>34</v>
      </c>
      <c r="G427" s="7">
        <v>42268</v>
      </c>
      <c r="H427" s="16">
        <v>5.84</v>
      </c>
    </row>
    <row r="428" spans="1:8" x14ac:dyDescent="0.35">
      <c r="A428" t="s">
        <v>17</v>
      </c>
      <c r="B428" s="7">
        <v>42529</v>
      </c>
      <c r="C428" s="16">
        <v>5.58</v>
      </c>
      <c r="D428" s="16"/>
      <c r="F428" t="s">
        <v>35</v>
      </c>
      <c r="G428" s="7">
        <v>42268</v>
      </c>
      <c r="H428" s="12">
        <v>6.25</v>
      </c>
    </row>
    <row r="429" spans="1:8" x14ac:dyDescent="0.35">
      <c r="A429" t="s">
        <v>10</v>
      </c>
      <c r="B429" s="7">
        <v>42535</v>
      </c>
      <c r="C429" s="16">
        <v>9.0399999999999991</v>
      </c>
      <c r="D429" s="16"/>
      <c r="F429" t="s">
        <v>33</v>
      </c>
      <c r="G429" s="7">
        <v>42291</v>
      </c>
      <c r="H429" s="12">
        <v>5.54</v>
      </c>
    </row>
    <row r="430" spans="1:8" x14ac:dyDescent="0.35">
      <c r="A430" t="s">
        <v>10</v>
      </c>
      <c r="B430" s="7">
        <v>42535</v>
      </c>
      <c r="C430" s="16" t="s">
        <v>12</v>
      </c>
      <c r="D430" s="16"/>
      <c r="F430" t="s">
        <v>34</v>
      </c>
      <c r="G430" s="7">
        <v>42291</v>
      </c>
      <c r="H430" s="16">
        <v>6.8</v>
      </c>
    </row>
    <row r="431" spans="1:8" x14ac:dyDescent="0.35">
      <c r="A431" t="s">
        <v>13</v>
      </c>
      <c r="B431" s="7">
        <v>42544</v>
      </c>
      <c r="C431" s="16">
        <v>4.5199999999999996</v>
      </c>
      <c r="D431" s="16"/>
      <c r="F431" t="s">
        <v>35</v>
      </c>
      <c r="G431" s="7">
        <v>42291</v>
      </c>
      <c r="H431" s="12">
        <v>7</v>
      </c>
    </row>
    <row r="432" spans="1:8" x14ac:dyDescent="0.35">
      <c r="A432" t="s">
        <v>14</v>
      </c>
      <c r="B432" s="7">
        <v>42544</v>
      </c>
      <c r="C432" s="12">
        <v>6.02</v>
      </c>
      <c r="D432" s="12"/>
      <c r="F432" t="s">
        <v>34</v>
      </c>
      <c r="G432" s="7">
        <v>42325</v>
      </c>
      <c r="H432" s="16">
        <v>9.68</v>
      </c>
    </row>
    <row r="433" spans="1:8" x14ac:dyDescent="0.35">
      <c r="A433" t="s">
        <v>17</v>
      </c>
      <c r="B433" s="7">
        <v>42544</v>
      </c>
      <c r="C433" s="16">
        <v>6.4</v>
      </c>
      <c r="D433" s="16"/>
      <c r="F433" t="s">
        <v>35</v>
      </c>
      <c r="G433" s="7">
        <v>42325</v>
      </c>
      <c r="H433" s="12">
        <v>9.25</v>
      </c>
    </row>
    <row r="434" spans="1:8" x14ac:dyDescent="0.35">
      <c r="A434" t="s">
        <v>17</v>
      </c>
      <c r="B434" s="7">
        <v>42544</v>
      </c>
      <c r="C434" s="16" t="s">
        <v>12</v>
      </c>
      <c r="D434" s="16"/>
      <c r="F434" t="s">
        <v>33</v>
      </c>
      <c r="G434" s="7">
        <v>42345</v>
      </c>
      <c r="H434" s="12">
        <v>7.94</v>
      </c>
    </row>
    <row r="435" spans="1:8" x14ac:dyDescent="0.35">
      <c r="A435" t="s">
        <v>10</v>
      </c>
      <c r="B435" s="7">
        <v>42549</v>
      </c>
      <c r="C435" s="16">
        <v>6.89</v>
      </c>
      <c r="D435" s="16"/>
      <c r="F435" t="s">
        <v>34</v>
      </c>
      <c r="G435" s="7">
        <v>42345</v>
      </c>
      <c r="H435" s="16">
        <v>8.8699999999999992</v>
      </c>
    </row>
    <row r="436" spans="1:8" x14ac:dyDescent="0.35">
      <c r="A436" t="s">
        <v>10</v>
      </c>
      <c r="B436" s="7">
        <v>42549</v>
      </c>
      <c r="C436" s="16" t="s">
        <v>12</v>
      </c>
      <c r="D436" s="16"/>
      <c r="F436" t="s">
        <v>35</v>
      </c>
      <c r="G436" s="7">
        <v>42345</v>
      </c>
      <c r="H436" s="12">
        <v>9.4499999999999993</v>
      </c>
    </row>
    <row r="437" spans="1:8" x14ac:dyDescent="0.35">
      <c r="A437" t="s">
        <v>10</v>
      </c>
      <c r="B437" s="7">
        <v>42558</v>
      </c>
      <c r="C437" s="16">
        <v>8.74</v>
      </c>
      <c r="D437" s="16"/>
      <c r="F437" t="s">
        <v>33</v>
      </c>
      <c r="G437" s="7">
        <v>42380</v>
      </c>
      <c r="H437" s="12">
        <v>12.01</v>
      </c>
    </row>
    <row r="438" spans="1:8" x14ac:dyDescent="0.35">
      <c r="A438" t="s">
        <v>10</v>
      </c>
      <c r="B438" s="7">
        <v>42558</v>
      </c>
      <c r="C438" s="16" t="s">
        <v>12</v>
      </c>
      <c r="D438" s="16"/>
      <c r="F438" t="s">
        <v>34</v>
      </c>
      <c r="G438" s="7">
        <v>42380</v>
      </c>
      <c r="H438" s="12">
        <v>12.26</v>
      </c>
    </row>
    <row r="439" spans="1:8" x14ac:dyDescent="0.35">
      <c r="A439" t="s">
        <v>13</v>
      </c>
      <c r="B439" s="7">
        <v>42562</v>
      </c>
      <c r="C439" s="16">
        <v>2.79</v>
      </c>
      <c r="D439" s="16"/>
      <c r="F439" t="s">
        <v>35</v>
      </c>
      <c r="G439" s="7">
        <v>42380</v>
      </c>
      <c r="H439" s="12">
        <v>12.05</v>
      </c>
    </row>
    <row r="440" spans="1:8" x14ac:dyDescent="0.35">
      <c r="A440" t="s">
        <v>14</v>
      </c>
      <c r="B440" s="7">
        <v>42562</v>
      </c>
      <c r="C440" s="12">
        <v>3.46</v>
      </c>
      <c r="D440" s="12"/>
      <c r="F440" t="s">
        <v>33</v>
      </c>
      <c r="G440" s="7">
        <v>42404</v>
      </c>
      <c r="H440" s="16">
        <v>11.29</v>
      </c>
    </row>
    <row r="441" spans="1:8" x14ac:dyDescent="0.35">
      <c r="A441" t="s">
        <v>17</v>
      </c>
      <c r="B441" s="7">
        <v>42562</v>
      </c>
      <c r="C441" s="16">
        <v>4</v>
      </c>
      <c r="D441" s="16"/>
      <c r="F441" t="s">
        <v>34</v>
      </c>
      <c r="G441" s="7">
        <v>42404</v>
      </c>
      <c r="H441" s="12">
        <v>10.97</v>
      </c>
    </row>
    <row r="442" spans="1:8" x14ac:dyDescent="0.35">
      <c r="A442" t="s">
        <v>17</v>
      </c>
      <c r="B442" s="7">
        <v>42562</v>
      </c>
      <c r="C442" s="16" t="s">
        <v>12</v>
      </c>
      <c r="D442" s="16"/>
      <c r="F442" t="s">
        <v>35</v>
      </c>
      <c r="G442" s="7">
        <v>42404</v>
      </c>
      <c r="H442" s="16">
        <v>11.26</v>
      </c>
    </row>
    <row r="443" spans="1:8" x14ac:dyDescent="0.35">
      <c r="A443" t="s">
        <v>10</v>
      </c>
      <c r="B443" s="7">
        <v>42563</v>
      </c>
      <c r="C443" s="16">
        <v>8.1999999999999993</v>
      </c>
      <c r="D443" s="16"/>
      <c r="F443" t="s">
        <v>33</v>
      </c>
      <c r="G443" s="7">
        <v>42439</v>
      </c>
      <c r="H443" s="22">
        <v>10.78</v>
      </c>
    </row>
    <row r="444" spans="1:8" x14ac:dyDescent="0.35">
      <c r="A444" t="s">
        <v>10</v>
      </c>
      <c r="B444" s="7">
        <v>42563</v>
      </c>
      <c r="C444" s="16" t="s">
        <v>12</v>
      </c>
      <c r="D444" s="16"/>
      <c r="F444" t="s">
        <v>34</v>
      </c>
      <c r="G444" s="7">
        <v>42439</v>
      </c>
      <c r="H444" s="22">
        <v>12.04</v>
      </c>
    </row>
    <row r="445" spans="1:8" x14ac:dyDescent="0.35">
      <c r="A445" t="s">
        <v>13</v>
      </c>
      <c r="B445" s="7">
        <v>42569</v>
      </c>
      <c r="C445" s="16">
        <v>3.46</v>
      </c>
      <c r="D445" s="16"/>
      <c r="F445" t="s">
        <v>35</v>
      </c>
      <c r="G445" s="7">
        <v>42439</v>
      </c>
      <c r="H445" s="22">
        <v>11.86</v>
      </c>
    </row>
    <row r="446" spans="1:8" x14ac:dyDescent="0.35">
      <c r="A446" t="s">
        <v>13</v>
      </c>
      <c r="B446" s="7">
        <v>42569</v>
      </c>
      <c r="C446" s="16" t="s">
        <v>12</v>
      </c>
      <c r="D446" s="16"/>
      <c r="F446" t="s">
        <v>33</v>
      </c>
      <c r="G446" s="10">
        <v>42464</v>
      </c>
      <c r="H446" s="17">
        <v>10.82</v>
      </c>
    </row>
    <row r="447" spans="1:8" x14ac:dyDescent="0.35">
      <c r="A447" t="s">
        <v>14</v>
      </c>
      <c r="B447" s="7">
        <v>42569</v>
      </c>
      <c r="C447" s="12">
        <v>5.28</v>
      </c>
      <c r="D447" s="12"/>
      <c r="F447" t="s">
        <v>34</v>
      </c>
      <c r="G447" s="10">
        <v>42464</v>
      </c>
      <c r="H447" s="17">
        <v>11.45</v>
      </c>
    </row>
    <row r="448" spans="1:8" x14ac:dyDescent="0.35">
      <c r="A448" t="s">
        <v>17</v>
      </c>
      <c r="B448" s="7">
        <v>42569</v>
      </c>
      <c r="C448" s="16">
        <v>5.92</v>
      </c>
      <c r="D448" s="16"/>
      <c r="F448" t="s">
        <v>35</v>
      </c>
      <c r="G448" s="10">
        <v>42464</v>
      </c>
      <c r="H448" s="17">
        <v>11.76</v>
      </c>
    </row>
    <row r="449" spans="1:8" x14ac:dyDescent="0.35">
      <c r="A449" t="s">
        <v>10</v>
      </c>
      <c r="B449" s="7">
        <v>42570</v>
      </c>
      <c r="C449" s="16">
        <v>8.3000000000000007</v>
      </c>
      <c r="D449" s="16"/>
      <c r="F449" t="s">
        <v>33</v>
      </c>
      <c r="G449" s="10">
        <v>42499</v>
      </c>
      <c r="H449" s="16">
        <v>6.6</v>
      </c>
    </row>
    <row r="450" spans="1:8" x14ac:dyDescent="0.35">
      <c r="A450" t="s">
        <v>10</v>
      </c>
      <c r="B450" s="7">
        <v>42570</v>
      </c>
      <c r="C450" s="16" t="s">
        <v>12</v>
      </c>
      <c r="D450" s="16"/>
      <c r="F450" t="s">
        <v>34</v>
      </c>
      <c r="G450" s="10">
        <v>42499</v>
      </c>
      <c r="H450" s="17">
        <v>8.51</v>
      </c>
    </row>
    <row r="451" spans="1:8" x14ac:dyDescent="0.35">
      <c r="A451" t="s">
        <v>10</v>
      </c>
      <c r="B451" s="7">
        <v>42577</v>
      </c>
      <c r="C451" s="16">
        <v>7.07</v>
      </c>
      <c r="D451" s="16"/>
      <c r="F451" t="s">
        <v>35</v>
      </c>
      <c r="G451" s="61">
        <v>42499</v>
      </c>
      <c r="H451" s="45">
        <v>8.8699999999999992</v>
      </c>
    </row>
    <row r="452" spans="1:8" x14ac:dyDescent="0.35">
      <c r="A452" t="s">
        <v>10</v>
      </c>
      <c r="B452" s="7">
        <v>42577</v>
      </c>
      <c r="C452" s="16" t="s">
        <v>12</v>
      </c>
      <c r="D452" s="16"/>
      <c r="F452" t="s">
        <v>33</v>
      </c>
      <c r="G452" s="10">
        <v>42516</v>
      </c>
      <c r="H452" s="17">
        <v>4.66</v>
      </c>
    </row>
    <row r="453" spans="1:8" x14ac:dyDescent="0.35">
      <c r="A453" t="s">
        <v>13</v>
      </c>
      <c r="B453" s="7">
        <v>42579</v>
      </c>
      <c r="C453" s="16">
        <v>2.78</v>
      </c>
      <c r="D453" s="16"/>
      <c r="F453" t="s">
        <v>34</v>
      </c>
      <c r="G453" s="61">
        <v>42516</v>
      </c>
      <c r="H453" s="45">
        <v>5.32</v>
      </c>
    </row>
    <row r="454" spans="1:8" x14ac:dyDescent="0.35">
      <c r="A454" t="s">
        <v>14</v>
      </c>
      <c r="B454" s="7">
        <v>42579</v>
      </c>
      <c r="C454" s="12">
        <v>3.11</v>
      </c>
      <c r="D454" s="12"/>
      <c r="F454" t="s">
        <v>35</v>
      </c>
      <c r="G454" s="61">
        <v>42516</v>
      </c>
      <c r="H454" s="45">
        <v>5.69</v>
      </c>
    </row>
    <row r="455" spans="1:8" x14ac:dyDescent="0.35">
      <c r="A455" t="s">
        <v>14</v>
      </c>
      <c r="B455" s="7">
        <v>42579</v>
      </c>
      <c r="C455" s="12" t="s">
        <v>12</v>
      </c>
      <c r="D455" s="12"/>
      <c r="F455" t="s">
        <v>33</v>
      </c>
      <c r="G455" s="7">
        <v>42529</v>
      </c>
      <c r="H455" s="16">
        <v>5.38</v>
      </c>
    </row>
    <row r="456" spans="1:8" x14ac:dyDescent="0.35">
      <c r="A456" t="s">
        <v>17</v>
      </c>
      <c r="B456" s="7">
        <v>42579</v>
      </c>
      <c r="C456" s="16">
        <v>4.1900000000000004</v>
      </c>
      <c r="D456" s="16"/>
      <c r="F456" t="s">
        <v>34</v>
      </c>
      <c r="G456" s="7">
        <v>42529</v>
      </c>
      <c r="H456" s="16">
        <v>5.01</v>
      </c>
    </row>
    <row r="457" spans="1:8" x14ac:dyDescent="0.35">
      <c r="A457" t="s">
        <v>10</v>
      </c>
      <c r="B457" s="7">
        <v>42584</v>
      </c>
      <c r="C457" s="16">
        <v>9.27</v>
      </c>
      <c r="D457" s="16"/>
      <c r="F457" t="s">
        <v>35</v>
      </c>
      <c r="G457" s="7">
        <v>42529</v>
      </c>
      <c r="H457" s="16">
        <v>5.54</v>
      </c>
    </row>
    <row r="458" spans="1:8" x14ac:dyDescent="0.35">
      <c r="A458" t="s">
        <v>10</v>
      </c>
      <c r="B458" s="7">
        <v>42584</v>
      </c>
      <c r="C458" s="16" t="s">
        <v>12</v>
      </c>
      <c r="D458" s="16"/>
      <c r="F458" t="s">
        <v>33</v>
      </c>
      <c r="G458" s="7">
        <v>42544</v>
      </c>
      <c r="H458" s="16">
        <v>5.05</v>
      </c>
    </row>
    <row r="459" spans="1:8" x14ac:dyDescent="0.35">
      <c r="A459" t="s">
        <v>13</v>
      </c>
      <c r="B459" s="7">
        <v>42586</v>
      </c>
      <c r="C459" s="16">
        <v>2.72</v>
      </c>
      <c r="D459" s="16"/>
      <c r="F459" t="s">
        <v>34</v>
      </c>
      <c r="G459" s="7">
        <v>42544</v>
      </c>
      <c r="H459" s="16">
        <v>6.03</v>
      </c>
    </row>
    <row r="460" spans="1:8" x14ac:dyDescent="0.35">
      <c r="A460" t="s">
        <v>14</v>
      </c>
      <c r="B460" s="7">
        <v>42586</v>
      </c>
      <c r="C460" s="12">
        <v>4.05</v>
      </c>
      <c r="D460" s="12"/>
      <c r="F460" t="s">
        <v>35</v>
      </c>
      <c r="G460" s="7">
        <v>42544</v>
      </c>
      <c r="H460" s="16">
        <v>6.41</v>
      </c>
    </row>
    <row r="461" spans="1:8" x14ac:dyDescent="0.35">
      <c r="A461" t="s">
        <v>17</v>
      </c>
      <c r="B461" s="7">
        <v>42586</v>
      </c>
      <c r="C461" s="16">
        <v>4.38</v>
      </c>
      <c r="D461" s="16"/>
      <c r="F461" t="s">
        <v>33</v>
      </c>
      <c r="G461" s="7">
        <v>42562</v>
      </c>
      <c r="H461" s="16">
        <v>2.81</v>
      </c>
    </row>
    <row r="462" spans="1:8" x14ac:dyDescent="0.35">
      <c r="A462" t="s">
        <v>17</v>
      </c>
      <c r="B462" s="7">
        <v>42586</v>
      </c>
      <c r="C462" s="16" t="s">
        <v>12</v>
      </c>
      <c r="D462" s="16"/>
      <c r="F462" t="s">
        <v>34</v>
      </c>
      <c r="G462" s="7">
        <v>42562</v>
      </c>
      <c r="H462" s="16">
        <v>3.25</v>
      </c>
    </row>
    <row r="463" spans="1:8" x14ac:dyDescent="0.35">
      <c r="A463" t="s">
        <v>10</v>
      </c>
      <c r="B463" s="7">
        <v>42591</v>
      </c>
      <c r="C463" s="16">
        <v>8.17</v>
      </c>
      <c r="D463" s="16"/>
      <c r="F463" t="s">
        <v>35</v>
      </c>
      <c r="G463" s="7">
        <v>42562</v>
      </c>
      <c r="H463" s="16">
        <v>3.88</v>
      </c>
    </row>
    <row r="464" spans="1:8" x14ac:dyDescent="0.35">
      <c r="A464" t="s">
        <v>10</v>
      </c>
      <c r="B464" s="7">
        <v>42591</v>
      </c>
      <c r="C464" s="16" t="s">
        <v>12</v>
      </c>
      <c r="D464" s="16"/>
      <c r="F464" t="s">
        <v>33</v>
      </c>
      <c r="G464" s="7">
        <v>42569</v>
      </c>
      <c r="H464" s="16">
        <v>3.43</v>
      </c>
    </row>
    <row r="465" spans="1:8" x14ac:dyDescent="0.35">
      <c r="A465" t="s">
        <v>23</v>
      </c>
      <c r="B465" s="68">
        <v>42591.390972222223</v>
      </c>
      <c r="C465">
        <v>3.42</v>
      </c>
      <c r="F465" t="s">
        <v>34</v>
      </c>
      <c r="G465" s="7">
        <v>42569</v>
      </c>
      <c r="H465" s="16">
        <v>5.04</v>
      </c>
    </row>
    <row r="466" spans="1:8" x14ac:dyDescent="0.35">
      <c r="A466" t="s">
        <v>22</v>
      </c>
      <c r="B466" s="68">
        <v>42591.40625</v>
      </c>
      <c r="C466">
        <v>4.2300000000000004</v>
      </c>
      <c r="F466" t="s">
        <v>35</v>
      </c>
      <c r="G466" s="7">
        <v>42569</v>
      </c>
      <c r="H466" s="16">
        <v>5.9</v>
      </c>
    </row>
    <row r="467" spans="1:8" x14ac:dyDescent="0.35">
      <c r="A467" t="s">
        <v>21</v>
      </c>
      <c r="B467" s="68">
        <v>42591.415972222225</v>
      </c>
      <c r="C467">
        <v>4.0599999999999996</v>
      </c>
      <c r="F467" t="s">
        <v>33</v>
      </c>
      <c r="G467" s="7">
        <v>42579</v>
      </c>
      <c r="H467" s="16">
        <v>2.95</v>
      </c>
    </row>
    <row r="468" spans="1:8" x14ac:dyDescent="0.35">
      <c r="A468" t="s">
        <v>20</v>
      </c>
      <c r="B468" s="68">
        <v>42591.431944444441</v>
      </c>
      <c r="C468">
        <v>4.7300000000000004</v>
      </c>
      <c r="F468" t="s">
        <v>34</v>
      </c>
      <c r="G468" s="7">
        <v>42579</v>
      </c>
      <c r="H468" s="16">
        <v>3.13</v>
      </c>
    </row>
    <row r="469" spans="1:8" x14ac:dyDescent="0.35">
      <c r="A469" t="s">
        <v>19</v>
      </c>
      <c r="B469" s="68">
        <v>42591.438888888886</v>
      </c>
      <c r="C469">
        <v>4.22</v>
      </c>
      <c r="F469" t="s">
        <v>35</v>
      </c>
      <c r="G469" s="7">
        <v>42579</v>
      </c>
      <c r="H469" s="16">
        <v>3.55</v>
      </c>
    </row>
    <row r="470" spans="1:8" x14ac:dyDescent="0.35">
      <c r="A470" t="s">
        <v>13</v>
      </c>
      <c r="B470" s="7">
        <v>42592</v>
      </c>
      <c r="C470" s="16">
        <v>4.68</v>
      </c>
      <c r="D470" s="16"/>
      <c r="F470" t="s">
        <v>33</v>
      </c>
      <c r="G470" s="7">
        <v>42586</v>
      </c>
      <c r="H470" s="16">
        <v>2.92</v>
      </c>
    </row>
    <row r="471" spans="1:8" x14ac:dyDescent="0.35">
      <c r="A471" t="s">
        <v>14</v>
      </c>
      <c r="B471" s="7">
        <v>42592</v>
      </c>
      <c r="C471" s="12">
        <v>3.85</v>
      </c>
      <c r="D471" s="12"/>
      <c r="F471" t="s">
        <v>34</v>
      </c>
      <c r="G471" s="7">
        <v>42586</v>
      </c>
      <c r="H471" s="16">
        <v>4.01</v>
      </c>
    </row>
    <row r="472" spans="1:8" x14ac:dyDescent="0.35">
      <c r="A472" t="s">
        <v>14</v>
      </c>
      <c r="B472" s="7">
        <v>42592</v>
      </c>
      <c r="C472" s="12" t="s">
        <v>12</v>
      </c>
      <c r="D472" s="12"/>
      <c r="F472" t="s">
        <v>35</v>
      </c>
      <c r="G472" s="7">
        <v>42586</v>
      </c>
      <c r="H472" s="16">
        <v>4.24</v>
      </c>
    </row>
    <row r="473" spans="1:8" x14ac:dyDescent="0.35">
      <c r="A473" t="s">
        <v>17</v>
      </c>
      <c r="B473" s="7">
        <v>42592</v>
      </c>
      <c r="C473" s="16">
        <v>4.67</v>
      </c>
      <c r="D473" s="16"/>
      <c r="F473" t="s">
        <v>33</v>
      </c>
      <c r="G473" s="7">
        <v>42592</v>
      </c>
      <c r="H473" s="16">
        <v>5.13</v>
      </c>
    </row>
    <row r="474" spans="1:8" x14ac:dyDescent="0.35">
      <c r="A474" t="s">
        <v>10</v>
      </c>
      <c r="B474" s="7">
        <v>42598</v>
      </c>
      <c r="C474" s="16">
        <v>6.8</v>
      </c>
      <c r="D474" s="16"/>
      <c r="F474" t="s">
        <v>34</v>
      </c>
      <c r="G474" s="7">
        <v>42592</v>
      </c>
      <c r="H474" s="16">
        <v>4.3</v>
      </c>
    </row>
    <row r="475" spans="1:8" x14ac:dyDescent="0.35">
      <c r="A475" t="s">
        <v>10</v>
      </c>
      <c r="B475" s="7">
        <v>42598</v>
      </c>
      <c r="C475" s="16" t="s">
        <v>12</v>
      </c>
      <c r="D475" s="16"/>
      <c r="F475" t="s">
        <v>35</v>
      </c>
      <c r="G475" s="7">
        <v>42592</v>
      </c>
      <c r="H475" s="16">
        <v>4.17</v>
      </c>
    </row>
    <row r="476" spans="1:8" x14ac:dyDescent="0.35">
      <c r="A476" t="s">
        <v>13</v>
      </c>
      <c r="B476" s="7">
        <v>42600</v>
      </c>
      <c r="C476" s="16">
        <v>4.5</v>
      </c>
      <c r="D476" s="16"/>
      <c r="F476" t="s">
        <v>33</v>
      </c>
      <c r="G476" s="7">
        <v>42600</v>
      </c>
      <c r="H476" s="16">
        <v>5.57</v>
      </c>
    </row>
    <row r="477" spans="1:8" x14ac:dyDescent="0.35">
      <c r="A477" t="s">
        <v>14</v>
      </c>
      <c r="B477" s="7">
        <v>42600</v>
      </c>
      <c r="C477" s="12">
        <v>5.17</v>
      </c>
      <c r="D477" s="12"/>
      <c r="F477" t="s">
        <v>34</v>
      </c>
      <c r="G477" s="7">
        <v>42600</v>
      </c>
      <c r="H477" s="16">
        <v>5.26</v>
      </c>
    </row>
    <row r="478" spans="1:8" x14ac:dyDescent="0.35">
      <c r="A478" t="s">
        <v>14</v>
      </c>
      <c r="B478" s="7">
        <v>42600</v>
      </c>
      <c r="C478" s="12" t="s">
        <v>12</v>
      </c>
      <c r="D478" s="12"/>
      <c r="F478" t="s">
        <v>35</v>
      </c>
      <c r="G478" s="7">
        <v>42600</v>
      </c>
      <c r="H478" s="16">
        <v>5.4</v>
      </c>
    </row>
    <row r="479" spans="1:8" x14ac:dyDescent="0.35">
      <c r="A479" t="s">
        <v>17</v>
      </c>
      <c r="B479" s="7">
        <v>42600</v>
      </c>
      <c r="C479" s="16">
        <v>5.36</v>
      </c>
      <c r="D479" s="16"/>
      <c r="F479" t="s">
        <v>33</v>
      </c>
      <c r="G479" s="7">
        <v>42606</v>
      </c>
      <c r="H479" s="16">
        <v>3.84</v>
      </c>
    </row>
    <row r="480" spans="1:8" x14ac:dyDescent="0.35">
      <c r="A480" t="s">
        <v>10</v>
      </c>
      <c r="B480" s="7">
        <v>42605</v>
      </c>
      <c r="C480" s="16">
        <v>6.57</v>
      </c>
      <c r="D480" s="16"/>
      <c r="F480" t="s">
        <v>34</v>
      </c>
      <c r="G480" s="7">
        <v>42606</v>
      </c>
      <c r="H480" s="16">
        <v>3.92</v>
      </c>
    </row>
    <row r="481" spans="1:8" x14ac:dyDescent="0.35">
      <c r="A481" t="s">
        <v>10</v>
      </c>
      <c r="B481" s="7">
        <v>42605</v>
      </c>
      <c r="C481" s="16" t="s">
        <v>12</v>
      </c>
      <c r="D481" s="16"/>
      <c r="F481" t="s">
        <v>35</v>
      </c>
      <c r="G481" s="7">
        <v>42606</v>
      </c>
      <c r="H481" s="16">
        <v>5.23</v>
      </c>
    </row>
    <row r="482" spans="1:8" x14ac:dyDescent="0.35">
      <c r="A482" t="s">
        <v>13</v>
      </c>
      <c r="B482" s="7">
        <v>42606</v>
      </c>
      <c r="C482" s="16">
        <v>4.18</v>
      </c>
      <c r="D482" s="16"/>
      <c r="F482" t="s">
        <v>33</v>
      </c>
      <c r="G482" s="7">
        <v>42614</v>
      </c>
      <c r="H482" s="16">
        <v>4.21</v>
      </c>
    </row>
    <row r="483" spans="1:8" x14ac:dyDescent="0.35">
      <c r="A483" t="s">
        <v>14</v>
      </c>
      <c r="B483" s="7">
        <v>42606</v>
      </c>
      <c r="C483" s="12">
        <v>3.87</v>
      </c>
      <c r="D483" s="12"/>
      <c r="F483" t="s">
        <v>34</v>
      </c>
      <c r="G483" s="7">
        <v>42614</v>
      </c>
      <c r="H483" s="16">
        <v>5.18</v>
      </c>
    </row>
    <row r="484" spans="1:8" x14ac:dyDescent="0.35">
      <c r="A484" t="s">
        <v>17</v>
      </c>
      <c r="B484" s="7">
        <v>42606</v>
      </c>
      <c r="C484" s="16">
        <v>4.9800000000000004</v>
      </c>
      <c r="D484" s="16"/>
      <c r="F484" t="s">
        <v>35</v>
      </c>
      <c r="G484" s="7">
        <v>42614</v>
      </c>
      <c r="H484" s="16">
        <v>5.4</v>
      </c>
    </row>
    <row r="485" spans="1:8" x14ac:dyDescent="0.35">
      <c r="A485" t="s">
        <v>17</v>
      </c>
      <c r="B485" s="7">
        <v>42606</v>
      </c>
      <c r="C485" s="16" t="s">
        <v>12</v>
      </c>
      <c r="D485" s="16"/>
      <c r="F485" t="s">
        <v>33</v>
      </c>
      <c r="G485" s="7">
        <v>42620</v>
      </c>
      <c r="H485" s="16">
        <v>5.8</v>
      </c>
    </row>
    <row r="486" spans="1:8" x14ac:dyDescent="0.35">
      <c r="A486" t="s">
        <v>10</v>
      </c>
      <c r="B486" s="7">
        <v>42612</v>
      </c>
      <c r="C486" s="16">
        <v>8.2799999999999994</v>
      </c>
      <c r="D486" s="16"/>
      <c r="F486" t="s">
        <v>34</v>
      </c>
      <c r="G486" s="7">
        <v>42620</v>
      </c>
      <c r="H486" s="16">
        <v>5.5</v>
      </c>
    </row>
    <row r="487" spans="1:8" x14ac:dyDescent="0.35">
      <c r="A487" t="s">
        <v>10</v>
      </c>
      <c r="B487" s="7">
        <v>42612</v>
      </c>
      <c r="C487" s="16" t="s">
        <v>12</v>
      </c>
      <c r="D487" s="16"/>
      <c r="F487" t="s">
        <v>35</v>
      </c>
      <c r="G487" s="7">
        <v>42620</v>
      </c>
      <c r="H487" s="16">
        <v>5.89</v>
      </c>
    </row>
    <row r="488" spans="1:8" x14ac:dyDescent="0.35">
      <c r="A488" t="s">
        <v>13</v>
      </c>
      <c r="B488" s="7">
        <v>42614</v>
      </c>
      <c r="C488" s="16">
        <v>4.16</v>
      </c>
      <c r="D488" s="16"/>
      <c r="F488" t="s">
        <v>33</v>
      </c>
      <c r="G488" s="7">
        <v>42627</v>
      </c>
      <c r="H488" s="16">
        <v>4.25</v>
      </c>
    </row>
    <row r="489" spans="1:8" x14ac:dyDescent="0.35">
      <c r="A489" t="s">
        <v>13</v>
      </c>
      <c r="B489" s="7">
        <v>42614</v>
      </c>
      <c r="C489" s="16" t="s">
        <v>12</v>
      </c>
      <c r="D489" s="16"/>
      <c r="F489" t="s">
        <v>34</v>
      </c>
      <c r="G489" s="7">
        <v>42627</v>
      </c>
      <c r="H489" s="16">
        <v>4.99</v>
      </c>
    </row>
    <row r="490" spans="1:8" x14ac:dyDescent="0.35">
      <c r="A490" t="s">
        <v>14</v>
      </c>
      <c r="B490" s="7">
        <v>42614</v>
      </c>
      <c r="C490" s="12">
        <v>5.07</v>
      </c>
      <c r="D490" s="12"/>
      <c r="F490" t="s">
        <v>35</v>
      </c>
      <c r="G490" s="7">
        <v>42627</v>
      </c>
      <c r="H490" s="16">
        <v>5.17</v>
      </c>
    </row>
    <row r="491" spans="1:8" x14ac:dyDescent="0.35">
      <c r="A491" t="s">
        <v>17</v>
      </c>
      <c r="B491" s="7">
        <v>42614</v>
      </c>
      <c r="C491" s="16">
        <v>5.44</v>
      </c>
      <c r="D491" s="16"/>
      <c r="F491" t="s">
        <v>33</v>
      </c>
      <c r="G491" s="7">
        <v>42632</v>
      </c>
      <c r="H491" s="16">
        <v>4.08</v>
      </c>
    </row>
    <row r="492" spans="1:8" x14ac:dyDescent="0.35">
      <c r="A492" t="s">
        <v>13</v>
      </c>
      <c r="B492" s="7">
        <v>42620</v>
      </c>
      <c r="C492" s="16">
        <v>5.18</v>
      </c>
      <c r="D492" s="16"/>
      <c r="F492" t="s">
        <v>34</v>
      </c>
      <c r="G492" s="7">
        <v>42632</v>
      </c>
      <c r="H492" s="16">
        <v>5.12</v>
      </c>
    </row>
    <row r="493" spans="1:8" x14ac:dyDescent="0.35">
      <c r="A493" t="s">
        <v>14</v>
      </c>
      <c r="B493" s="7">
        <v>42620</v>
      </c>
      <c r="C493" s="12">
        <v>5.52</v>
      </c>
      <c r="D493" s="12"/>
      <c r="F493" t="s">
        <v>35</v>
      </c>
      <c r="G493" s="7">
        <v>42632</v>
      </c>
      <c r="H493" s="16">
        <v>5.12</v>
      </c>
    </row>
    <row r="494" spans="1:8" x14ac:dyDescent="0.35">
      <c r="A494" t="s">
        <v>14</v>
      </c>
      <c r="B494" s="7">
        <v>42620</v>
      </c>
      <c r="C494" s="12" t="s">
        <v>12</v>
      </c>
      <c r="D494" s="12"/>
      <c r="F494" t="s">
        <v>33</v>
      </c>
      <c r="G494" s="7">
        <v>42642</v>
      </c>
      <c r="H494" s="16">
        <v>5.48</v>
      </c>
    </row>
    <row r="495" spans="1:8" x14ac:dyDescent="0.35">
      <c r="A495" t="s">
        <v>17</v>
      </c>
      <c r="B495" s="7">
        <v>42620</v>
      </c>
      <c r="C495" s="16">
        <v>6.06</v>
      </c>
      <c r="D495" s="16"/>
      <c r="F495" t="s">
        <v>34</v>
      </c>
      <c r="G495" s="7">
        <v>42642</v>
      </c>
      <c r="H495" s="16">
        <v>5.71</v>
      </c>
    </row>
    <row r="496" spans="1:8" x14ac:dyDescent="0.35">
      <c r="A496" t="s">
        <v>10</v>
      </c>
      <c r="B496" s="7">
        <v>42626</v>
      </c>
      <c r="C496" s="16">
        <v>8.16</v>
      </c>
      <c r="D496" s="16"/>
      <c r="F496" t="s">
        <v>35</v>
      </c>
      <c r="G496" s="7">
        <v>42642</v>
      </c>
      <c r="H496" s="16">
        <v>5.99</v>
      </c>
    </row>
    <row r="497" spans="1:8" x14ac:dyDescent="0.35">
      <c r="A497" t="s">
        <v>10</v>
      </c>
      <c r="B497" s="7">
        <v>42626</v>
      </c>
      <c r="C497" s="16" t="s">
        <v>12</v>
      </c>
      <c r="D497" s="16"/>
      <c r="F497" t="s">
        <v>33</v>
      </c>
      <c r="G497" s="7">
        <v>42647</v>
      </c>
      <c r="H497" s="16">
        <v>4.7</v>
      </c>
    </row>
    <row r="498" spans="1:8" x14ac:dyDescent="0.35">
      <c r="A498" t="s">
        <v>13</v>
      </c>
      <c r="B498" s="7">
        <v>42627</v>
      </c>
      <c r="C498" s="16">
        <v>4.0199999999999996</v>
      </c>
      <c r="D498" s="16"/>
      <c r="F498" t="s">
        <v>34</v>
      </c>
      <c r="G498" s="7">
        <v>42647</v>
      </c>
      <c r="H498" s="16">
        <v>5.56</v>
      </c>
    </row>
    <row r="499" spans="1:8" x14ac:dyDescent="0.35">
      <c r="A499" t="s">
        <v>14</v>
      </c>
      <c r="B499" s="7">
        <v>42627</v>
      </c>
      <c r="C499" s="12">
        <v>4.9800000000000004</v>
      </c>
      <c r="D499" s="12"/>
      <c r="F499" t="s">
        <v>35</v>
      </c>
      <c r="G499" s="7">
        <v>42647</v>
      </c>
      <c r="H499" s="16">
        <v>5.95</v>
      </c>
    </row>
    <row r="500" spans="1:8" x14ac:dyDescent="0.35">
      <c r="A500" t="s">
        <v>17</v>
      </c>
      <c r="B500" s="7">
        <v>42627</v>
      </c>
      <c r="C500" s="16">
        <v>5.23</v>
      </c>
      <c r="D500" s="16"/>
      <c r="F500" t="s">
        <v>33</v>
      </c>
      <c r="G500" s="7">
        <v>42689</v>
      </c>
      <c r="H500" s="16">
        <v>12.63</v>
      </c>
    </row>
    <row r="501" spans="1:8" x14ac:dyDescent="0.35">
      <c r="A501" t="s">
        <v>17</v>
      </c>
      <c r="B501" s="7">
        <v>42627</v>
      </c>
      <c r="C501" s="16" t="s">
        <v>12</v>
      </c>
      <c r="D501" s="16"/>
      <c r="F501" t="s">
        <v>34</v>
      </c>
      <c r="G501" s="7">
        <v>42689</v>
      </c>
      <c r="H501" s="16">
        <v>11.26</v>
      </c>
    </row>
    <row r="502" spans="1:8" x14ac:dyDescent="0.35">
      <c r="A502" t="s">
        <v>13</v>
      </c>
      <c r="B502" s="7">
        <v>42632</v>
      </c>
      <c r="C502" s="16">
        <v>3.94</v>
      </c>
      <c r="D502" s="16"/>
      <c r="F502" t="s">
        <v>35</v>
      </c>
      <c r="G502" s="7">
        <v>42689</v>
      </c>
      <c r="H502" s="16">
        <v>12.11</v>
      </c>
    </row>
    <row r="503" spans="1:8" x14ac:dyDescent="0.35">
      <c r="A503" t="s">
        <v>14</v>
      </c>
      <c r="B503" s="7">
        <v>42632</v>
      </c>
      <c r="C503" s="12">
        <v>5.04</v>
      </c>
      <c r="D503" s="12"/>
      <c r="F503" t="s">
        <v>33</v>
      </c>
      <c r="G503" s="7">
        <v>42712</v>
      </c>
      <c r="H503" s="16">
        <v>8.9600000000000009</v>
      </c>
    </row>
    <row r="504" spans="1:8" x14ac:dyDescent="0.35">
      <c r="A504" t="s">
        <v>14</v>
      </c>
      <c r="B504" s="7">
        <v>42632</v>
      </c>
      <c r="C504" s="12" t="s">
        <v>12</v>
      </c>
      <c r="D504" s="12"/>
      <c r="F504" t="s">
        <v>34</v>
      </c>
      <c r="G504" s="7">
        <v>42712</v>
      </c>
      <c r="H504" s="16">
        <v>8.75</v>
      </c>
    </row>
    <row r="505" spans="1:8" x14ac:dyDescent="0.35">
      <c r="A505" t="s">
        <v>17</v>
      </c>
      <c r="B505" s="7">
        <v>42632</v>
      </c>
      <c r="C505" s="16">
        <v>5.21</v>
      </c>
      <c r="D505" s="16"/>
      <c r="F505" t="s">
        <v>35</v>
      </c>
      <c r="G505" s="7">
        <v>42712</v>
      </c>
      <c r="H505" s="16">
        <v>8.94</v>
      </c>
    </row>
    <row r="506" spans="1:8" x14ac:dyDescent="0.35">
      <c r="A506" t="s">
        <v>10</v>
      </c>
      <c r="B506" s="7">
        <v>42635</v>
      </c>
      <c r="C506" s="16">
        <v>10.09</v>
      </c>
      <c r="D506" s="16"/>
      <c r="F506" t="s">
        <v>33</v>
      </c>
      <c r="G506" s="7">
        <v>42747</v>
      </c>
      <c r="H506" s="16">
        <v>11.57</v>
      </c>
    </row>
    <row r="507" spans="1:8" x14ac:dyDescent="0.35">
      <c r="A507" t="s">
        <v>10</v>
      </c>
      <c r="B507" s="7">
        <v>42635</v>
      </c>
      <c r="C507" s="16" t="s">
        <v>12</v>
      </c>
      <c r="D507" s="16"/>
      <c r="F507" t="s">
        <v>34</v>
      </c>
      <c r="G507" s="7">
        <v>42747</v>
      </c>
      <c r="H507" s="16">
        <v>11.21</v>
      </c>
    </row>
    <row r="508" spans="1:8" x14ac:dyDescent="0.35">
      <c r="A508" t="s">
        <v>10</v>
      </c>
      <c r="B508" s="7">
        <v>42640</v>
      </c>
      <c r="C508" s="16">
        <v>8.23</v>
      </c>
      <c r="D508" s="16"/>
      <c r="F508" t="s">
        <v>35</v>
      </c>
      <c r="G508" s="7">
        <v>42747</v>
      </c>
      <c r="H508" s="16">
        <v>11.1</v>
      </c>
    </row>
    <row r="509" spans="1:8" x14ac:dyDescent="0.35">
      <c r="A509" t="s">
        <v>10</v>
      </c>
      <c r="B509" s="7">
        <v>42640</v>
      </c>
      <c r="C509" s="16" t="s">
        <v>12</v>
      </c>
      <c r="D509" s="16"/>
      <c r="F509" t="s">
        <v>33</v>
      </c>
      <c r="G509" s="7">
        <v>42780</v>
      </c>
      <c r="H509" s="16">
        <v>12.25</v>
      </c>
    </row>
    <row r="510" spans="1:8" x14ac:dyDescent="0.35">
      <c r="A510" t="s">
        <v>13</v>
      </c>
      <c r="B510" s="7">
        <v>42642</v>
      </c>
      <c r="C510" s="16">
        <v>5.5</v>
      </c>
      <c r="D510" s="16"/>
      <c r="F510" t="s">
        <v>34</v>
      </c>
      <c r="G510" s="7">
        <v>42780</v>
      </c>
      <c r="H510" s="16">
        <v>11.59</v>
      </c>
    </row>
    <row r="511" spans="1:8" x14ac:dyDescent="0.35">
      <c r="A511" t="s">
        <v>14</v>
      </c>
      <c r="B511" s="7">
        <v>42642</v>
      </c>
      <c r="C511" s="12">
        <v>5.85</v>
      </c>
      <c r="D511" s="12"/>
      <c r="F511" t="s">
        <v>35</v>
      </c>
      <c r="G511" s="7">
        <v>42780</v>
      </c>
      <c r="H511" s="16">
        <v>11.67</v>
      </c>
    </row>
    <row r="512" spans="1:8" x14ac:dyDescent="0.35">
      <c r="A512" t="s">
        <v>14</v>
      </c>
      <c r="B512" s="7">
        <v>42642</v>
      </c>
      <c r="C512" s="12" t="s">
        <v>12</v>
      </c>
      <c r="D512" s="12"/>
      <c r="F512" t="s">
        <v>33</v>
      </c>
      <c r="G512" s="7">
        <v>42816</v>
      </c>
      <c r="H512" s="12" t="s">
        <v>12</v>
      </c>
    </row>
    <row r="513" spans="1:8" x14ac:dyDescent="0.35">
      <c r="A513" t="s">
        <v>17</v>
      </c>
      <c r="B513" s="7">
        <v>42642</v>
      </c>
      <c r="C513" s="16">
        <v>6.01</v>
      </c>
      <c r="D513" s="16"/>
      <c r="F513" t="s">
        <v>34</v>
      </c>
      <c r="G513" s="7">
        <v>42816</v>
      </c>
      <c r="H513" s="12" t="s">
        <v>12</v>
      </c>
    </row>
    <row r="514" spans="1:8" x14ac:dyDescent="0.35">
      <c r="A514" t="s">
        <v>10</v>
      </c>
      <c r="B514" s="7">
        <v>42892</v>
      </c>
      <c r="C514" s="12">
        <v>9.17</v>
      </c>
      <c r="D514" s="12"/>
      <c r="F514" t="s">
        <v>33</v>
      </c>
      <c r="G514" s="7">
        <v>42829</v>
      </c>
      <c r="H514" s="16">
        <v>13.17</v>
      </c>
    </row>
    <row r="515" spans="1:8" x14ac:dyDescent="0.35">
      <c r="A515" t="s">
        <v>10</v>
      </c>
      <c r="B515" s="7">
        <v>42892</v>
      </c>
      <c r="C515" s="12" t="s">
        <v>12</v>
      </c>
      <c r="D515" s="12"/>
      <c r="F515" t="s">
        <v>34</v>
      </c>
      <c r="G515" s="7">
        <v>42829</v>
      </c>
      <c r="H515" s="16">
        <v>13.37</v>
      </c>
    </row>
    <row r="516" spans="1:8" x14ac:dyDescent="0.35">
      <c r="A516" t="s">
        <v>10</v>
      </c>
      <c r="B516" s="7">
        <v>42899</v>
      </c>
      <c r="C516" s="12">
        <v>8.58</v>
      </c>
      <c r="D516" s="12"/>
      <c r="F516" t="s">
        <v>35</v>
      </c>
      <c r="G516" s="7">
        <v>42829</v>
      </c>
      <c r="H516" s="16">
        <v>13.35</v>
      </c>
    </row>
    <row r="517" spans="1:8" x14ac:dyDescent="0.35">
      <c r="A517" t="s">
        <v>10</v>
      </c>
      <c r="B517" s="7">
        <v>42899</v>
      </c>
      <c r="C517" s="12" t="s">
        <v>12</v>
      </c>
      <c r="D517" s="12"/>
      <c r="F517" t="s">
        <v>33</v>
      </c>
      <c r="G517" s="7">
        <v>42863</v>
      </c>
      <c r="H517" s="16">
        <v>9.8800000000000008</v>
      </c>
    </row>
    <row r="518" spans="1:8" x14ac:dyDescent="0.35">
      <c r="A518" t="s">
        <v>13</v>
      </c>
      <c r="B518" s="7">
        <v>42915</v>
      </c>
      <c r="C518" s="16">
        <v>5.09</v>
      </c>
      <c r="D518" s="16"/>
      <c r="F518" t="s">
        <v>34</v>
      </c>
      <c r="G518" s="7">
        <v>42863</v>
      </c>
      <c r="H518" s="16">
        <v>9.24</v>
      </c>
    </row>
    <row r="519" spans="1:8" x14ac:dyDescent="0.35">
      <c r="A519" t="s">
        <v>14</v>
      </c>
      <c r="B519" s="7">
        <v>42915</v>
      </c>
      <c r="C519" s="12">
        <v>4.62</v>
      </c>
      <c r="D519" s="12"/>
      <c r="F519" t="s">
        <v>35</v>
      </c>
      <c r="G519" s="7">
        <v>42863</v>
      </c>
      <c r="H519" s="16">
        <v>7.86</v>
      </c>
    </row>
    <row r="520" spans="1:8" x14ac:dyDescent="0.35">
      <c r="A520" t="s">
        <v>17</v>
      </c>
      <c r="B520" s="7">
        <v>42915</v>
      </c>
      <c r="C520" s="16">
        <v>5.67</v>
      </c>
      <c r="D520" s="16"/>
      <c r="F520" t="s">
        <v>33</v>
      </c>
      <c r="G520" s="7">
        <v>42877</v>
      </c>
      <c r="H520" s="16">
        <v>6.38</v>
      </c>
    </row>
    <row r="521" spans="1:8" x14ac:dyDescent="0.35">
      <c r="A521" t="s">
        <v>17</v>
      </c>
      <c r="B521" s="7">
        <v>42915</v>
      </c>
      <c r="C521" s="16" t="s">
        <v>12</v>
      </c>
      <c r="D521" s="16"/>
      <c r="F521" t="s">
        <v>34</v>
      </c>
      <c r="G521" s="7">
        <v>42877</v>
      </c>
      <c r="H521" s="16">
        <v>6.54</v>
      </c>
    </row>
    <row r="522" spans="1:8" x14ac:dyDescent="0.35">
      <c r="A522" t="s">
        <v>10</v>
      </c>
      <c r="B522" s="7">
        <v>42927</v>
      </c>
      <c r="C522" s="12">
        <v>8.49</v>
      </c>
      <c r="D522" s="12"/>
      <c r="F522" t="s">
        <v>35</v>
      </c>
      <c r="G522" s="7">
        <v>42877</v>
      </c>
      <c r="H522" s="16">
        <v>6.94</v>
      </c>
    </row>
    <row r="523" spans="1:8" x14ac:dyDescent="0.35">
      <c r="A523" t="s">
        <v>10</v>
      </c>
      <c r="B523" s="7">
        <v>42927</v>
      </c>
      <c r="C523" s="12" t="s">
        <v>12</v>
      </c>
      <c r="D523" s="12"/>
      <c r="F523" t="s">
        <v>33</v>
      </c>
      <c r="G523" s="7">
        <v>42915</v>
      </c>
      <c r="H523" s="16">
        <v>4.24</v>
      </c>
    </row>
    <row r="524" spans="1:8" x14ac:dyDescent="0.35">
      <c r="A524" t="s">
        <v>13</v>
      </c>
      <c r="B524" s="7">
        <v>42928</v>
      </c>
      <c r="C524" s="16">
        <v>3.9</v>
      </c>
      <c r="D524" s="16"/>
      <c r="F524" t="s">
        <v>34</v>
      </c>
      <c r="G524" s="7">
        <v>42915</v>
      </c>
      <c r="H524" s="16">
        <v>4.45</v>
      </c>
    </row>
    <row r="525" spans="1:8" x14ac:dyDescent="0.35">
      <c r="A525" t="s">
        <v>14</v>
      </c>
      <c r="B525" s="7">
        <v>42928</v>
      </c>
      <c r="C525" s="12">
        <v>6.25</v>
      </c>
      <c r="D525" s="12"/>
      <c r="F525" t="s">
        <v>35</v>
      </c>
      <c r="G525" s="7">
        <v>42915</v>
      </c>
      <c r="H525" s="16">
        <v>5.39</v>
      </c>
    </row>
    <row r="526" spans="1:8" x14ac:dyDescent="0.35">
      <c r="A526" t="s">
        <v>14</v>
      </c>
      <c r="B526" s="7">
        <v>42928</v>
      </c>
      <c r="C526" s="12" t="s">
        <v>12</v>
      </c>
      <c r="D526" s="12"/>
      <c r="F526" t="s">
        <v>33</v>
      </c>
      <c r="G526" s="7">
        <v>42928</v>
      </c>
      <c r="H526" s="16">
        <v>4.03</v>
      </c>
    </row>
    <row r="527" spans="1:8" x14ac:dyDescent="0.35">
      <c r="A527" t="s">
        <v>17</v>
      </c>
      <c r="B527" s="7">
        <v>42928</v>
      </c>
      <c r="C527" s="16">
        <v>6.44</v>
      </c>
      <c r="D527" s="16"/>
      <c r="F527" t="s">
        <v>34</v>
      </c>
      <c r="G527" s="7">
        <v>42928</v>
      </c>
      <c r="H527" s="16">
        <v>6.24</v>
      </c>
    </row>
    <row r="528" spans="1:8" x14ac:dyDescent="0.35">
      <c r="A528" t="s">
        <v>10</v>
      </c>
      <c r="B528" s="7">
        <v>42934</v>
      </c>
      <c r="C528" s="12">
        <v>6.97</v>
      </c>
      <c r="D528" s="12"/>
      <c r="F528" t="s">
        <v>35</v>
      </c>
      <c r="G528" s="7">
        <v>42928</v>
      </c>
      <c r="H528" s="16">
        <v>6.57</v>
      </c>
    </row>
    <row r="529" spans="1:8" x14ac:dyDescent="0.35">
      <c r="A529" t="s">
        <v>10</v>
      </c>
      <c r="B529" s="7">
        <v>42934</v>
      </c>
      <c r="C529" s="12" t="s">
        <v>12</v>
      </c>
      <c r="D529" s="12"/>
      <c r="F529" t="s">
        <v>33</v>
      </c>
      <c r="G529" s="7">
        <v>42936</v>
      </c>
      <c r="H529" s="16">
        <v>3.4</v>
      </c>
    </row>
    <row r="530" spans="1:8" x14ac:dyDescent="0.35">
      <c r="A530" t="s">
        <v>13</v>
      </c>
      <c r="B530" s="7">
        <v>42936</v>
      </c>
      <c r="C530" s="16">
        <v>3.23</v>
      </c>
      <c r="D530" s="16"/>
      <c r="F530" t="s">
        <v>34</v>
      </c>
      <c r="G530" s="7">
        <v>42936</v>
      </c>
      <c r="H530" s="16">
        <v>4.01</v>
      </c>
    </row>
    <row r="531" spans="1:8" x14ac:dyDescent="0.35">
      <c r="A531" t="s">
        <v>14</v>
      </c>
      <c r="B531" s="7">
        <v>42936</v>
      </c>
      <c r="C531" s="12">
        <v>3.79</v>
      </c>
      <c r="D531" s="12"/>
      <c r="F531" t="s">
        <v>35</v>
      </c>
      <c r="G531" s="7">
        <v>42936</v>
      </c>
      <c r="H531" s="16">
        <v>4.5599999999999996</v>
      </c>
    </row>
    <row r="532" spans="1:8" x14ac:dyDescent="0.35">
      <c r="A532" t="s">
        <v>17</v>
      </c>
      <c r="B532" s="7">
        <v>42936</v>
      </c>
      <c r="C532" s="16">
        <v>4.28</v>
      </c>
      <c r="D532" s="16"/>
      <c r="F532" t="s">
        <v>33</v>
      </c>
      <c r="G532" s="7">
        <v>42940</v>
      </c>
      <c r="H532" s="16">
        <v>4.22</v>
      </c>
    </row>
    <row r="533" spans="1:8" x14ac:dyDescent="0.35">
      <c r="A533" t="s">
        <v>17</v>
      </c>
      <c r="B533" s="7">
        <v>42936</v>
      </c>
      <c r="C533" s="16" t="s">
        <v>12</v>
      </c>
      <c r="D533" s="16"/>
      <c r="F533" t="s">
        <v>34</v>
      </c>
      <c r="G533" s="7">
        <v>42940</v>
      </c>
      <c r="H533" s="16">
        <v>4.72</v>
      </c>
    </row>
    <row r="534" spans="1:8" x14ac:dyDescent="0.35">
      <c r="A534" t="s">
        <v>13</v>
      </c>
      <c r="B534" s="7">
        <v>42940</v>
      </c>
      <c r="C534" s="16">
        <v>4.3899999999999997</v>
      </c>
      <c r="D534" s="16"/>
      <c r="F534" t="s">
        <v>35</v>
      </c>
      <c r="G534" s="7">
        <v>42940</v>
      </c>
      <c r="H534" s="16">
        <v>5.1100000000000003</v>
      </c>
    </row>
    <row r="535" spans="1:8" x14ac:dyDescent="0.35">
      <c r="A535" t="s">
        <v>14</v>
      </c>
      <c r="B535" s="7">
        <v>42940</v>
      </c>
      <c r="C535" s="12">
        <v>4.82</v>
      </c>
      <c r="D535" s="12"/>
      <c r="F535" t="s">
        <v>33</v>
      </c>
      <c r="G535" s="7">
        <v>42950</v>
      </c>
      <c r="H535" s="16">
        <v>4.26</v>
      </c>
    </row>
    <row r="536" spans="1:8" x14ac:dyDescent="0.35">
      <c r="A536" t="s">
        <v>14</v>
      </c>
      <c r="B536" s="7">
        <v>42940</v>
      </c>
      <c r="C536" s="12" t="s">
        <v>12</v>
      </c>
      <c r="D536" s="12"/>
      <c r="F536" t="s">
        <v>34</v>
      </c>
      <c r="G536" s="7">
        <v>42950</v>
      </c>
      <c r="H536" s="16">
        <v>3.94</v>
      </c>
    </row>
    <row r="537" spans="1:8" x14ac:dyDescent="0.35">
      <c r="A537" t="s">
        <v>17</v>
      </c>
      <c r="B537" s="7">
        <v>42940</v>
      </c>
      <c r="C537" s="16">
        <v>5.24</v>
      </c>
      <c r="D537" s="16"/>
      <c r="F537" t="s">
        <v>35</v>
      </c>
      <c r="G537" s="7">
        <v>42950</v>
      </c>
      <c r="H537" s="16">
        <v>4.0199999999999996</v>
      </c>
    </row>
    <row r="538" spans="1:8" x14ac:dyDescent="0.35">
      <c r="A538" t="s">
        <v>10</v>
      </c>
      <c r="B538" s="7">
        <v>42941</v>
      </c>
      <c r="C538" s="12">
        <v>5.51</v>
      </c>
      <c r="D538" s="12"/>
      <c r="F538" t="s">
        <v>33</v>
      </c>
      <c r="G538" s="7">
        <v>42954</v>
      </c>
      <c r="H538" s="16">
        <v>3.95</v>
      </c>
    </row>
    <row r="539" spans="1:8" x14ac:dyDescent="0.35">
      <c r="A539" t="s">
        <v>10</v>
      </c>
      <c r="B539" s="7">
        <v>42941</v>
      </c>
      <c r="C539" s="12" t="s">
        <v>12</v>
      </c>
      <c r="D539" s="12"/>
      <c r="F539" t="s">
        <v>34</v>
      </c>
      <c r="G539" s="7">
        <v>42954</v>
      </c>
      <c r="H539" s="16">
        <v>4.92</v>
      </c>
    </row>
    <row r="540" spans="1:8" x14ac:dyDescent="0.35">
      <c r="A540" t="s">
        <v>10</v>
      </c>
      <c r="B540" s="7">
        <v>42948</v>
      </c>
      <c r="C540" s="12">
        <v>8.01</v>
      </c>
      <c r="D540" s="12"/>
      <c r="F540" t="s">
        <v>35</v>
      </c>
      <c r="G540" s="7">
        <v>42954</v>
      </c>
      <c r="H540" s="16">
        <v>5.41</v>
      </c>
    </row>
    <row r="541" spans="1:8" x14ac:dyDescent="0.35">
      <c r="A541" t="s">
        <v>10</v>
      </c>
      <c r="B541" s="7">
        <v>42948</v>
      </c>
      <c r="C541" s="12" t="s">
        <v>12</v>
      </c>
      <c r="D541" s="12"/>
      <c r="F541" t="s">
        <v>33</v>
      </c>
      <c r="G541" s="7">
        <v>42963</v>
      </c>
      <c r="H541" s="16">
        <v>2.5</v>
      </c>
    </row>
    <row r="542" spans="1:8" x14ac:dyDescent="0.35">
      <c r="A542" t="s">
        <v>23</v>
      </c>
      <c r="B542" s="68">
        <v>42948.443749999999</v>
      </c>
      <c r="C542">
        <v>6.22</v>
      </c>
      <c r="F542" t="s">
        <v>34</v>
      </c>
      <c r="G542" s="7">
        <v>42963</v>
      </c>
      <c r="H542" s="16">
        <v>2.9</v>
      </c>
    </row>
    <row r="543" spans="1:8" x14ac:dyDescent="0.35">
      <c r="A543" t="s">
        <v>22</v>
      </c>
      <c r="B543" s="68">
        <v>42948.463194444441</v>
      </c>
      <c r="C543">
        <v>8.89</v>
      </c>
      <c r="F543" t="s">
        <v>35</v>
      </c>
      <c r="G543" s="7">
        <v>42963</v>
      </c>
      <c r="H543" s="16">
        <v>3.37</v>
      </c>
    </row>
    <row r="544" spans="1:8" x14ac:dyDescent="0.35">
      <c r="A544" t="s">
        <v>21</v>
      </c>
      <c r="B544" s="68">
        <v>42948.478472222225</v>
      </c>
      <c r="C544">
        <v>12.85</v>
      </c>
      <c r="F544" t="s">
        <v>33</v>
      </c>
      <c r="G544" s="7">
        <v>42970</v>
      </c>
      <c r="H544" s="16">
        <v>4.58</v>
      </c>
    </row>
    <row r="545" spans="1:8" x14ac:dyDescent="0.35">
      <c r="A545" t="s">
        <v>20</v>
      </c>
      <c r="B545" s="68">
        <v>42948.493750000001</v>
      </c>
      <c r="C545">
        <v>14.75</v>
      </c>
      <c r="F545" t="s">
        <v>34</v>
      </c>
      <c r="G545" s="7">
        <v>42970</v>
      </c>
      <c r="H545" s="16">
        <v>5.69</v>
      </c>
    </row>
    <row r="546" spans="1:8" x14ac:dyDescent="0.35">
      <c r="A546" t="s">
        <v>19</v>
      </c>
      <c r="B546" s="68">
        <v>42948.503472222219</v>
      </c>
      <c r="C546">
        <v>12.1</v>
      </c>
      <c r="F546" t="s">
        <v>35</v>
      </c>
      <c r="G546" s="7">
        <v>42970</v>
      </c>
      <c r="H546" s="16">
        <v>5.81</v>
      </c>
    </row>
    <row r="547" spans="1:8" x14ac:dyDescent="0.35">
      <c r="A547" t="s">
        <v>13</v>
      </c>
      <c r="B547" s="7">
        <v>42950</v>
      </c>
      <c r="C547" s="16">
        <v>4.46</v>
      </c>
      <c r="D547" s="16"/>
      <c r="F547" t="s">
        <v>33</v>
      </c>
      <c r="G547" s="7">
        <v>42975</v>
      </c>
      <c r="H547" s="16">
        <v>4.32</v>
      </c>
    </row>
    <row r="548" spans="1:8" x14ac:dyDescent="0.35">
      <c r="A548" t="s">
        <v>13</v>
      </c>
      <c r="B548" s="7">
        <v>42950</v>
      </c>
      <c r="C548" s="16" t="s">
        <v>12</v>
      </c>
      <c r="D548" s="16"/>
      <c r="F548" t="s">
        <v>34</v>
      </c>
      <c r="G548" s="7">
        <v>42975</v>
      </c>
      <c r="H548" s="16">
        <v>4.01</v>
      </c>
    </row>
    <row r="549" spans="1:8" x14ac:dyDescent="0.35">
      <c r="A549" t="s">
        <v>14</v>
      </c>
      <c r="B549" s="7">
        <v>42950</v>
      </c>
      <c r="C549" s="12">
        <v>4.07</v>
      </c>
      <c r="D549" s="12"/>
      <c r="F549" t="s">
        <v>35</v>
      </c>
      <c r="G549" s="7">
        <v>42975</v>
      </c>
      <c r="H549" s="16">
        <v>4.33</v>
      </c>
    </row>
    <row r="550" spans="1:8" x14ac:dyDescent="0.35">
      <c r="A550" t="s">
        <v>17</v>
      </c>
      <c r="B550" s="7">
        <v>42950</v>
      </c>
      <c r="C550" s="16">
        <v>4.16</v>
      </c>
      <c r="D550" s="16"/>
      <c r="F550" t="s">
        <v>33</v>
      </c>
      <c r="G550" s="7">
        <v>42984</v>
      </c>
      <c r="H550" s="16">
        <v>5.36</v>
      </c>
    </row>
    <row r="551" spans="1:8" x14ac:dyDescent="0.35">
      <c r="A551" t="s">
        <v>13</v>
      </c>
      <c r="B551" s="7">
        <v>42954</v>
      </c>
      <c r="C551" s="16">
        <v>4.0199999999999996</v>
      </c>
      <c r="D551" s="16"/>
      <c r="F551" t="s">
        <v>34</v>
      </c>
      <c r="G551" s="7">
        <v>42984</v>
      </c>
      <c r="H551" s="16">
        <v>5.8</v>
      </c>
    </row>
    <row r="552" spans="1:8" x14ac:dyDescent="0.35">
      <c r="A552" t="s">
        <v>14</v>
      </c>
      <c r="B552" s="7">
        <v>42954</v>
      </c>
      <c r="C552" s="12">
        <v>4.54</v>
      </c>
      <c r="D552" s="12"/>
      <c r="F552" t="s">
        <v>35</v>
      </c>
      <c r="G552" s="7">
        <v>42984</v>
      </c>
      <c r="H552" s="16">
        <v>6.05</v>
      </c>
    </row>
    <row r="553" spans="1:8" x14ac:dyDescent="0.35">
      <c r="A553" t="s">
        <v>17</v>
      </c>
      <c r="B553" s="7">
        <v>42954</v>
      </c>
      <c r="C553" s="16">
        <v>5.08</v>
      </c>
      <c r="D553" s="16"/>
      <c r="F553" t="s">
        <v>33</v>
      </c>
      <c r="G553" s="7">
        <v>42992</v>
      </c>
      <c r="H553" s="16">
        <v>3</v>
      </c>
    </row>
    <row r="554" spans="1:8" x14ac:dyDescent="0.35">
      <c r="A554" t="s">
        <v>17</v>
      </c>
      <c r="B554" s="7">
        <v>42954</v>
      </c>
      <c r="C554" s="16" t="s">
        <v>12</v>
      </c>
      <c r="D554" s="16"/>
      <c r="F554" t="s">
        <v>34</v>
      </c>
      <c r="G554" s="7">
        <v>42992</v>
      </c>
      <c r="H554" s="16">
        <v>3.9</v>
      </c>
    </row>
    <row r="555" spans="1:8" x14ac:dyDescent="0.35">
      <c r="A555" t="s">
        <v>10</v>
      </c>
      <c r="B555" s="7">
        <v>42955</v>
      </c>
      <c r="C555" s="12">
        <v>7.53</v>
      </c>
      <c r="D555" s="12"/>
      <c r="F555" t="s">
        <v>35</v>
      </c>
      <c r="G555" s="7">
        <v>42992</v>
      </c>
      <c r="H555" s="16">
        <v>4.58</v>
      </c>
    </row>
    <row r="556" spans="1:8" x14ac:dyDescent="0.35">
      <c r="A556" t="s">
        <v>10</v>
      </c>
      <c r="B556" s="7">
        <v>42955</v>
      </c>
      <c r="C556" s="12" t="s">
        <v>12</v>
      </c>
      <c r="D556" s="12"/>
      <c r="F556" t="s">
        <v>33</v>
      </c>
      <c r="G556" s="7">
        <v>42997</v>
      </c>
      <c r="H556" s="16">
        <v>4.83</v>
      </c>
    </row>
    <row r="557" spans="1:8" x14ac:dyDescent="0.35">
      <c r="A557" t="s">
        <v>10</v>
      </c>
      <c r="B557" s="7">
        <v>42962</v>
      </c>
      <c r="C557" s="12">
        <v>6.67</v>
      </c>
      <c r="D557" s="12"/>
      <c r="F557" t="s">
        <v>34</v>
      </c>
      <c r="G557" s="7">
        <v>42997</v>
      </c>
      <c r="H557" s="16">
        <v>5.65</v>
      </c>
    </row>
    <row r="558" spans="1:8" x14ac:dyDescent="0.35">
      <c r="A558" t="s">
        <v>10</v>
      </c>
      <c r="B558" s="7">
        <v>42962</v>
      </c>
      <c r="C558" s="12" t="s">
        <v>12</v>
      </c>
      <c r="D558" s="12"/>
      <c r="F558" t="s">
        <v>35</v>
      </c>
      <c r="G558" s="7">
        <v>42997</v>
      </c>
      <c r="H558" s="16">
        <v>5.59</v>
      </c>
    </row>
    <row r="559" spans="1:8" x14ac:dyDescent="0.35">
      <c r="A559" t="s">
        <v>13</v>
      </c>
      <c r="B559" s="7">
        <v>42963</v>
      </c>
      <c r="C559" s="16">
        <v>2.64</v>
      </c>
      <c r="D559" s="16"/>
      <c r="F559" t="s">
        <v>33</v>
      </c>
      <c r="G559" s="7">
        <v>43006</v>
      </c>
      <c r="H559" s="16">
        <v>4.87</v>
      </c>
    </row>
    <row r="560" spans="1:8" x14ac:dyDescent="0.35">
      <c r="A560" t="s">
        <v>14</v>
      </c>
      <c r="B560" s="7">
        <v>42963</v>
      </c>
      <c r="C560" s="12">
        <v>2.94</v>
      </c>
      <c r="D560" s="12"/>
      <c r="F560" t="s">
        <v>34</v>
      </c>
      <c r="G560" s="7">
        <v>43006</v>
      </c>
      <c r="H560" s="16">
        <v>4.07</v>
      </c>
    </row>
    <row r="561" spans="1:8" x14ac:dyDescent="0.35">
      <c r="A561" t="s">
        <v>14</v>
      </c>
      <c r="B561" s="7">
        <v>42963</v>
      </c>
      <c r="C561" s="12" t="s">
        <v>12</v>
      </c>
      <c r="D561" s="12"/>
      <c r="F561" t="s">
        <v>35</v>
      </c>
      <c r="G561" s="7">
        <v>43006</v>
      </c>
      <c r="H561" s="16">
        <v>6.92</v>
      </c>
    </row>
    <row r="562" spans="1:8" x14ac:dyDescent="0.35">
      <c r="A562" t="s">
        <v>17</v>
      </c>
      <c r="B562" s="7">
        <v>42963</v>
      </c>
      <c r="C562" s="16">
        <v>3.22</v>
      </c>
      <c r="D562" s="16"/>
      <c r="F562" t="s">
        <v>33</v>
      </c>
      <c r="G562" s="7">
        <v>43011</v>
      </c>
      <c r="H562" s="16">
        <v>5.24</v>
      </c>
    </row>
    <row r="563" spans="1:8" x14ac:dyDescent="0.35">
      <c r="A563" t="s">
        <v>10</v>
      </c>
      <c r="B563" s="7">
        <v>42969</v>
      </c>
      <c r="C563" s="12">
        <v>7.01</v>
      </c>
      <c r="D563" s="12"/>
      <c r="F563" t="s">
        <v>34</v>
      </c>
      <c r="G563" s="7">
        <v>43011</v>
      </c>
      <c r="H563" s="16">
        <v>6.02</v>
      </c>
    </row>
    <row r="564" spans="1:8" x14ac:dyDescent="0.35">
      <c r="A564" t="s">
        <v>10</v>
      </c>
      <c r="B564" s="7">
        <v>42969</v>
      </c>
      <c r="C564" s="12" t="s">
        <v>12</v>
      </c>
      <c r="D564" s="12"/>
      <c r="F564" t="s">
        <v>35</v>
      </c>
      <c r="G564" s="7">
        <v>43011</v>
      </c>
      <c r="H564" s="16">
        <v>6.27</v>
      </c>
    </row>
    <row r="565" spans="1:8" x14ac:dyDescent="0.35">
      <c r="A565" t="s">
        <v>13</v>
      </c>
      <c r="B565" s="7">
        <v>42970</v>
      </c>
      <c r="C565" s="16">
        <v>4.59</v>
      </c>
      <c r="D565" s="16"/>
      <c r="F565" t="s">
        <v>33</v>
      </c>
      <c r="G565" s="7">
        <v>43054</v>
      </c>
      <c r="H565" s="16">
        <v>7.89</v>
      </c>
    </row>
    <row r="566" spans="1:8" x14ac:dyDescent="0.35">
      <c r="A566" t="s">
        <v>14</v>
      </c>
      <c r="B566" s="7">
        <v>42970</v>
      </c>
      <c r="C566" s="12">
        <v>5.73</v>
      </c>
      <c r="D566" s="12"/>
      <c r="F566" t="s">
        <v>34</v>
      </c>
      <c r="G566" s="7">
        <v>43054</v>
      </c>
      <c r="H566" s="16">
        <v>7.83</v>
      </c>
    </row>
    <row r="567" spans="1:8" x14ac:dyDescent="0.35">
      <c r="A567" t="s">
        <v>14</v>
      </c>
      <c r="B567" s="7">
        <v>42970</v>
      </c>
      <c r="C567" s="12" t="s">
        <v>12</v>
      </c>
      <c r="D567" s="12"/>
      <c r="F567" t="s">
        <v>35</v>
      </c>
      <c r="G567" s="7">
        <v>43054</v>
      </c>
      <c r="H567" s="16">
        <v>7.93</v>
      </c>
    </row>
    <row r="568" spans="1:8" x14ac:dyDescent="0.35">
      <c r="A568" t="s">
        <v>17</v>
      </c>
      <c r="B568" s="7">
        <v>42970</v>
      </c>
      <c r="C568" s="16">
        <v>6</v>
      </c>
      <c r="D568" s="16"/>
      <c r="F568" t="s">
        <v>33</v>
      </c>
      <c r="G568" s="7">
        <v>43083</v>
      </c>
      <c r="H568" s="16">
        <v>9.74</v>
      </c>
    </row>
    <row r="569" spans="1:8" x14ac:dyDescent="0.35">
      <c r="A569" t="s">
        <v>13</v>
      </c>
      <c r="B569" s="7">
        <v>42975</v>
      </c>
      <c r="C569" s="16">
        <v>4.45</v>
      </c>
      <c r="D569" s="16"/>
      <c r="F569" t="s">
        <v>34</v>
      </c>
      <c r="G569" s="7">
        <v>43083</v>
      </c>
      <c r="H569" s="16">
        <v>9.9499999999999993</v>
      </c>
    </row>
    <row r="570" spans="1:8" x14ac:dyDescent="0.35">
      <c r="A570" t="s">
        <v>14</v>
      </c>
      <c r="B570" s="7">
        <v>42975</v>
      </c>
      <c r="C570" s="12">
        <v>4.21</v>
      </c>
      <c r="D570" s="12"/>
      <c r="F570" t="s">
        <v>35</v>
      </c>
      <c r="G570" s="7">
        <v>43083</v>
      </c>
      <c r="H570" s="16">
        <v>9.9</v>
      </c>
    </row>
    <row r="571" spans="1:8" x14ac:dyDescent="0.35">
      <c r="A571" t="s">
        <v>14</v>
      </c>
      <c r="B571" s="7">
        <v>42975</v>
      </c>
      <c r="C571" s="12" t="s">
        <v>12</v>
      </c>
      <c r="D571" s="12"/>
      <c r="F571" t="s">
        <v>33</v>
      </c>
      <c r="G571" s="69" t="s">
        <v>36</v>
      </c>
      <c r="H571" s="70"/>
    </row>
    <row r="572" spans="1:8" x14ac:dyDescent="0.35">
      <c r="A572" t="s">
        <v>17</v>
      </c>
      <c r="B572" s="7">
        <v>42975</v>
      </c>
      <c r="C572" s="16">
        <v>4.34</v>
      </c>
      <c r="D572" s="16"/>
      <c r="F572" t="s">
        <v>33</v>
      </c>
      <c r="G572" s="71" t="s">
        <v>37</v>
      </c>
      <c r="H572" s="72"/>
    </row>
    <row r="573" spans="1:8" x14ac:dyDescent="0.35">
      <c r="A573" t="s">
        <v>10</v>
      </c>
      <c r="B573" s="7">
        <v>42976</v>
      </c>
      <c r="C573" s="12">
        <v>8.06</v>
      </c>
      <c r="D573" s="12"/>
    </row>
    <row r="574" spans="1:8" x14ac:dyDescent="0.35">
      <c r="A574" t="s">
        <v>10</v>
      </c>
      <c r="B574" s="7">
        <v>42976</v>
      </c>
      <c r="C574" s="12" t="s">
        <v>12</v>
      </c>
      <c r="D574" s="12"/>
    </row>
    <row r="575" spans="1:8" x14ac:dyDescent="0.35">
      <c r="A575" t="s">
        <v>13</v>
      </c>
      <c r="B575" s="7">
        <v>42984</v>
      </c>
      <c r="C575" s="16">
        <v>5.4</v>
      </c>
      <c r="D575" s="16"/>
    </row>
    <row r="576" spans="1:8" x14ac:dyDescent="0.35">
      <c r="A576" t="s">
        <v>14</v>
      </c>
      <c r="B576" s="7">
        <v>42984</v>
      </c>
      <c r="C576" s="12">
        <v>5.92</v>
      </c>
      <c r="D576" s="12"/>
    </row>
    <row r="577" spans="1:10" x14ac:dyDescent="0.35">
      <c r="A577" t="s">
        <v>14</v>
      </c>
      <c r="B577" s="7">
        <v>42984</v>
      </c>
      <c r="C577" s="12" t="s">
        <v>12</v>
      </c>
      <c r="D577" s="12"/>
    </row>
    <row r="578" spans="1:10" x14ac:dyDescent="0.35">
      <c r="A578" t="s">
        <v>17</v>
      </c>
      <c r="B578" s="7">
        <v>42984</v>
      </c>
      <c r="C578" s="16">
        <v>6.11</v>
      </c>
      <c r="D578" s="16"/>
    </row>
    <row r="579" spans="1:10" x14ac:dyDescent="0.35">
      <c r="A579" t="s">
        <v>10</v>
      </c>
      <c r="B579" s="7">
        <v>42985</v>
      </c>
      <c r="C579" s="12">
        <v>8.65</v>
      </c>
      <c r="D579" s="12"/>
    </row>
    <row r="580" spans="1:10" x14ac:dyDescent="0.35">
      <c r="A580" t="s">
        <v>10</v>
      </c>
      <c r="B580" s="7">
        <v>42985</v>
      </c>
      <c r="C580" s="12" t="s">
        <v>12</v>
      </c>
      <c r="D580" s="12"/>
    </row>
    <row r="581" spans="1:10" x14ac:dyDescent="0.35">
      <c r="A581" t="s">
        <v>10</v>
      </c>
      <c r="B581" s="7">
        <v>42990</v>
      </c>
      <c r="C581" s="12">
        <v>10.34</v>
      </c>
      <c r="D581" s="12"/>
    </row>
    <row r="582" spans="1:10" x14ac:dyDescent="0.35">
      <c r="A582" t="s">
        <v>10</v>
      </c>
      <c r="B582" s="7">
        <v>42990</v>
      </c>
      <c r="C582" s="12" t="s">
        <v>12</v>
      </c>
      <c r="D582" s="12"/>
    </row>
    <row r="583" spans="1:10" x14ac:dyDescent="0.35">
      <c r="A583" t="s">
        <v>13</v>
      </c>
      <c r="B583" s="7">
        <v>42992</v>
      </c>
      <c r="C583" s="16">
        <v>3.05</v>
      </c>
      <c r="D583" s="16"/>
      <c r="F583" s="16"/>
      <c r="G583" s="31"/>
    </row>
    <row r="584" spans="1:10" x14ac:dyDescent="0.35">
      <c r="A584" t="s">
        <v>13</v>
      </c>
      <c r="B584" s="7">
        <v>42992</v>
      </c>
      <c r="C584" s="16" t="s">
        <v>12</v>
      </c>
      <c r="D584" s="16"/>
      <c r="F584" s="16"/>
      <c r="G584" s="31"/>
    </row>
    <row r="585" spans="1:10" x14ac:dyDescent="0.35">
      <c r="A585" t="s">
        <v>14</v>
      </c>
      <c r="B585" s="7">
        <v>42992</v>
      </c>
      <c r="C585" s="12">
        <v>3.77</v>
      </c>
      <c r="D585" s="12"/>
      <c r="F585" s="12"/>
      <c r="G585" s="14"/>
    </row>
    <row r="586" spans="1:10" x14ac:dyDescent="0.35">
      <c r="A586" t="s">
        <v>17</v>
      </c>
      <c r="B586" s="7">
        <v>42992</v>
      </c>
      <c r="C586" s="16">
        <v>4.3600000000000003</v>
      </c>
      <c r="D586" s="16"/>
      <c r="F586" s="16"/>
      <c r="G586" s="31"/>
    </row>
    <row r="587" spans="1:10" x14ac:dyDescent="0.35">
      <c r="A587" t="s">
        <v>10</v>
      </c>
      <c r="B587" s="7">
        <v>42997</v>
      </c>
      <c r="C587" s="12">
        <v>8.94</v>
      </c>
      <c r="D587" s="12"/>
      <c r="F587" s="12"/>
      <c r="G587" s="14"/>
    </row>
    <row r="588" spans="1:10" x14ac:dyDescent="0.35">
      <c r="A588" t="s">
        <v>10</v>
      </c>
      <c r="B588" s="7">
        <v>42997</v>
      </c>
      <c r="C588" s="12" t="s">
        <v>12</v>
      </c>
      <c r="D588" s="12"/>
      <c r="F588" s="12"/>
      <c r="G588" s="14"/>
    </row>
    <row r="589" spans="1:10" x14ac:dyDescent="0.35">
      <c r="A589" t="s">
        <v>13</v>
      </c>
      <c r="B589" s="7">
        <v>42997</v>
      </c>
      <c r="C589" s="16">
        <v>4.76</v>
      </c>
      <c r="D589" s="16"/>
      <c r="F589" s="16"/>
      <c r="G589" s="31"/>
    </row>
    <row r="590" spans="1:10" x14ac:dyDescent="0.35">
      <c r="A590" t="s">
        <v>14</v>
      </c>
      <c r="B590" s="7">
        <v>42997</v>
      </c>
      <c r="C590" s="12">
        <v>5.67</v>
      </c>
      <c r="D590" s="12"/>
      <c r="F590" s="12"/>
      <c r="G590" s="14"/>
    </row>
    <row r="591" spans="1:10" x14ac:dyDescent="0.35">
      <c r="A591" t="s">
        <v>14</v>
      </c>
      <c r="B591" s="7">
        <v>42997</v>
      </c>
      <c r="C591" s="12" t="s">
        <v>12</v>
      </c>
      <c r="D591" s="12"/>
      <c r="F591" s="12"/>
      <c r="G591" s="14"/>
      <c r="H591" s="14"/>
      <c r="J591" s="12"/>
    </row>
    <row r="592" spans="1:10" x14ac:dyDescent="0.35">
      <c r="A592" t="s">
        <v>17</v>
      </c>
      <c r="B592" s="7">
        <v>42997</v>
      </c>
      <c r="C592" s="16">
        <v>5.29</v>
      </c>
      <c r="D592" s="16"/>
      <c r="F592" s="16"/>
      <c r="G592" s="31"/>
      <c r="H592" s="31"/>
      <c r="J592" s="16"/>
    </row>
    <row r="593" spans="1:11" x14ac:dyDescent="0.35">
      <c r="A593" t="s">
        <v>10</v>
      </c>
      <c r="B593" s="7">
        <v>43004</v>
      </c>
      <c r="C593" s="12">
        <v>4.3600000000000003</v>
      </c>
      <c r="D593" s="12"/>
      <c r="F593" s="12"/>
      <c r="G593" s="14"/>
      <c r="H593" s="14"/>
      <c r="I593" s="43"/>
      <c r="J593" s="12"/>
    </row>
    <row r="594" spans="1:11" x14ac:dyDescent="0.35">
      <c r="A594" t="s">
        <v>10</v>
      </c>
      <c r="B594" s="7">
        <v>43004</v>
      </c>
      <c r="C594" s="12" t="s">
        <v>12</v>
      </c>
      <c r="D594" s="12"/>
      <c r="F594" s="12"/>
      <c r="G594" s="14"/>
      <c r="H594" s="14"/>
      <c r="I594" s="43"/>
      <c r="J594" s="12"/>
    </row>
    <row r="595" spans="1:11" x14ac:dyDescent="0.35">
      <c r="A595" t="s">
        <v>13</v>
      </c>
      <c r="B595" s="7">
        <v>43006</v>
      </c>
      <c r="C595" s="16">
        <v>4.9800000000000004</v>
      </c>
      <c r="D595" s="16"/>
      <c r="F595" s="16"/>
      <c r="G595" s="31"/>
      <c r="H595" s="31"/>
      <c r="I595" s="49"/>
      <c r="J595" s="16"/>
    </row>
    <row r="596" spans="1:11" x14ac:dyDescent="0.35">
      <c r="A596" t="s">
        <v>14</v>
      </c>
      <c r="B596" s="7">
        <v>43006</v>
      </c>
      <c r="C596" s="12">
        <v>4.4000000000000004</v>
      </c>
      <c r="D596" s="12"/>
      <c r="F596" s="12"/>
      <c r="G596" s="14"/>
      <c r="H596" s="36"/>
      <c r="J596" s="16"/>
    </row>
    <row r="597" spans="1:11" x14ac:dyDescent="0.35">
      <c r="A597" t="s">
        <v>14</v>
      </c>
      <c r="B597" s="7">
        <v>43006</v>
      </c>
      <c r="C597" s="12" t="s">
        <v>12</v>
      </c>
      <c r="D597" s="12"/>
      <c r="F597" s="12"/>
      <c r="G597" s="36"/>
      <c r="H597" s="14"/>
      <c r="J597" s="16"/>
    </row>
    <row r="598" spans="1:11" x14ac:dyDescent="0.35">
      <c r="A598" t="s">
        <v>17</v>
      </c>
      <c r="B598" s="7">
        <v>43006</v>
      </c>
      <c r="C598" s="16">
        <v>6.4</v>
      </c>
      <c r="D598" s="16"/>
      <c r="F598" s="16"/>
      <c r="G598" s="31"/>
      <c r="H598" s="31"/>
      <c r="J598" s="16"/>
    </row>
    <row r="599" spans="1:11" x14ac:dyDescent="0.35">
      <c r="B599" s="7"/>
      <c r="C599" s="16"/>
      <c r="D599" s="16"/>
      <c r="F599" s="16"/>
      <c r="G599" s="31"/>
      <c r="H599" s="31"/>
      <c r="J599" s="16"/>
    </row>
    <row r="600" spans="1:11" ht="58" x14ac:dyDescent="0.35">
      <c r="A600" s="78" t="s">
        <v>38</v>
      </c>
      <c r="C600" s="80" t="s">
        <v>45</v>
      </c>
      <c r="D600" s="80" t="s">
        <v>47</v>
      </c>
      <c r="E600" s="80" t="s">
        <v>46</v>
      </c>
      <c r="G600" s="80" t="s">
        <v>48</v>
      </c>
      <c r="H600" s="80"/>
      <c r="I600" s="80" t="s">
        <v>49</v>
      </c>
      <c r="J600" s="80" t="s">
        <v>50</v>
      </c>
      <c r="K600" s="80" t="s">
        <v>51</v>
      </c>
    </row>
    <row r="601" spans="1:11" x14ac:dyDescent="0.35">
      <c r="A601" s="78">
        <v>2010</v>
      </c>
      <c r="B601" s="49">
        <f>_xlfn.PERCENTRANK.EXC(C2:C81,5)*100</f>
        <v>46.1</v>
      </c>
      <c r="C601" s="49">
        <f>AVERAGE(C2:C81)</f>
        <v>5.3562500000000011</v>
      </c>
      <c r="D601" s="49">
        <f>_xlfn.PERCENTRANK.EXC(C2:C81,4.8)*100</f>
        <v>33.800000000000004</v>
      </c>
      <c r="E601" s="49" t="e">
        <f>_xlfn.PERCENTRANK.EXC(C2:C81,2.3)*100</f>
        <v>#N/A</v>
      </c>
      <c r="G601" s="49">
        <f>AVERAGE(H$20:H$65)</f>
        <v>5.0532608695652179</v>
      </c>
      <c r="H601" s="49">
        <f>_xlfn.PERCENTRANK.EXC(H$20:H$65,5)*100</f>
        <v>53.1</v>
      </c>
      <c r="I601" s="49">
        <f>_xlfn.PERCENTRANK.EXC(H$20:H$65,4.8)*100</f>
        <v>46.800000000000004</v>
      </c>
      <c r="J601" s="49" t="e">
        <f>_xlfn.PERCENTRANK.EXC(H$20:H$65,2.3)*100</f>
        <v>#N/A</v>
      </c>
      <c r="K601" s="49">
        <f>MIN(H$20:H$65)</f>
        <v>2.67</v>
      </c>
    </row>
    <row r="602" spans="1:11" x14ac:dyDescent="0.35">
      <c r="A602" s="78">
        <f>A601+1</f>
        <v>2011</v>
      </c>
      <c r="B602" s="49">
        <f>_xlfn.PERCENTRANK.EXC(C82:C139,5)*100</f>
        <v>48.199999999999996</v>
      </c>
      <c r="C602" s="49">
        <f>AVERAGE(C82:C139)</f>
        <v>5.3825581395348818</v>
      </c>
      <c r="D602" s="49">
        <f>_xlfn.PERCENTRANK.EXC(C82:C139,4.8)*100</f>
        <v>39.700000000000003</v>
      </c>
      <c r="E602" s="49" t="e">
        <f>_xlfn.PERCENTRANK.EXC(C82:C139,2.3)*100</f>
        <v>#N/A</v>
      </c>
      <c r="G602" s="49">
        <f>AVERAGE(H$99:H$128)</f>
        <v>4.8626666666666667</v>
      </c>
      <c r="H602" s="49">
        <f>_xlfn.PERCENTRANK.EXC(H$99:H$128,5)*100</f>
        <v>57.499999999999993</v>
      </c>
      <c r="I602" s="49">
        <f>_xlfn.PERCENTRANK.EXC(H$99:H$128,4.8)*100</f>
        <v>55.1</v>
      </c>
      <c r="J602" s="49" t="e">
        <f>_xlfn.PERCENTRANK.EXC(H$99:H$128,2.3)*100</f>
        <v>#N/A</v>
      </c>
      <c r="K602" s="49">
        <f>MIN(H$99:H$128)</f>
        <v>3.21</v>
      </c>
    </row>
    <row r="603" spans="1:11" x14ac:dyDescent="0.35">
      <c r="A603" s="78">
        <f t="shared" ref="A603:A608" si="0">A602+1</f>
        <v>2012</v>
      </c>
      <c r="B603" s="49">
        <f>_xlfn.PERCENTRANK.EXC(C140:C207,5)*100</f>
        <v>48.9</v>
      </c>
      <c r="C603" s="49">
        <f>AVERAGE(C140:C207)</f>
        <v>5.1581481481481477</v>
      </c>
      <c r="D603" s="49">
        <f>_xlfn.PERCENTRANK.EXC(C140:C207,4.8)*100</f>
        <v>48.1</v>
      </c>
      <c r="E603" s="49" t="e">
        <f>_xlfn.PERCENTRANK.EXC(C140:C207,2.3)*100</f>
        <v>#N/A</v>
      </c>
      <c r="G603" s="49">
        <f>AVERAGE(H$165:H$205)</f>
        <v>4.4458536585365858</v>
      </c>
      <c r="H603" s="49">
        <f>_xlfn.PERCENTRANK.EXC(H$20:H$165,5)*100</f>
        <v>32.6</v>
      </c>
      <c r="I603" s="49">
        <f>_xlfn.PERCENTRANK.EXC(H$20:H$165,4.8)*100</f>
        <v>30.599999999999998</v>
      </c>
      <c r="J603" s="49" t="e">
        <f>_xlfn.PERCENTRANK.EXC(H$20:H$165,2.3)*100</f>
        <v>#N/A</v>
      </c>
      <c r="K603" s="49">
        <f>MIN(H$165:H$205)</f>
        <v>2.44</v>
      </c>
    </row>
    <row r="604" spans="1:11" x14ac:dyDescent="0.35">
      <c r="A604" s="78">
        <f t="shared" si="0"/>
        <v>2013</v>
      </c>
      <c r="B604" s="49">
        <f>_xlfn.PERCENTRANK.EXC(C208:C284,5)*100</f>
        <v>47.5</v>
      </c>
      <c r="C604" s="49">
        <f>AVERAGE(C208:C284)</f>
        <v>5.1481967213114759</v>
      </c>
      <c r="D604" s="49">
        <f>_xlfn.PERCENTRANK.EXC(C208:C284,4.8)*100</f>
        <v>37</v>
      </c>
      <c r="E604" s="49" t="e">
        <f>_xlfn.PERCENTRANK.EXC(C208:C284,2.3)*100</f>
        <v>#N/A</v>
      </c>
      <c r="G604" s="49">
        <f>AVERAGE(H$237:H$284)</f>
        <v>4.8283333333333331</v>
      </c>
      <c r="H604" s="49">
        <f>_xlfn.PERCENTRANK.EXC(H$237:H$284,5)*100</f>
        <v>61.9</v>
      </c>
      <c r="I604" s="49">
        <f>_xlfn.PERCENTRANK.EXC(H$237:H$284,4.8)*100</f>
        <v>45.9</v>
      </c>
      <c r="J604" s="49" t="e">
        <f>_xlfn.PERCENTRANK.EXC(H$237:H$284,2.3)*100</f>
        <v>#N/A</v>
      </c>
      <c r="K604" s="49">
        <f>MIN(H$237:H$284)</f>
        <v>2.33</v>
      </c>
    </row>
    <row r="605" spans="1:11" x14ac:dyDescent="0.35">
      <c r="A605" s="78">
        <f t="shared" si="0"/>
        <v>2014</v>
      </c>
      <c r="B605" s="49">
        <f>_xlfn.PERCENTRANK.EXC(C285:C360,5)*100</f>
        <v>53.2</v>
      </c>
      <c r="C605" s="49">
        <f>AVERAGE(C285:C360)</f>
        <v>5.0986885245901643</v>
      </c>
      <c r="D605" s="49">
        <f>_xlfn.PERCENTRANK.EXC(C285:C360,4.8)*100</f>
        <v>48.1</v>
      </c>
      <c r="E605" s="49">
        <f>_xlfn.PERCENTRANK.EXC(C285:C360,2.3)*100</f>
        <v>2.4</v>
      </c>
      <c r="G605" s="49">
        <f>AVERAGE(H$312:H$359)</f>
        <v>4.7745833333333332</v>
      </c>
      <c r="H605" s="49">
        <f>_xlfn.PERCENTRANK.EXC(H$312:H$359,5)*100</f>
        <v>56.999999999999993</v>
      </c>
      <c r="I605" s="49">
        <f>_xlfn.PERCENTRANK.EXC(H$312:H$359,4.8)*100</f>
        <v>54.800000000000004</v>
      </c>
      <c r="J605" s="49" t="e">
        <f>_xlfn.PERCENTRANK.EXC(H$312:H$359,2.3)*100</f>
        <v>#N/A</v>
      </c>
      <c r="K605" s="49">
        <f>MIN(H$312:H$359)</f>
        <v>2.8</v>
      </c>
    </row>
    <row r="606" spans="1:11" x14ac:dyDescent="0.35">
      <c r="A606" s="78">
        <f t="shared" si="0"/>
        <v>2015</v>
      </c>
      <c r="B606" s="49">
        <f>_xlfn.PERCENTRANK.EXC(C361:C422,5)*100</f>
        <v>29.599999999999998</v>
      </c>
      <c r="C606" s="49">
        <f>AVERAGE(C361:C422)</f>
        <v>5.7663265306122451</v>
      </c>
      <c r="D606" s="49">
        <f>_xlfn.PERCENTRANK.EXC(C361:C422,4.8)*100</f>
        <v>26.8</v>
      </c>
      <c r="E606" s="49" t="e">
        <f>_xlfn.PERCENTRANK.EXC(C361:C422,2.3)*100</f>
        <v>#N/A</v>
      </c>
      <c r="G606" s="49">
        <f>AVERAGE(H$390:H$428)</f>
        <v>6.0330769230769246</v>
      </c>
      <c r="H606" s="49">
        <f>_xlfn.PERCENTRANK.EXC(H$390:H$428,5)*100</f>
        <v>30.599999999999998</v>
      </c>
      <c r="I606" s="49">
        <f>_xlfn.PERCENTRANK.EXC(H$390:H$428,4.8)*100</f>
        <v>26.400000000000002</v>
      </c>
      <c r="J606" s="49" t="e">
        <f>_xlfn.PERCENTRANK.EXC(H$390:H$428,2.3)*100</f>
        <v>#N/A</v>
      </c>
      <c r="K606" s="49">
        <f>MIN(H$390:H$428)</f>
        <v>2.97</v>
      </c>
    </row>
    <row r="607" spans="1:11" x14ac:dyDescent="0.35">
      <c r="A607" s="78">
        <f t="shared" si="0"/>
        <v>2016</v>
      </c>
      <c r="B607" s="49">
        <f>_xlfn.PERCENTRANK.EXC(C423:C513,5)*100</f>
        <v>44.9</v>
      </c>
      <c r="C607" s="49">
        <f>AVERAGE(C423:C513)</f>
        <v>5.4424193548387096</v>
      </c>
      <c r="D607" s="49">
        <f>_xlfn.PERCENTRANK.EXC(C423:C513,4.8)*100</f>
        <v>41.699999999999996</v>
      </c>
      <c r="E607" s="49" t="e">
        <f>_xlfn.PERCENTRANK.EXC(C423:C513,2.3)*100</f>
        <v>#N/A</v>
      </c>
      <c r="G607" s="49">
        <f>AVERAGE(H$455:H$496)</f>
        <v>4.7438095238095253</v>
      </c>
      <c r="H607" s="49">
        <f>_xlfn.PERCENTRANK.EXC(H$455:H$496,5)*100</f>
        <v>43</v>
      </c>
      <c r="I607" s="49">
        <f>_xlfn.PERCENTRANK.EXC(H$455:H$496,4.8)*100</f>
        <v>41.199999999999996</v>
      </c>
      <c r="J607" s="49" t="e">
        <f>_xlfn.PERCENTRANK.EXC(H$455:H$496,2.3)*100</f>
        <v>#N/A</v>
      </c>
      <c r="K607" s="49">
        <f>MIN(H$455:H$496)</f>
        <v>2.81</v>
      </c>
    </row>
    <row r="608" spans="1:11" x14ac:dyDescent="0.35">
      <c r="A608" s="78">
        <f t="shared" si="0"/>
        <v>2017</v>
      </c>
      <c r="B608" s="49">
        <f>_xlfn.PERCENTRANK.EXC(C514:C598,5)*100</f>
        <v>44.4</v>
      </c>
      <c r="C608" s="49">
        <f>AVERAGE(C514:C598)</f>
        <v>5.9548275862068962</v>
      </c>
      <c r="D608" s="49">
        <f>_xlfn.PERCENTRANK.EXC(C514:C598,4.8)*100</f>
        <v>41.8</v>
      </c>
      <c r="E608" s="49" t="e">
        <f>_xlfn.PERCENTRANK.EXC(C514:C598,2.3)*100</f>
        <v>#N/A</v>
      </c>
      <c r="G608" s="49">
        <f>AVERAGE(H$528:H$561)</f>
        <v>4.6241176470588234</v>
      </c>
      <c r="H608" s="49">
        <f>_xlfn.PERCENTRANK.EXC(H$528:H$561,5)*100</f>
        <v>66.900000000000006</v>
      </c>
      <c r="I608" s="49">
        <f>_xlfn.PERCENTRANK.EXC(H$528:H$561,4.8)*100</f>
        <v>59.199999999999996</v>
      </c>
      <c r="J608" s="49" t="e">
        <f>_xlfn.PERCENTRANK.EXC(H$528:H$561,2.3)*100</f>
        <v>#N/A</v>
      </c>
      <c r="K608" s="49">
        <f>MIN(H$528:H$561)</f>
        <v>2.5</v>
      </c>
    </row>
    <row r="609" spans="4:9" x14ac:dyDescent="0.35">
      <c r="I609" s="49">
        <f>_xlfn.PERCENTRANK.EXC(H$527:H$560,4)*100</f>
        <v>25.2</v>
      </c>
    </row>
    <row r="610" spans="4:9" x14ac:dyDescent="0.35">
      <c r="D610" s="49">
        <f>_xlfn.PERCENTRANK.EXC(C514:C598,4)*100</f>
        <v>14.899999999999999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zoomScaleNormal="100" workbookViewId="0">
      <pane ySplit="1" topLeftCell="A596" activePane="bottomLeft" state="frozen"/>
      <selection pane="bottomLeft" activeCell="H609" sqref="H609"/>
    </sheetView>
  </sheetViews>
  <sheetFormatPr defaultRowHeight="14.5" x14ac:dyDescent="0.35"/>
  <cols>
    <col min="2" max="2" width="18.26953125" customWidth="1"/>
  </cols>
  <sheetData>
    <row r="1" spans="1:9" ht="52.5" x14ac:dyDescent="0.35">
      <c r="A1" s="1" t="s">
        <v>0</v>
      </c>
      <c r="B1" s="2" t="s">
        <v>1</v>
      </c>
      <c r="C1" s="4" t="s">
        <v>4</v>
      </c>
      <c r="D1" s="5" t="s">
        <v>5</v>
      </c>
      <c r="E1" s="5" t="s">
        <v>6</v>
      </c>
      <c r="F1" s="5" t="s">
        <v>7</v>
      </c>
      <c r="G1" s="4"/>
      <c r="H1" s="4"/>
      <c r="I1" s="6"/>
    </row>
    <row r="2" spans="1:9" x14ac:dyDescent="0.35">
      <c r="A2" t="s">
        <v>13</v>
      </c>
      <c r="B2" s="7">
        <v>40332</v>
      </c>
      <c r="C2" s="16">
        <v>4</v>
      </c>
      <c r="D2" s="31">
        <v>0.22800000000000001</v>
      </c>
      <c r="E2" s="31">
        <v>0.81599999999999995</v>
      </c>
      <c r="F2" s="49">
        <f t="shared" ref="F2:F4" si="0">C2+D2+E2</f>
        <v>5.0439999999999996</v>
      </c>
      <c r="G2" s="22"/>
    </row>
    <row r="3" spans="1:9" x14ac:dyDescent="0.35">
      <c r="A3" t="s">
        <v>14</v>
      </c>
      <c r="B3" s="7">
        <v>40332</v>
      </c>
      <c r="C3" s="14">
        <v>1.1100000000000001</v>
      </c>
      <c r="D3" s="14">
        <v>0.155</v>
      </c>
      <c r="E3" s="14">
        <v>0.997</v>
      </c>
      <c r="F3">
        <f t="shared" si="0"/>
        <v>2.262</v>
      </c>
      <c r="G3" s="17"/>
    </row>
    <row r="4" spans="1:9" x14ac:dyDescent="0.35">
      <c r="A4" t="s">
        <v>17</v>
      </c>
      <c r="B4" s="7">
        <v>40332</v>
      </c>
      <c r="C4" s="22">
        <v>1.39</v>
      </c>
      <c r="D4" s="36">
        <v>7.9000000000000001E-2</v>
      </c>
      <c r="E4" s="14">
        <v>1.0900000000000001</v>
      </c>
      <c r="F4">
        <f t="shared" si="0"/>
        <v>2.5590000000000002</v>
      </c>
      <c r="G4" s="17"/>
    </row>
    <row r="5" spans="1:9" x14ac:dyDescent="0.35">
      <c r="A5" t="s">
        <v>23</v>
      </c>
      <c r="B5" s="68">
        <v>40332.419444444444</v>
      </c>
    </row>
    <row r="6" spans="1:9" x14ac:dyDescent="0.35">
      <c r="A6" t="s">
        <v>22</v>
      </c>
      <c r="B6" s="68">
        <v>40332.432638888888</v>
      </c>
    </row>
    <row r="7" spans="1:9" x14ac:dyDescent="0.35">
      <c r="A7" t="s">
        <v>21</v>
      </c>
      <c r="B7" s="68">
        <v>40332.438888888886</v>
      </c>
    </row>
    <row r="8" spans="1:9" x14ac:dyDescent="0.35">
      <c r="A8" t="s">
        <v>20</v>
      </c>
      <c r="B8" s="68">
        <v>40332.448611111111</v>
      </c>
    </row>
    <row r="9" spans="1:9" x14ac:dyDescent="0.35">
      <c r="A9" t="s">
        <v>19</v>
      </c>
      <c r="B9" s="68">
        <v>40332.456944444442</v>
      </c>
    </row>
    <row r="10" spans="1:9" x14ac:dyDescent="0.35">
      <c r="A10" t="s">
        <v>10</v>
      </c>
      <c r="B10" s="7">
        <v>40336</v>
      </c>
      <c r="C10" s="22">
        <v>2.37</v>
      </c>
      <c r="D10" s="31">
        <v>1.7600000000000001E-2</v>
      </c>
      <c r="E10" s="31">
        <v>0.35299999999999998</v>
      </c>
      <c r="F10" s="43">
        <f t="shared" ref="F10:F36" si="1">C10+D10+E10</f>
        <v>2.7405999999999997</v>
      </c>
      <c r="G10" s="40"/>
    </row>
    <row r="11" spans="1:9" x14ac:dyDescent="0.35">
      <c r="A11" t="s">
        <v>10</v>
      </c>
      <c r="B11" s="7">
        <v>40336</v>
      </c>
      <c r="C11" s="12">
        <v>2</v>
      </c>
      <c r="D11" s="31">
        <v>1.7100000000000001E-2</v>
      </c>
      <c r="E11" s="31">
        <v>0.30299999999999999</v>
      </c>
      <c r="F11" s="43">
        <f t="shared" si="1"/>
        <v>2.3201000000000001</v>
      </c>
      <c r="G11" s="22"/>
    </row>
    <row r="12" spans="1:9" x14ac:dyDescent="0.35">
      <c r="A12" t="s">
        <v>13</v>
      </c>
      <c r="B12" s="7">
        <v>40338</v>
      </c>
      <c r="C12" s="17">
        <v>2.52</v>
      </c>
      <c r="D12" s="31">
        <v>0.17399999999999999</v>
      </c>
      <c r="E12" s="31">
        <v>0.77700000000000002</v>
      </c>
      <c r="F12" s="49">
        <f t="shared" si="1"/>
        <v>3.4710000000000001</v>
      </c>
      <c r="G12" s="17"/>
    </row>
    <row r="13" spans="1:9" x14ac:dyDescent="0.35">
      <c r="A13" t="s">
        <v>14</v>
      </c>
      <c r="B13" s="7">
        <v>40338</v>
      </c>
      <c r="C13" s="14">
        <v>0.68</v>
      </c>
      <c r="D13" s="14">
        <v>0.13500000000000001</v>
      </c>
      <c r="E13" s="14">
        <v>0.76600000000000001</v>
      </c>
      <c r="F13">
        <f t="shared" si="1"/>
        <v>1.581</v>
      </c>
      <c r="G13" s="17"/>
    </row>
    <row r="14" spans="1:9" x14ac:dyDescent="0.35">
      <c r="A14" t="s">
        <v>17</v>
      </c>
      <c r="B14" s="7">
        <v>40338</v>
      </c>
      <c r="C14" s="22">
        <v>0.65</v>
      </c>
      <c r="D14" s="14">
        <v>0.108</v>
      </c>
      <c r="E14" s="58">
        <v>0.75</v>
      </c>
      <c r="F14">
        <f t="shared" si="1"/>
        <v>1.508</v>
      </c>
      <c r="G14" s="17"/>
    </row>
    <row r="15" spans="1:9" x14ac:dyDescent="0.35">
      <c r="A15" t="s">
        <v>17</v>
      </c>
      <c r="B15" s="7">
        <v>40338</v>
      </c>
      <c r="C15" s="12">
        <v>0.7</v>
      </c>
      <c r="D15" s="14">
        <v>0.107</v>
      </c>
      <c r="E15" s="14">
        <v>0.622</v>
      </c>
      <c r="F15">
        <f t="shared" si="1"/>
        <v>1.4289999999999998</v>
      </c>
      <c r="G15" s="17"/>
    </row>
    <row r="16" spans="1:9" x14ac:dyDescent="0.35">
      <c r="A16" t="s">
        <v>13</v>
      </c>
      <c r="B16" s="7">
        <v>40344</v>
      </c>
      <c r="C16" s="17">
        <v>2.65</v>
      </c>
      <c r="D16" s="31">
        <v>0.1338</v>
      </c>
      <c r="E16" s="31">
        <v>0.82899999999999996</v>
      </c>
      <c r="F16" s="49">
        <f t="shared" si="1"/>
        <v>3.6128</v>
      </c>
      <c r="G16" s="47"/>
    </row>
    <row r="17" spans="1:7" x14ac:dyDescent="0.35">
      <c r="A17" t="s">
        <v>14</v>
      </c>
      <c r="B17" s="7">
        <v>40344</v>
      </c>
      <c r="C17" s="14">
        <v>0.71</v>
      </c>
      <c r="D17" s="14">
        <v>0.1021</v>
      </c>
      <c r="E17" s="14">
        <v>0.67500000000000004</v>
      </c>
      <c r="F17">
        <f t="shared" si="1"/>
        <v>1.4870999999999999</v>
      </c>
      <c r="G17" s="47"/>
    </row>
    <row r="18" spans="1:7" x14ac:dyDescent="0.35">
      <c r="A18" t="s">
        <v>17</v>
      </c>
      <c r="B18" s="7">
        <v>40344</v>
      </c>
      <c r="C18" s="22">
        <v>0.78</v>
      </c>
      <c r="D18" s="14">
        <v>7.9899999999999999E-2</v>
      </c>
      <c r="E18" s="14">
        <v>0.67500000000000004</v>
      </c>
      <c r="F18">
        <f t="shared" si="1"/>
        <v>1.5348999999999999</v>
      </c>
      <c r="G18" s="47"/>
    </row>
    <row r="19" spans="1:7" x14ac:dyDescent="0.35">
      <c r="A19" t="s">
        <v>10</v>
      </c>
      <c r="B19" s="7">
        <v>40350</v>
      </c>
      <c r="C19" s="22">
        <v>1.79</v>
      </c>
      <c r="D19" s="30">
        <v>5.0000000000000001E-3</v>
      </c>
      <c r="E19" s="31">
        <v>0.106</v>
      </c>
      <c r="F19" s="43">
        <f t="shared" si="1"/>
        <v>1.901</v>
      </c>
      <c r="G19" s="40"/>
    </row>
    <row r="20" spans="1:7" x14ac:dyDescent="0.35">
      <c r="A20" t="s">
        <v>10</v>
      </c>
      <c r="B20" s="7">
        <v>40350</v>
      </c>
      <c r="C20" s="22">
        <v>1.82</v>
      </c>
      <c r="D20" s="29">
        <v>5.8999999999999999E-3</v>
      </c>
      <c r="E20" s="31">
        <v>0.108</v>
      </c>
      <c r="F20" s="43">
        <f t="shared" si="1"/>
        <v>1.9339000000000002</v>
      </c>
      <c r="G20" s="22"/>
    </row>
    <row r="21" spans="1:7" x14ac:dyDescent="0.35">
      <c r="A21" t="s">
        <v>13</v>
      </c>
      <c r="B21" s="7">
        <v>40350</v>
      </c>
      <c r="C21" s="17">
        <v>3.24</v>
      </c>
      <c r="D21" s="29">
        <v>3.8999999999999998E-3</v>
      </c>
      <c r="E21" s="31">
        <v>0.93200000000000005</v>
      </c>
      <c r="F21" s="49">
        <f t="shared" si="1"/>
        <v>4.1759000000000004</v>
      </c>
      <c r="G21" s="17"/>
    </row>
    <row r="22" spans="1:7" x14ac:dyDescent="0.35">
      <c r="A22" t="s">
        <v>14</v>
      </c>
      <c r="B22" s="7">
        <v>40350</v>
      </c>
      <c r="C22" s="14">
        <v>2.2400000000000002</v>
      </c>
      <c r="D22" s="14">
        <v>7.5300000000000006E-2</v>
      </c>
      <c r="E22" s="58">
        <v>0.98</v>
      </c>
      <c r="F22">
        <f t="shared" si="1"/>
        <v>3.2953000000000001</v>
      </c>
      <c r="G22" s="17"/>
    </row>
    <row r="23" spans="1:7" x14ac:dyDescent="0.35">
      <c r="A23" t="s">
        <v>17</v>
      </c>
      <c r="B23" s="7">
        <v>40350</v>
      </c>
      <c r="C23" s="22">
        <v>1.39</v>
      </c>
      <c r="D23" s="14">
        <v>0.18029999999999999</v>
      </c>
      <c r="E23" s="14">
        <v>0.92300000000000004</v>
      </c>
      <c r="F23">
        <f t="shared" si="1"/>
        <v>2.4932999999999996</v>
      </c>
      <c r="G23" s="47"/>
    </row>
    <row r="24" spans="1:7" x14ac:dyDescent="0.35">
      <c r="A24" t="s">
        <v>17</v>
      </c>
      <c r="B24" s="7">
        <v>40350</v>
      </c>
      <c r="C24" s="22">
        <v>0.66</v>
      </c>
      <c r="D24" s="14">
        <v>0.17519999999999999</v>
      </c>
      <c r="E24" s="58">
        <v>0.93</v>
      </c>
      <c r="F24">
        <f t="shared" si="1"/>
        <v>1.7652000000000001</v>
      </c>
      <c r="G24" s="47"/>
    </row>
    <row r="25" spans="1:7" x14ac:dyDescent="0.35">
      <c r="A25" t="s">
        <v>13</v>
      </c>
      <c r="B25" s="7">
        <v>40358</v>
      </c>
      <c r="C25" s="16">
        <v>1.9</v>
      </c>
      <c r="D25" s="31">
        <v>0.1002</v>
      </c>
      <c r="E25" s="31">
        <v>0.85799999999999998</v>
      </c>
      <c r="F25" s="49">
        <f t="shared" si="1"/>
        <v>2.8582000000000001</v>
      </c>
      <c r="G25" s="22"/>
    </row>
    <row r="26" spans="1:7" x14ac:dyDescent="0.35">
      <c r="A26" t="s">
        <v>14</v>
      </c>
      <c r="B26" s="7">
        <v>40358</v>
      </c>
      <c r="C26" s="14">
        <v>0.52</v>
      </c>
      <c r="D26" s="14">
        <v>7.3700000000000002E-2</v>
      </c>
      <c r="E26" s="58">
        <v>0.69</v>
      </c>
      <c r="F26">
        <f t="shared" si="1"/>
        <v>1.2837000000000001</v>
      </c>
      <c r="G26" s="17"/>
    </row>
    <row r="27" spans="1:7" x14ac:dyDescent="0.35">
      <c r="A27" t="s">
        <v>17</v>
      </c>
      <c r="B27" s="7">
        <v>40358</v>
      </c>
      <c r="C27" s="22">
        <v>0.53</v>
      </c>
      <c r="D27" s="14">
        <v>6.1400000000000003E-2</v>
      </c>
      <c r="E27" s="14">
        <v>0.56299999999999994</v>
      </c>
      <c r="F27">
        <f t="shared" si="1"/>
        <v>1.1543999999999999</v>
      </c>
      <c r="G27" s="22"/>
    </row>
    <row r="28" spans="1:7" x14ac:dyDescent="0.35">
      <c r="A28" t="s">
        <v>10</v>
      </c>
      <c r="B28" s="7">
        <v>40371</v>
      </c>
      <c r="C28" s="22">
        <v>1.87</v>
      </c>
      <c r="D28" s="30">
        <v>5.0000000000000001E-3</v>
      </c>
      <c r="E28" s="31">
        <v>0.76600000000000001</v>
      </c>
      <c r="F28" s="43">
        <f t="shared" si="1"/>
        <v>2.641</v>
      </c>
      <c r="G28" s="22"/>
    </row>
    <row r="29" spans="1:7" x14ac:dyDescent="0.35">
      <c r="A29" t="s">
        <v>10</v>
      </c>
      <c r="B29" s="7">
        <v>40371</v>
      </c>
      <c r="C29" s="22">
        <v>2.66</v>
      </c>
      <c r="D29" s="29">
        <v>4.8999999999999998E-3</v>
      </c>
      <c r="E29" s="16">
        <v>1.3</v>
      </c>
      <c r="F29" s="43">
        <f t="shared" si="1"/>
        <v>3.9649000000000001</v>
      </c>
      <c r="G29" s="22"/>
    </row>
    <row r="30" spans="1:7" x14ac:dyDescent="0.35">
      <c r="A30" t="s">
        <v>13</v>
      </c>
      <c r="B30" s="7">
        <v>40371</v>
      </c>
      <c r="C30" s="16">
        <v>0.6</v>
      </c>
      <c r="D30" s="31">
        <v>8.6400000000000005E-2</v>
      </c>
      <c r="E30" s="31">
        <v>0.81100000000000005</v>
      </c>
      <c r="F30" s="49">
        <f t="shared" si="1"/>
        <v>1.4974000000000001</v>
      </c>
      <c r="G30" s="17"/>
    </row>
    <row r="31" spans="1:7" x14ac:dyDescent="0.35">
      <c r="A31" t="s">
        <v>14</v>
      </c>
      <c r="B31" s="7">
        <v>40371</v>
      </c>
      <c r="C31" s="14">
        <v>0.79</v>
      </c>
      <c r="D31" s="14">
        <v>4.1700000000000001E-2</v>
      </c>
      <c r="E31" s="14">
        <v>0.64900000000000002</v>
      </c>
      <c r="F31">
        <f t="shared" si="1"/>
        <v>1.4807000000000001</v>
      </c>
      <c r="G31" s="17"/>
    </row>
    <row r="32" spans="1:7" x14ac:dyDescent="0.35">
      <c r="A32" t="s">
        <v>17</v>
      </c>
      <c r="B32" s="7">
        <v>40371</v>
      </c>
      <c r="C32" s="22">
        <v>0.85</v>
      </c>
      <c r="D32" s="14">
        <v>4.9399999999999999E-2</v>
      </c>
      <c r="E32" s="14">
        <v>0.61099999999999999</v>
      </c>
      <c r="F32">
        <f t="shared" si="1"/>
        <v>1.5104</v>
      </c>
      <c r="G32" s="17"/>
    </row>
    <row r="33" spans="1:7" x14ac:dyDescent="0.35">
      <c r="A33" t="s">
        <v>17</v>
      </c>
      <c r="B33" s="60">
        <v>40371</v>
      </c>
      <c r="C33" s="22">
        <v>0.74</v>
      </c>
      <c r="D33" s="14">
        <v>4.7800000000000002E-2</v>
      </c>
      <c r="E33" s="14">
        <v>0.626</v>
      </c>
      <c r="F33">
        <f t="shared" si="1"/>
        <v>1.4137999999999999</v>
      </c>
      <c r="G33" s="31"/>
    </row>
    <row r="34" spans="1:7" x14ac:dyDescent="0.35">
      <c r="A34" t="s">
        <v>13</v>
      </c>
      <c r="B34" s="7">
        <v>40378</v>
      </c>
      <c r="C34" s="17">
        <v>3.79</v>
      </c>
      <c r="D34" s="31">
        <v>0.2419</v>
      </c>
      <c r="E34" s="28">
        <v>0.56000000000000005</v>
      </c>
      <c r="F34" s="49">
        <f t="shared" si="1"/>
        <v>4.5919000000000008</v>
      </c>
      <c r="G34" s="17"/>
    </row>
    <row r="35" spans="1:7" x14ac:dyDescent="0.35">
      <c r="A35" t="s">
        <v>14</v>
      </c>
      <c r="B35" s="7">
        <v>40378</v>
      </c>
      <c r="C35" s="14">
        <v>1.17</v>
      </c>
      <c r="D35" s="14">
        <v>0.1242</v>
      </c>
      <c r="E35" s="14">
        <v>0.52800000000000002</v>
      </c>
      <c r="F35">
        <f t="shared" si="1"/>
        <v>1.8222</v>
      </c>
      <c r="G35" s="17"/>
    </row>
    <row r="36" spans="1:7" x14ac:dyDescent="0.35">
      <c r="A36" t="s">
        <v>17</v>
      </c>
      <c r="B36" s="7">
        <v>40378</v>
      </c>
      <c r="C36" s="22">
        <v>1.85</v>
      </c>
      <c r="D36" s="14">
        <v>0.1082</v>
      </c>
      <c r="E36" s="14">
        <v>0.45600000000000002</v>
      </c>
      <c r="F36">
        <f t="shared" si="1"/>
        <v>2.4142000000000001</v>
      </c>
      <c r="G36" s="17"/>
    </row>
    <row r="37" spans="1:7" x14ac:dyDescent="0.35">
      <c r="A37" t="s">
        <v>10</v>
      </c>
      <c r="B37" s="7">
        <v>40385</v>
      </c>
      <c r="C37" s="22">
        <v>2.38</v>
      </c>
      <c r="D37" s="29">
        <v>8.6E-3</v>
      </c>
      <c r="E37" s="21"/>
      <c r="F37" s="43"/>
      <c r="G37" s="22"/>
    </row>
    <row r="38" spans="1:7" x14ac:dyDescent="0.35">
      <c r="A38" t="s">
        <v>10</v>
      </c>
      <c r="B38" s="7">
        <v>40385</v>
      </c>
      <c r="C38" s="22">
        <v>2.5099999999999998</v>
      </c>
      <c r="D38" s="29">
        <v>8.5000000000000006E-3</v>
      </c>
      <c r="E38" s="21" t="s">
        <v>11</v>
      </c>
      <c r="F38" s="43"/>
      <c r="G38" s="22"/>
    </row>
    <row r="39" spans="1:7" x14ac:dyDescent="0.35">
      <c r="A39" t="s">
        <v>13</v>
      </c>
      <c r="B39" s="7">
        <v>40385</v>
      </c>
      <c r="C39" s="17">
        <v>1.87</v>
      </c>
      <c r="D39" s="31">
        <v>0.1045</v>
      </c>
      <c r="E39" s="28">
        <v>0.54</v>
      </c>
      <c r="F39" s="49">
        <f t="shared" ref="F39:F45" si="2">C39+D39+E39</f>
        <v>2.5145</v>
      </c>
      <c r="G39" s="17"/>
    </row>
    <row r="40" spans="1:7" x14ac:dyDescent="0.35">
      <c r="A40" t="s">
        <v>14</v>
      </c>
      <c r="B40" s="7">
        <v>40385</v>
      </c>
      <c r="C40" s="14">
        <v>0.82</v>
      </c>
      <c r="D40" s="14">
        <v>8.2799999999999999E-2</v>
      </c>
      <c r="E40" s="14">
        <v>0.42299999999999999</v>
      </c>
      <c r="F40">
        <f t="shared" si="2"/>
        <v>1.3257999999999999</v>
      </c>
      <c r="G40" s="17"/>
    </row>
    <row r="41" spans="1:7" x14ac:dyDescent="0.35">
      <c r="A41" t="s">
        <v>17</v>
      </c>
      <c r="B41" s="7">
        <v>40385</v>
      </c>
      <c r="C41" s="22">
        <v>0.47</v>
      </c>
      <c r="D41" s="14">
        <v>7.5600000000000001E-2</v>
      </c>
      <c r="E41" s="14">
        <v>0.35799999999999998</v>
      </c>
      <c r="F41">
        <f t="shared" si="2"/>
        <v>0.90359999999999996</v>
      </c>
      <c r="G41" s="17"/>
    </row>
    <row r="42" spans="1:7" x14ac:dyDescent="0.35">
      <c r="A42" t="s">
        <v>17</v>
      </c>
      <c r="B42" s="7">
        <v>40385</v>
      </c>
      <c r="C42" s="22">
        <v>0.51</v>
      </c>
      <c r="D42" s="14">
        <v>7.5399999999999995E-2</v>
      </c>
      <c r="E42" s="14">
        <v>0.435</v>
      </c>
      <c r="F42">
        <f t="shared" si="2"/>
        <v>1.0204</v>
      </c>
      <c r="G42" s="17"/>
    </row>
    <row r="43" spans="1:7" x14ac:dyDescent="0.35">
      <c r="A43" t="s">
        <v>13</v>
      </c>
      <c r="B43" s="73">
        <v>40385</v>
      </c>
      <c r="C43" s="17">
        <v>2.61</v>
      </c>
      <c r="D43" s="34">
        <v>0.22700000000000001</v>
      </c>
      <c r="E43" s="31">
        <v>0.59699999999999998</v>
      </c>
      <c r="F43" s="49">
        <f t="shared" si="2"/>
        <v>3.4339999999999997</v>
      </c>
      <c r="G43" s="17"/>
    </row>
    <row r="44" spans="1:7" x14ac:dyDescent="0.35">
      <c r="A44" t="s">
        <v>14</v>
      </c>
      <c r="B44" s="7">
        <v>40392</v>
      </c>
      <c r="C44" s="14">
        <v>1.51</v>
      </c>
      <c r="D44" s="14">
        <v>0.13589999999999999</v>
      </c>
      <c r="E44" s="14">
        <v>0.58299999999999996</v>
      </c>
      <c r="F44">
        <f t="shared" si="2"/>
        <v>2.2288999999999999</v>
      </c>
      <c r="G44" s="17"/>
    </row>
    <row r="45" spans="1:7" x14ac:dyDescent="0.35">
      <c r="A45" t="s">
        <v>17</v>
      </c>
      <c r="B45" s="7">
        <v>40392</v>
      </c>
      <c r="C45" s="22">
        <v>0.73</v>
      </c>
      <c r="D45" s="14">
        <v>7.6100000000000001E-2</v>
      </c>
      <c r="E45" s="14">
        <v>0.77200000000000002</v>
      </c>
      <c r="F45">
        <f t="shared" si="2"/>
        <v>1.5781000000000001</v>
      </c>
      <c r="G45" s="17"/>
    </row>
    <row r="46" spans="1:7" x14ac:dyDescent="0.35">
      <c r="A46" t="s">
        <v>23</v>
      </c>
      <c r="B46" s="68">
        <v>40393.420138888891</v>
      </c>
    </row>
    <row r="47" spans="1:7" x14ac:dyDescent="0.35">
      <c r="A47" t="s">
        <v>22</v>
      </c>
      <c r="B47" s="68">
        <v>40393.430555555555</v>
      </c>
    </row>
    <row r="48" spans="1:7" x14ac:dyDescent="0.35">
      <c r="A48" t="s">
        <v>21</v>
      </c>
      <c r="B48" s="68">
        <v>40393.443055555559</v>
      </c>
    </row>
    <row r="49" spans="1:7" x14ac:dyDescent="0.35">
      <c r="A49" t="s">
        <v>20</v>
      </c>
      <c r="B49" s="68">
        <v>40393.458333333336</v>
      </c>
    </row>
    <row r="50" spans="1:7" x14ac:dyDescent="0.35">
      <c r="A50" t="s">
        <v>19</v>
      </c>
      <c r="B50" s="68">
        <v>40393.463888888888</v>
      </c>
    </row>
    <row r="51" spans="1:7" x14ac:dyDescent="0.35">
      <c r="A51" t="s">
        <v>10</v>
      </c>
      <c r="B51" s="7">
        <v>40399</v>
      </c>
      <c r="C51" s="22">
        <v>1.74</v>
      </c>
      <c r="D51" s="29">
        <v>5.7000000000000002E-3</v>
      </c>
      <c r="E51" s="31">
        <v>7.0999999999999994E-2</v>
      </c>
      <c r="F51" s="43">
        <f t="shared" ref="F51:F57" si="3">C51+D51+E51</f>
        <v>1.8167</v>
      </c>
      <c r="G51" s="22"/>
    </row>
    <row r="52" spans="1:7" x14ac:dyDescent="0.35">
      <c r="A52" t="s">
        <v>13</v>
      </c>
      <c r="B52" s="7">
        <v>40399</v>
      </c>
      <c r="C52" s="17">
        <v>1.79</v>
      </c>
      <c r="D52" s="31">
        <v>9.3299999999999994E-2</v>
      </c>
      <c r="E52" s="31">
        <v>0.54800000000000004</v>
      </c>
      <c r="F52" s="49">
        <f t="shared" si="3"/>
        <v>2.4313000000000002</v>
      </c>
      <c r="G52" s="17"/>
    </row>
    <row r="53" spans="1:7" x14ac:dyDescent="0.35">
      <c r="A53" t="s">
        <v>14</v>
      </c>
      <c r="B53" s="7">
        <v>40399</v>
      </c>
      <c r="C53" s="14">
        <v>0.56999999999999995</v>
      </c>
      <c r="D53" s="36">
        <v>6.9000000000000006E-2</v>
      </c>
      <c r="E53" s="14">
        <v>0.38500000000000001</v>
      </c>
      <c r="F53">
        <f t="shared" si="3"/>
        <v>1.024</v>
      </c>
      <c r="G53" s="17"/>
    </row>
    <row r="54" spans="1:7" x14ac:dyDescent="0.35">
      <c r="A54" t="s">
        <v>17</v>
      </c>
      <c r="B54" s="7">
        <v>40399</v>
      </c>
      <c r="C54" s="22">
        <v>0.61</v>
      </c>
      <c r="D54" s="14">
        <v>5.9799999999999999E-2</v>
      </c>
      <c r="E54" s="14">
        <v>0.41199999999999998</v>
      </c>
      <c r="F54">
        <f t="shared" si="3"/>
        <v>1.0817999999999999</v>
      </c>
      <c r="G54" s="17"/>
    </row>
    <row r="55" spans="1:7" x14ac:dyDescent="0.35">
      <c r="A55" t="s">
        <v>17</v>
      </c>
      <c r="B55" s="7">
        <v>40399</v>
      </c>
      <c r="C55" s="22">
        <v>0.54</v>
      </c>
      <c r="D55" s="14">
        <v>6.0199999999999997E-2</v>
      </c>
      <c r="E55" s="14">
        <v>0.38500000000000001</v>
      </c>
      <c r="F55">
        <f t="shared" si="3"/>
        <v>0.98520000000000008</v>
      </c>
      <c r="G55" s="17"/>
    </row>
    <row r="56" spans="1:7" x14ac:dyDescent="0.35">
      <c r="A56" t="s">
        <v>13</v>
      </c>
      <c r="B56" s="7">
        <v>40406</v>
      </c>
      <c r="C56" s="17">
        <v>2.33</v>
      </c>
      <c r="D56" s="31">
        <v>0.1056</v>
      </c>
      <c r="E56" s="28">
        <v>0.78</v>
      </c>
      <c r="F56" s="49">
        <f t="shared" si="3"/>
        <v>3.2156000000000002</v>
      </c>
      <c r="G56" s="17"/>
    </row>
    <row r="57" spans="1:7" x14ac:dyDescent="0.35">
      <c r="A57" t="s">
        <v>14</v>
      </c>
      <c r="B57" s="7">
        <v>40406</v>
      </c>
      <c r="C57" s="12">
        <v>0.6</v>
      </c>
      <c r="D57" s="14">
        <v>0.14929999999999999</v>
      </c>
      <c r="E57" s="14">
        <v>0.68700000000000006</v>
      </c>
      <c r="F57">
        <f t="shared" si="3"/>
        <v>1.4363000000000001</v>
      </c>
      <c r="G57" s="17"/>
    </row>
    <row r="58" spans="1:7" x14ac:dyDescent="0.35">
      <c r="A58" t="s">
        <v>14</v>
      </c>
      <c r="B58" s="7">
        <v>40406</v>
      </c>
      <c r="C58" s="14">
        <v>0.61</v>
      </c>
      <c r="D58" s="14">
        <v>0.1535</v>
      </c>
      <c r="E58" s="41" t="s">
        <v>11</v>
      </c>
      <c r="G58" s="17"/>
    </row>
    <row r="59" spans="1:7" x14ac:dyDescent="0.35">
      <c r="A59" t="s">
        <v>17</v>
      </c>
      <c r="B59" s="7">
        <v>40406</v>
      </c>
      <c r="C59" s="12">
        <v>1.1000000000000001</v>
      </c>
      <c r="D59" s="14">
        <v>0.1056</v>
      </c>
      <c r="E59" s="14">
        <v>0.85599999999999998</v>
      </c>
      <c r="F59">
        <f>C59+D59+E59</f>
        <v>2.0615999999999999</v>
      </c>
      <c r="G59" s="47"/>
    </row>
    <row r="60" spans="1:7" x14ac:dyDescent="0.35">
      <c r="A60" t="s">
        <v>10</v>
      </c>
      <c r="B60" s="7">
        <v>40413</v>
      </c>
      <c r="C60" s="22">
        <v>1.66</v>
      </c>
      <c r="D60" s="29">
        <v>8.6999999999999994E-3</v>
      </c>
      <c r="E60" s="31">
        <v>0.108</v>
      </c>
      <c r="F60" s="43">
        <f>C60+D60+E60</f>
        <v>1.7766999999999999</v>
      </c>
      <c r="G60" s="41"/>
    </row>
    <row r="61" spans="1:7" x14ac:dyDescent="0.35">
      <c r="A61" t="s">
        <v>10</v>
      </c>
      <c r="B61" s="7">
        <v>40413</v>
      </c>
      <c r="C61" s="22">
        <v>1.58</v>
      </c>
      <c r="D61" s="29">
        <v>7.9000000000000008E-3</v>
      </c>
      <c r="E61" s="31">
        <v>0.109</v>
      </c>
      <c r="F61" s="43">
        <f>C61+D61+E61</f>
        <v>1.6969000000000001</v>
      </c>
      <c r="G61" s="22"/>
    </row>
    <row r="62" spans="1:7" x14ac:dyDescent="0.35">
      <c r="A62" t="s">
        <v>13</v>
      </c>
      <c r="B62" s="7">
        <v>40413</v>
      </c>
      <c r="C62" s="17">
        <v>0.71</v>
      </c>
      <c r="D62" s="21" t="s">
        <v>11</v>
      </c>
      <c r="E62" s="21" t="s">
        <v>11</v>
      </c>
      <c r="G62" s="17"/>
    </row>
    <row r="63" spans="1:7" x14ac:dyDescent="0.35">
      <c r="A63" t="s">
        <v>14</v>
      </c>
      <c r="B63" s="7">
        <v>40413</v>
      </c>
      <c r="C63" s="14">
        <v>0.63</v>
      </c>
      <c r="D63" s="14">
        <v>7.9600000000000004E-2</v>
      </c>
      <c r="E63" s="14">
        <v>0.81499999999999995</v>
      </c>
      <c r="F63">
        <f t="shared" ref="F63:F124" si="4">C63+D63+E63</f>
        <v>1.5246</v>
      </c>
      <c r="G63" s="48"/>
    </row>
    <row r="64" spans="1:7" x14ac:dyDescent="0.35">
      <c r="A64" t="s">
        <v>17</v>
      </c>
      <c r="B64" s="7">
        <v>40413</v>
      </c>
      <c r="C64" s="22">
        <v>0.59</v>
      </c>
      <c r="D64" s="14">
        <v>8.3400000000000002E-2</v>
      </c>
      <c r="E64" s="14">
        <v>0.746</v>
      </c>
      <c r="F64">
        <f t="shared" si="4"/>
        <v>1.4194</v>
      </c>
      <c r="G64" s="17"/>
    </row>
    <row r="65" spans="1:7" x14ac:dyDescent="0.35">
      <c r="A65" t="s">
        <v>17</v>
      </c>
      <c r="B65" s="7">
        <v>40413</v>
      </c>
      <c r="C65" s="12">
        <v>0.6</v>
      </c>
      <c r="D65" s="14">
        <v>8.4400000000000003E-2</v>
      </c>
      <c r="E65" s="14">
        <v>1.02</v>
      </c>
      <c r="F65">
        <f t="shared" si="4"/>
        <v>1.7044000000000001</v>
      </c>
      <c r="G65" s="17"/>
    </row>
    <row r="66" spans="1:7" x14ac:dyDescent="0.35">
      <c r="A66" t="s">
        <v>13</v>
      </c>
      <c r="B66" s="7">
        <v>40420</v>
      </c>
      <c r="C66" s="17">
        <v>2.39</v>
      </c>
      <c r="D66" s="31">
        <v>0.1966</v>
      </c>
      <c r="E66" s="31">
        <v>0.97599999999999998</v>
      </c>
      <c r="F66" s="49">
        <f t="shared" si="4"/>
        <v>3.5626000000000002</v>
      </c>
      <c r="G66" s="17"/>
    </row>
    <row r="67" spans="1:7" x14ac:dyDescent="0.35">
      <c r="A67" t="s">
        <v>14</v>
      </c>
      <c r="B67" s="7">
        <v>40420</v>
      </c>
      <c r="C67" s="14">
        <v>0.98</v>
      </c>
      <c r="D67" s="14">
        <v>0.1139</v>
      </c>
      <c r="E67" s="14">
        <v>1.05</v>
      </c>
      <c r="F67">
        <f t="shared" si="4"/>
        <v>2.1439000000000004</v>
      </c>
      <c r="G67" s="17"/>
    </row>
    <row r="68" spans="1:7" x14ac:dyDescent="0.35">
      <c r="A68" t="s">
        <v>17</v>
      </c>
      <c r="B68" s="7">
        <v>40420</v>
      </c>
      <c r="C68" s="22">
        <v>0.62</v>
      </c>
      <c r="D68" s="14">
        <v>9.6699999999999994E-2</v>
      </c>
      <c r="E68" s="14">
        <v>0.69799999999999995</v>
      </c>
      <c r="F68">
        <f t="shared" si="4"/>
        <v>1.4146999999999998</v>
      </c>
      <c r="G68" s="17"/>
    </row>
    <row r="69" spans="1:7" x14ac:dyDescent="0.35">
      <c r="A69" t="s">
        <v>10</v>
      </c>
      <c r="B69" s="7">
        <v>40434</v>
      </c>
      <c r="C69" s="22">
        <v>1.96</v>
      </c>
      <c r="D69" s="29">
        <v>8.8000000000000005E-3</v>
      </c>
      <c r="E69" s="31">
        <v>0.13700000000000001</v>
      </c>
      <c r="F69" s="43">
        <f t="shared" si="4"/>
        <v>2.1057999999999999</v>
      </c>
      <c r="G69" s="40"/>
    </row>
    <row r="70" spans="1:7" x14ac:dyDescent="0.35">
      <c r="A70" t="s">
        <v>10</v>
      </c>
      <c r="B70" s="7">
        <v>40434</v>
      </c>
      <c r="C70" s="22">
        <v>1.98</v>
      </c>
      <c r="D70" s="29">
        <v>9.1999999999999998E-3</v>
      </c>
      <c r="E70" s="31">
        <v>0.161</v>
      </c>
      <c r="F70" s="43">
        <f t="shared" si="4"/>
        <v>2.1501999999999999</v>
      </c>
      <c r="G70" s="22"/>
    </row>
    <row r="71" spans="1:7" x14ac:dyDescent="0.35">
      <c r="A71" t="s">
        <v>13</v>
      </c>
      <c r="B71" s="7">
        <v>40434</v>
      </c>
      <c r="C71" s="17">
        <v>1.01</v>
      </c>
      <c r="D71" s="34">
        <v>0.17899999999999999</v>
      </c>
      <c r="E71" s="31">
        <v>1.07</v>
      </c>
      <c r="F71" s="49">
        <f t="shared" si="4"/>
        <v>2.2590000000000003</v>
      </c>
      <c r="G71" s="17"/>
    </row>
    <row r="72" spans="1:7" x14ac:dyDescent="0.35">
      <c r="A72" t="s">
        <v>13</v>
      </c>
      <c r="B72" s="7">
        <v>40441</v>
      </c>
      <c r="C72" s="17">
        <v>3.12</v>
      </c>
      <c r="D72" s="31">
        <v>0.19539999999999999</v>
      </c>
      <c r="E72" s="31">
        <v>1.08</v>
      </c>
      <c r="F72" s="49">
        <f t="shared" si="4"/>
        <v>4.3954000000000004</v>
      </c>
      <c r="G72" s="47"/>
    </row>
    <row r="73" spans="1:7" x14ac:dyDescent="0.35">
      <c r="A73" t="s">
        <v>14</v>
      </c>
      <c r="B73" s="7">
        <v>40441</v>
      </c>
      <c r="C73" s="14">
        <v>0.65</v>
      </c>
      <c r="D73" s="14">
        <v>9.9299999999999999E-2</v>
      </c>
      <c r="E73" s="14">
        <v>0.86199999999999999</v>
      </c>
      <c r="F73">
        <f t="shared" si="4"/>
        <v>1.6113</v>
      </c>
      <c r="G73" s="47"/>
    </row>
    <row r="74" spans="1:7" x14ac:dyDescent="0.35">
      <c r="A74" t="s">
        <v>17</v>
      </c>
      <c r="B74" s="7">
        <v>40441</v>
      </c>
      <c r="C74" s="22">
        <v>0.56999999999999995</v>
      </c>
      <c r="D74" s="14">
        <v>8.4500000000000006E-2</v>
      </c>
      <c r="E74" s="14">
        <v>0.77200000000000002</v>
      </c>
      <c r="F74">
        <f t="shared" si="4"/>
        <v>1.4264999999999999</v>
      </c>
      <c r="G74" s="47"/>
    </row>
    <row r="75" spans="1:7" x14ac:dyDescent="0.35">
      <c r="A75" t="s">
        <v>17</v>
      </c>
      <c r="B75" s="7">
        <v>40441</v>
      </c>
      <c r="C75" s="22">
        <v>0.57999999999999996</v>
      </c>
      <c r="D75" s="14">
        <v>8.6800000000000002E-2</v>
      </c>
      <c r="E75" s="14">
        <v>0.79800000000000004</v>
      </c>
      <c r="F75">
        <f t="shared" si="4"/>
        <v>1.4647999999999999</v>
      </c>
      <c r="G75" s="47"/>
    </row>
    <row r="76" spans="1:7" x14ac:dyDescent="0.35">
      <c r="A76" t="s">
        <v>13</v>
      </c>
      <c r="B76" s="7">
        <v>40448</v>
      </c>
      <c r="C76" s="17">
        <v>1.89</v>
      </c>
      <c r="D76" s="31">
        <v>0.18640000000000001</v>
      </c>
      <c r="E76" s="16">
        <v>1.1000000000000001</v>
      </c>
      <c r="F76" s="49">
        <f t="shared" si="4"/>
        <v>3.1764000000000001</v>
      </c>
      <c r="G76" s="17"/>
    </row>
    <row r="77" spans="1:7" x14ac:dyDescent="0.35">
      <c r="A77" t="s">
        <v>14</v>
      </c>
      <c r="B77" s="7">
        <v>40448</v>
      </c>
      <c r="C77" s="14">
        <v>0.66</v>
      </c>
      <c r="D77" s="14">
        <v>8.8200000000000001E-2</v>
      </c>
      <c r="E77" s="14">
        <v>0.72199999999999998</v>
      </c>
      <c r="F77">
        <f t="shared" si="4"/>
        <v>1.4702</v>
      </c>
      <c r="G77" s="47"/>
    </row>
    <row r="78" spans="1:7" x14ac:dyDescent="0.35">
      <c r="A78" t="s">
        <v>14</v>
      </c>
      <c r="B78" s="7">
        <v>40448</v>
      </c>
      <c r="C78" s="14">
        <v>0.68</v>
      </c>
      <c r="D78" s="14">
        <v>9.0300000000000005E-2</v>
      </c>
      <c r="E78" s="14">
        <v>0.67200000000000004</v>
      </c>
      <c r="F78">
        <f t="shared" si="4"/>
        <v>1.4423000000000001</v>
      </c>
      <c r="G78" s="47"/>
    </row>
    <row r="79" spans="1:7" x14ac:dyDescent="0.35">
      <c r="A79" t="s">
        <v>17</v>
      </c>
      <c r="B79" s="7">
        <v>40448</v>
      </c>
      <c r="C79" s="22">
        <v>0.68</v>
      </c>
      <c r="D79" s="14">
        <v>8.2299999999999998E-2</v>
      </c>
      <c r="E79" s="14">
        <v>0.53500000000000003</v>
      </c>
      <c r="F79">
        <f t="shared" si="4"/>
        <v>1.2973000000000001</v>
      </c>
      <c r="G79" s="17"/>
    </row>
    <row r="80" spans="1:7" x14ac:dyDescent="0.35">
      <c r="A80" t="s">
        <v>10</v>
      </c>
      <c r="B80" s="7">
        <v>40449</v>
      </c>
      <c r="C80" s="22">
        <v>1.87</v>
      </c>
      <c r="D80" s="29">
        <v>1.0200000000000001E-2</v>
      </c>
      <c r="E80" s="31">
        <v>0.249</v>
      </c>
      <c r="F80" s="43">
        <f t="shared" si="4"/>
        <v>2.1292</v>
      </c>
      <c r="G80" s="40"/>
    </row>
    <row r="81" spans="1:7" x14ac:dyDescent="0.35">
      <c r="A81" t="s">
        <v>10</v>
      </c>
      <c r="B81" s="7">
        <v>40449</v>
      </c>
      <c r="C81" s="22">
        <v>1.48</v>
      </c>
      <c r="D81" s="29">
        <v>1.03E-2</v>
      </c>
      <c r="E81" s="28">
        <v>0.31</v>
      </c>
      <c r="F81" s="43">
        <f t="shared" si="4"/>
        <v>1.8003</v>
      </c>
      <c r="G81" s="22"/>
    </row>
    <row r="82" spans="1:7" x14ac:dyDescent="0.35">
      <c r="A82" t="s">
        <v>10</v>
      </c>
      <c r="B82" s="7">
        <v>40700</v>
      </c>
      <c r="C82" s="17">
        <v>1.39</v>
      </c>
      <c r="D82" s="31">
        <v>1.89E-2</v>
      </c>
      <c r="E82" s="31">
        <v>0.32679999999999998</v>
      </c>
      <c r="F82" s="43">
        <f t="shared" si="4"/>
        <v>1.7356999999999998</v>
      </c>
      <c r="G82" s="22"/>
    </row>
    <row r="83" spans="1:7" x14ac:dyDescent="0.35">
      <c r="A83" t="s">
        <v>10</v>
      </c>
      <c r="B83" s="7">
        <v>40700</v>
      </c>
      <c r="C83" s="17">
        <v>1.48</v>
      </c>
      <c r="D83" s="31">
        <v>1.7500000000000002E-2</v>
      </c>
      <c r="E83" s="31">
        <v>0.2611</v>
      </c>
      <c r="F83" s="43">
        <f t="shared" si="4"/>
        <v>1.7585999999999999</v>
      </c>
      <c r="G83" s="22"/>
    </row>
    <row r="84" spans="1:7" x14ac:dyDescent="0.35">
      <c r="A84" t="s">
        <v>13</v>
      </c>
      <c r="B84" s="7">
        <v>40700</v>
      </c>
      <c r="C84" s="17">
        <v>1.66</v>
      </c>
      <c r="D84" s="31">
        <v>0.12609999999999999</v>
      </c>
      <c r="E84" s="31">
        <v>0.74070000000000003</v>
      </c>
      <c r="F84" s="49">
        <f t="shared" si="4"/>
        <v>2.5267999999999997</v>
      </c>
      <c r="G84" s="17"/>
    </row>
    <row r="85" spans="1:7" x14ac:dyDescent="0.35">
      <c r="A85" t="s">
        <v>14</v>
      </c>
      <c r="B85" s="7">
        <v>40700</v>
      </c>
      <c r="C85" s="31">
        <v>1.42</v>
      </c>
      <c r="D85" s="34">
        <v>5.2999999999999999E-2</v>
      </c>
      <c r="E85" s="31">
        <v>0.54459999999999997</v>
      </c>
      <c r="F85">
        <f t="shared" si="4"/>
        <v>2.0175999999999998</v>
      </c>
      <c r="G85" s="17"/>
    </row>
    <row r="86" spans="1:7" x14ac:dyDescent="0.35">
      <c r="A86" t="s">
        <v>17</v>
      </c>
      <c r="B86" s="7">
        <v>40700</v>
      </c>
      <c r="C86" s="17">
        <v>1.41</v>
      </c>
      <c r="D86" s="31">
        <v>4.2799999999999998E-2</v>
      </c>
      <c r="E86" s="31">
        <v>0.50160000000000005</v>
      </c>
      <c r="F86">
        <f t="shared" si="4"/>
        <v>1.9543999999999999</v>
      </c>
      <c r="G86" s="17"/>
    </row>
    <row r="87" spans="1:7" x14ac:dyDescent="0.35">
      <c r="A87" t="s">
        <v>17</v>
      </c>
      <c r="B87" s="7">
        <v>40700</v>
      </c>
      <c r="C87" s="17">
        <v>1.22</v>
      </c>
      <c r="D87" s="34">
        <v>4.2999999999999997E-2</v>
      </c>
      <c r="E87" s="31">
        <v>0.53190000000000004</v>
      </c>
      <c r="F87">
        <f t="shared" si="4"/>
        <v>1.7948999999999999</v>
      </c>
      <c r="G87" s="17"/>
    </row>
    <row r="88" spans="1:7" x14ac:dyDescent="0.35">
      <c r="A88" t="s">
        <v>13</v>
      </c>
      <c r="B88" s="7">
        <v>40707</v>
      </c>
      <c r="C88" s="17">
        <v>1.83</v>
      </c>
      <c r="D88" s="34">
        <v>0.21199999999999999</v>
      </c>
      <c r="E88" s="31">
        <v>0.68669999999999998</v>
      </c>
      <c r="F88" s="49">
        <f t="shared" si="4"/>
        <v>2.7287000000000003</v>
      </c>
      <c r="G88" s="17"/>
    </row>
    <row r="89" spans="1:7" x14ac:dyDescent="0.35">
      <c r="A89" t="s">
        <v>14</v>
      </c>
      <c r="B89" s="7">
        <v>40707</v>
      </c>
      <c r="C89" s="31">
        <v>0.78</v>
      </c>
      <c r="D89" s="31">
        <v>7.7899999999999997E-2</v>
      </c>
      <c r="E89" s="31">
        <v>0.69189999999999996</v>
      </c>
      <c r="F89">
        <f t="shared" si="4"/>
        <v>1.5497999999999998</v>
      </c>
      <c r="G89" s="17"/>
    </row>
    <row r="90" spans="1:7" x14ac:dyDescent="0.35">
      <c r="A90" t="s">
        <v>17</v>
      </c>
      <c r="B90" s="7">
        <v>40707</v>
      </c>
      <c r="C90" s="17">
        <v>0.38</v>
      </c>
      <c r="D90" s="31">
        <v>5.6099999999999997E-2</v>
      </c>
      <c r="E90" s="31">
        <v>0.62309999999999999</v>
      </c>
      <c r="F90">
        <f t="shared" si="4"/>
        <v>1.0591999999999999</v>
      </c>
      <c r="G90" s="17"/>
    </row>
    <row r="91" spans="1:7" x14ac:dyDescent="0.35">
      <c r="A91" t="s">
        <v>17</v>
      </c>
      <c r="B91" s="7">
        <v>40707</v>
      </c>
      <c r="C91" s="17">
        <v>1.17</v>
      </c>
      <c r="D91" s="34">
        <v>5.8999999999999997E-2</v>
      </c>
      <c r="E91" s="34">
        <v>0.629</v>
      </c>
      <c r="F91">
        <f t="shared" si="4"/>
        <v>1.8579999999999999</v>
      </c>
      <c r="G91" s="17"/>
    </row>
    <row r="92" spans="1:7" x14ac:dyDescent="0.35">
      <c r="A92" t="s">
        <v>10</v>
      </c>
      <c r="B92" s="7">
        <v>40714</v>
      </c>
      <c r="C92" s="17">
        <v>1.71</v>
      </c>
      <c r="D92" s="31">
        <v>1.1299999999999999E-2</v>
      </c>
      <c r="E92" s="31">
        <v>0.1658</v>
      </c>
      <c r="F92" s="43">
        <f t="shared" si="4"/>
        <v>1.8871</v>
      </c>
      <c r="G92" s="22"/>
    </row>
    <row r="93" spans="1:7" x14ac:dyDescent="0.35">
      <c r="A93" t="s">
        <v>10</v>
      </c>
      <c r="B93" s="7">
        <v>40714</v>
      </c>
      <c r="C93" s="17">
        <v>0.97</v>
      </c>
      <c r="D93" s="31">
        <v>1.09E-2</v>
      </c>
      <c r="E93" s="31">
        <v>0.14749999999999999</v>
      </c>
      <c r="F93" s="43">
        <f t="shared" si="4"/>
        <v>1.1284000000000001</v>
      </c>
      <c r="G93" s="22"/>
    </row>
    <row r="94" spans="1:7" x14ac:dyDescent="0.35">
      <c r="A94" t="s">
        <v>13</v>
      </c>
      <c r="B94" s="7">
        <v>40714</v>
      </c>
      <c r="C94" s="17">
        <v>0.67</v>
      </c>
      <c r="D94" s="31">
        <v>0.15390000000000001</v>
      </c>
      <c r="E94" s="31">
        <v>0.8206</v>
      </c>
      <c r="F94" s="49">
        <f t="shared" si="4"/>
        <v>1.6445000000000001</v>
      </c>
      <c r="G94" s="17"/>
    </row>
    <row r="95" spans="1:7" x14ac:dyDescent="0.35">
      <c r="A95" t="s">
        <v>14</v>
      </c>
      <c r="B95" s="7">
        <v>40714</v>
      </c>
      <c r="C95" s="31">
        <v>0.77</v>
      </c>
      <c r="D95" s="31">
        <v>8.3900000000000002E-2</v>
      </c>
      <c r="E95" s="31">
        <v>0.81210000000000004</v>
      </c>
      <c r="F95">
        <f t="shared" si="4"/>
        <v>1.6659999999999999</v>
      </c>
      <c r="G95" s="17"/>
    </row>
    <row r="96" spans="1:7" x14ac:dyDescent="0.35">
      <c r="A96" t="s">
        <v>17</v>
      </c>
      <c r="B96" s="7">
        <v>40714</v>
      </c>
      <c r="C96" s="16">
        <v>2</v>
      </c>
      <c r="D96" s="31">
        <v>7.1199999999999999E-2</v>
      </c>
      <c r="E96" s="31">
        <v>0.78839999999999999</v>
      </c>
      <c r="F96">
        <f t="shared" si="4"/>
        <v>2.8596000000000004</v>
      </c>
      <c r="G96" s="17"/>
    </row>
    <row r="97" spans="1:7" x14ac:dyDescent="0.35">
      <c r="A97" t="s">
        <v>17</v>
      </c>
      <c r="B97" s="7">
        <v>40714</v>
      </c>
      <c r="C97" s="17">
        <v>1.28</v>
      </c>
      <c r="D97" s="34">
        <v>7.0000000000000007E-2</v>
      </c>
      <c r="E97" s="31">
        <v>0.68169999999999997</v>
      </c>
      <c r="F97">
        <f t="shared" si="4"/>
        <v>2.0316999999999998</v>
      </c>
      <c r="G97" s="17"/>
    </row>
    <row r="98" spans="1:7" x14ac:dyDescent="0.35">
      <c r="A98" t="s">
        <v>13</v>
      </c>
      <c r="B98" s="7">
        <v>40723</v>
      </c>
      <c r="C98" s="17">
        <v>2.29</v>
      </c>
      <c r="D98" s="31">
        <v>0.21260000000000001</v>
      </c>
      <c r="E98" s="31">
        <v>0.15659999999999999</v>
      </c>
      <c r="F98" s="49">
        <f t="shared" si="4"/>
        <v>2.6592000000000002</v>
      </c>
      <c r="G98" s="48"/>
    </row>
    <row r="99" spans="1:7" x14ac:dyDescent="0.35">
      <c r="A99" t="s">
        <v>14</v>
      </c>
      <c r="B99" s="7">
        <v>40723</v>
      </c>
      <c r="C99" s="31">
        <v>1.71</v>
      </c>
      <c r="D99" s="31">
        <v>9.4399999999999998E-2</v>
      </c>
      <c r="E99" s="31">
        <v>0.90639999999999998</v>
      </c>
      <c r="F99">
        <f t="shared" si="4"/>
        <v>2.7107999999999999</v>
      </c>
      <c r="G99" s="17"/>
    </row>
    <row r="100" spans="1:7" x14ac:dyDescent="0.35">
      <c r="A100" t="s">
        <v>17</v>
      </c>
      <c r="B100" s="7">
        <v>40723</v>
      </c>
      <c r="C100" s="17">
        <v>1.62</v>
      </c>
      <c r="D100" s="31">
        <v>6.7799999999999999E-2</v>
      </c>
      <c r="E100" s="31">
        <v>0.8216</v>
      </c>
      <c r="F100">
        <f t="shared" si="4"/>
        <v>2.5094000000000003</v>
      </c>
      <c r="G100" s="17"/>
    </row>
    <row r="101" spans="1:7" x14ac:dyDescent="0.35">
      <c r="A101" t="s">
        <v>17</v>
      </c>
      <c r="B101" s="7">
        <v>40723</v>
      </c>
      <c r="C101" s="17">
        <v>1.52</v>
      </c>
      <c r="D101" s="34">
        <v>6.8000000000000005E-2</v>
      </c>
      <c r="E101" s="31">
        <v>0.82479999999999998</v>
      </c>
      <c r="F101">
        <f t="shared" si="4"/>
        <v>2.4127999999999998</v>
      </c>
      <c r="G101" s="17"/>
    </row>
    <row r="102" spans="1:7" x14ac:dyDescent="0.35">
      <c r="A102" t="s">
        <v>10</v>
      </c>
      <c r="B102" s="7">
        <v>40735</v>
      </c>
      <c r="C102" s="17">
        <v>1.99</v>
      </c>
      <c r="D102" s="31">
        <v>2.07E-2</v>
      </c>
      <c r="E102" s="31">
        <v>0.10680000000000001</v>
      </c>
      <c r="F102" s="43">
        <f t="shared" si="4"/>
        <v>2.1174999999999997</v>
      </c>
      <c r="G102" s="22"/>
    </row>
    <row r="103" spans="1:7" x14ac:dyDescent="0.35">
      <c r="A103" t="s">
        <v>10</v>
      </c>
      <c r="B103" s="7">
        <v>40735</v>
      </c>
      <c r="C103" s="17">
        <v>1.99</v>
      </c>
      <c r="D103" s="31">
        <v>2.0500000000000001E-2</v>
      </c>
      <c r="E103" s="31">
        <v>0.1014</v>
      </c>
      <c r="F103" s="43">
        <f t="shared" si="4"/>
        <v>2.1118999999999999</v>
      </c>
      <c r="G103" s="22"/>
    </row>
    <row r="104" spans="1:7" x14ac:dyDescent="0.35">
      <c r="A104" t="s">
        <v>10</v>
      </c>
      <c r="B104" s="7">
        <v>40749</v>
      </c>
      <c r="C104" s="17">
        <v>1.47</v>
      </c>
      <c r="D104" s="31">
        <v>1.0800000000000001E-2</v>
      </c>
      <c r="E104" s="31">
        <v>0.21679999999999999</v>
      </c>
      <c r="F104" s="43">
        <f t="shared" si="4"/>
        <v>1.6976</v>
      </c>
      <c r="G104" s="22"/>
    </row>
    <row r="105" spans="1:7" x14ac:dyDescent="0.35">
      <c r="A105" t="s">
        <v>13</v>
      </c>
      <c r="B105" s="7">
        <v>40749</v>
      </c>
      <c r="C105" s="17">
        <v>2.3199999999999998</v>
      </c>
      <c r="D105" s="31">
        <v>0.18210000000000001</v>
      </c>
      <c r="E105" s="31">
        <v>0.53239999999999998</v>
      </c>
      <c r="F105" s="49">
        <f t="shared" si="4"/>
        <v>3.0345</v>
      </c>
      <c r="G105" s="17"/>
    </row>
    <row r="106" spans="1:7" x14ac:dyDescent="0.35">
      <c r="A106" t="s">
        <v>14</v>
      </c>
      <c r="B106" s="7">
        <v>40749</v>
      </c>
      <c r="C106" s="31">
        <v>1.28</v>
      </c>
      <c r="D106" s="31">
        <v>8.4699999999999998E-2</v>
      </c>
      <c r="E106" s="31">
        <v>0.45329999999999998</v>
      </c>
      <c r="F106">
        <f t="shared" si="4"/>
        <v>1.8180000000000001</v>
      </c>
      <c r="G106" s="17"/>
    </row>
    <row r="107" spans="1:7" x14ac:dyDescent="0.35">
      <c r="A107" t="s">
        <v>17</v>
      </c>
      <c r="B107" s="7">
        <v>40749</v>
      </c>
      <c r="C107" s="17">
        <v>0.96</v>
      </c>
      <c r="D107" s="31">
        <v>6.2300000000000001E-2</v>
      </c>
      <c r="E107" s="31">
        <v>0.62760000000000005</v>
      </c>
      <c r="F107">
        <f t="shared" si="4"/>
        <v>1.6499000000000001</v>
      </c>
      <c r="G107" s="17"/>
    </row>
    <row r="108" spans="1:7" x14ac:dyDescent="0.35">
      <c r="A108" t="s">
        <v>17</v>
      </c>
      <c r="B108" s="7">
        <v>40749</v>
      </c>
      <c r="C108" s="17">
        <v>0.59</v>
      </c>
      <c r="D108" s="31">
        <v>6.1800000000000001E-2</v>
      </c>
      <c r="E108" s="31">
        <v>0.60550000000000004</v>
      </c>
      <c r="F108">
        <f t="shared" si="4"/>
        <v>1.2572999999999999</v>
      </c>
      <c r="G108" s="17"/>
    </row>
    <row r="109" spans="1:7" x14ac:dyDescent="0.35">
      <c r="A109" t="s">
        <v>13</v>
      </c>
      <c r="B109" s="7">
        <v>40756</v>
      </c>
      <c r="C109" s="17">
        <v>0.53</v>
      </c>
      <c r="D109" s="31">
        <v>8.6300000000000002E-2</v>
      </c>
      <c r="E109" s="31">
        <v>0.56459999999999999</v>
      </c>
      <c r="F109" s="49">
        <f t="shared" si="4"/>
        <v>1.1809000000000001</v>
      </c>
      <c r="G109" s="17"/>
    </row>
    <row r="110" spans="1:7" x14ac:dyDescent="0.35">
      <c r="A110" t="s">
        <v>14</v>
      </c>
      <c r="B110" s="7">
        <v>40756</v>
      </c>
      <c r="C110" s="31">
        <v>0.42</v>
      </c>
      <c r="D110" s="31">
        <v>4.7699999999999999E-2</v>
      </c>
      <c r="E110" s="31">
        <v>0.38850000000000001</v>
      </c>
      <c r="F110">
        <f t="shared" si="4"/>
        <v>0.85620000000000007</v>
      </c>
      <c r="G110" s="17"/>
    </row>
    <row r="111" spans="1:7" x14ac:dyDescent="0.35">
      <c r="A111" t="s">
        <v>17</v>
      </c>
      <c r="B111" s="7">
        <v>40756</v>
      </c>
      <c r="C111" s="17">
        <v>0.41</v>
      </c>
      <c r="D111" s="31">
        <v>5.7799999999999997E-2</v>
      </c>
      <c r="E111" s="34">
        <v>0.36799999999999999</v>
      </c>
      <c r="F111">
        <f t="shared" si="4"/>
        <v>0.83579999999999999</v>
      </c>
      <c r="G111" s="48"/>
    </row>
    <row r="112" spans="1:7" x14ac:dyDescent="0.35">
      <c r="A112" t="s">
        <v>17</v>
      </c>
      <c r="B112" s="7">
        <v>40756</v>
      </c>
      <c r="C112" s="17">
        <v>0.33</v>
      </c>
      <c r="D112" s="31">
        <v>4.4400000000000002E-2</v>
      </c>
      <c r="E112" s="31">
        <v>0.3402</v>
      </c>
      <c r="F112">
        <f t="shared" si="4"/>
        <v>0.71460000000000001</v>
      </c>
      <c r="G112" s="17"/>
    </row>
    <row r="113" spans="1:7" x14ac:dyDescent="0.35">
      <c r="A113" t="s">
        <v>13</v>
      </c>
      <c r="B113" s="7">
        <v>40763</v>
      </c>
      <c r="C113" s="17">
        <v>2.08</v>
      </c>
      <c r="D113" s="31">
        <v>0.35649999999999998</v>
      </c>
      <c r="E113" s="31">
        <v>0.93469999999999998</v>
      </c>
      <c r="F113" s="49">
        <f t="shared" si="4"/>
        <v>3.3712</v>
      </c>
      <c r="G113" s="17"/>
    </row>
    <row r="114" spans="1:7" x14ac:dyDescent="0.35">
      <c r="A114" t="s">
        <v>14</v>
      </c>
      <c r="B114" s="7">
        <v>40763</v>
      </c>
      <c r="C114" s="31">
        <v>1.31</v>
      </c>
      <c r="D114" s="31">
        <v>0.12839999999999999</v>
      </c>
      <c r="E114" s="31">
        <v>0.82969999999999999</v>
      </c>
      <c r="F114">
        <f t="shared" si="4"/>
        <v>2.2681</v>
      </c>
      <c r="G114" s="17"/>
    </row>
    <row r="115" spans="1:7" x14ac:dyDescent="0.35">
      <c r="A115" t="s">
        <v>17</v>
      </c>
      <c r="B115" s="7">
        <v>40763</v>
      </c>
      <c r="C115" s="17">
        <v>1.31</v>
      </c>
      <c r="D115" s="31">
        <v>0.1021</v>
      </c>
      <c r="E115" s="31">
        <v>0.83620000000000005</v>
      </c>
      <c r="F115">
        <f t="shared" si="4"/>
        <v>2.2483000000000004</v>
      </c>
      <c r="G115" s="17"/>
    </row>
    <row r="116" spans="1:7" x14ac:dyDescent="0.35">
      <c r="A116" t="s">
        <v>17</v>
      </c>
      <c r="B116" s="7">
        <v>40763</v>
      </c>
      <c r="C116" s="17">
        <v>0.87</v>
      </c>
      <c r="D116" s="31">
        <v>0.1012</v>
      </c>
      <c r="E116" s="31">
        <v>0.84950000000000003</v>
      </c>
      <c r="F116">
        <f t="shared" si="4"/>
        <v>1.8207</v>
      </c>
      <c r="G116" s="17"/>
    </row>
    <row r="117" spans="1:7" x14ac:dyDescent="0.35">
      <c r="A117" t="s">
        <v>10</v>
      </c>
      <c r="B117" s="7">
        <v>40764</v>
      </c>
      <c r="C117" s="17">
        <v>1.66</v>
      </c>
      <c r="D117" s="31">
        <v>3.5400000000000001E-2</v>
      </c>
      <c r="E117" s="34">
        <v>0.20599999999999999</v>
      </c>
      <c r="F117" s="43">
        <f t="shared" si="4"/>
        <v>1.9014</v>
      </c>
      <c r="G117" s="40"/>
    </row>
    <row r="118" spans="1:7" x14ac:dyDescent="0.35">
      <c r="A118" t="s">
        <v>10</v>
      </c>
      <c r="B118" s="7">
        <v>40764</v>
      </c>
      <c r="C118" s="17">
        <v>1.91</v>
      </c>
      <c r="D118" s="31">
        <v>3.5099999999999999E-2</v>
      </c>
      <c r="E118" s="31">
        <v>0.4214</v>
      </c>
      <c r="F118" s="43">
        <f t="shared" si="4"/>
        <v>2.3664999999999998</v>
      </c>
      <c r="G118" s="22"/>
    </row>
    <row r="119" spans="1:7" x14ac:dyDescent="0.35">
      <c r="A119" t="s">
        <v>13</v>
      </c>
      <c r="B119" s="7">
        <v>40773</v>
      </c>
      <c r="C119" s="17">
        <v>1.97</v>
      </c>
      <c r="D119" s="31">
        <v>0.2109</v>
      </c>
      <c r="E119" s="31">
        <v>0.93010000000000004</v>
      </c>
      <c r="F119" s="49">
        <f t="shared" si="4"/>
        <v>3.1109999999999998</v>
      </c>
      <c r="G119" s="17"/>
    </row>
    <row r="120" spans="1:7" x14ac:dyDescent="0.35">
      <c r="A120" t="s">
        <v>14</v>
      </c>
      <c r="B120" s="7">
        <v>40773</v>
      </c>
      <c r="C120" s="31">
        <v>1.78</v>
      </c>
      <c r="D120" s="31">
        <v>7.3200000000000001E-2</v>
      </c>
      <c r="E120" s="31">
        <v>0.68930000000000002</v>
      </c>
      <c r="F120">
        <f t="shared" si="4"/>
        <v>2.5425</v>
      </c>
      <c r="G120" s="17"/>
    </row>
    <row r="121" spans="1:7" x14ac:dyDescent="0.35">
      <c r="A121" t="s">
        <v>14</v>
      </c>
      <c r="B121" s="7">
        <v>40773</v>
      </c>
      <c r="C121" s="31">
        <v>1.72</v>
      </c>
      <c r="D121" s="31">
        <v>7.0900000000000005E-2</v>
      </c>
      <c r="E121" s="31">
        <v>0.75119999999999998</v>
      </c>
      <c r="F121">
        <f t="shared" si="4"/>
        <v>2.5421</v>
      </c>
      <c r="G121" s="17"/>
    </row>
    <row r="122" spans="1:7" x14ac:dyDescent="0.35">
      <c r="A122" t="s">
        <v>17</v>
      </c>
      <c r="B122" s="7">
        <v>40773</v>
      </c>
      <c r="C122" s="17">
        <v>1.78</v>
      </c>
      <c r="D122" s="31">
        <v>6.2399999999999997E-2</v>
      </c>
      <c r="E122" s="31">
        <v>0.76859999999999995</v>
      </c>
      <c r="F122">
        <f t="shared" si="4"/>
        <v>2.6109999999999998</v>
      </c>
      <c r="G122" s="17"/>
    </row>
    <row r="123" spans="1:7" x14ac:dyDescent="0.35">
      <c r="A123" t="s">
        <v>10</v>
      </c>
      <c r="B123" s="7">
        <v>40777</v>
      </c>
      <c r="C123" s="17">
        <v>1.68</v>
      </c>
      <c r="D123" s="31">
        <v>1.8800000000000001E-2</v>
      </c>
      <c r="E123" s="31">
        <v>0.14380000000000001</v>
      </c>
      <c r="F123" s="43">
        <f t="shared" si="4"/>
        <v>1.8425999999999998</v>
      </c>
      <c r="G123" s="22"/>
    </row>
    <row r="124" spans="1:7" x14ac:dyDescent="0.35">
      <c r="A124" t="s">
        <v>10</v>
      </c>
      <c r="B124" s="7">
        <v>40777</v>
      </c>
      <c r="C124" s="16">
        <v>1.8</v>
      </c>
      <c r="D124" s="31">
        <v>1.9099999999999999E-2</v>
      </c>
      <c r="E124" s="31">
        <v>0.13719999999999999</v>
      </c>
      <c r="F124" s="43">
        <f t="shared" si="4"/>
        <v>1.9562999999999999</v>
      </c>
      <c r="G124" s="22"/>
    </row>
    <row r="125" spans="1:7" x14ac:dyDescent="0.35">
      <c r="A125" t="s">
        <v>23</v>
      </c>
      <c r="B125" s="68">
        <v>40777.40625</v>
      </c>
    </row>
    <row r="126" spans="1:7" x14ac:dyDescent="0.35">
      <c r="A126" t="s">
        <v>22</v>
      </c>
      <c r="B126" s="68">
        <v>40777.417361111111</v>
      </c>
    </row>
    <row r="127" spans="1:7" x14ac:dyDescent="0.35">
      <c r="A127" t="s">
        <v>21</v>
      </c>
      <c r="B127" s="68">
        <v>40777.424305555556</v>
      </c>
    </row>
    <row r="128" spans="1:7" x14ac:dyDescent="0.35">
      <c r="A128" t="s">
        <v>20</v>
      </c>
      <c r="B128" s="68">
        <v>40777.43472222222</v>
      </c>
    </row>
    <row r="129" spans="1:7" x14ac:dyDescent="0.35">
      <c r="A129" t="s">
        <v>19</v>
      </c>
      <c r="B129" s="68">
        <v>40777.44027777778</v>
      </c>
    </row>
    <row r="130" spans="1:7" x14ac:dyDescent="0.35">
      <c r="A130" t="s">
        <v>10</v>
      </c>
      <c r="B130" s="7">
        <v>40799</v>
      </c>
      <c r="C130" s="17">
        <v>1.66</v>
      </c>
      <c r="D130" s="31">
        <v>2.12E-2</v>
      </c>
      <c r="E130" s="34">
        <v>0.38900000000000001</v>
      </c>
      <c r="F130" s="43">
        <f t="shared" ref="F130:F181" si="5">C130+D130+E130</f>
        <v>2.0701999999999998</v>
      </c>
      <c r="G130" s="22"/>
    </row>
    <row r="131" spans="1:7" x14ac:dyDescent="0.35">
      <c r="A131" t="s">
        <v>10</v>
      </c>
      <c r="B131" s="7">
        <v>40799</v>
      </c>
      <c r="C131" s="17">
        <v>1.66</v>
      </c>
      <c r="D131" s="31">
        <v>1.78E-2</v>
      </c>
      <c r="E131" s="31">
        <v>0.35149999999999998</v>
      </c>
      <c r="F131" s="43">
        <f t="shared" si="5"/>
        <v>2.0293000000000001</v>
      </c>
      <c r="G131" s="22"/>
    </row>
    <row r="132" spans="1:7" x14ac:dyDescent="0.35">
      <c r="A132" t="s">
        <v>13</v>
      </c>
      <c r="B132" s="7">
        <v>40799</v>
      </c>
      <c r="C132" s="17">
        <v>2.14</v>
      </c>
      <c r="D132" s="31">
        <v>0.25009999999999999</v>
      </c>
      <c r="E132" s="31">
        <v>0.77639999999999998</v>
      </c>
      <c r="F132" s="49">
        <f t="shared" si="5"/>
        <v>3.1665000000000001</v>
      </c>
      <c r="G132" s="22"/>
    </row>
    <row r="133" spans="1:7" x14ac:dyDescent="0.35">
      <c r="A133" t="s">
        <v>14</v>
      </c>
      <c r="B133" s="7">
        <v>40799</v>
      </c>
      <c r="C133" s="31">
        <v>1.89</v>
      </c>
      <c r="D133" s="31">
        <v>8.6900000000000005E-2</v>
      </c>
      <c r="E133" s="31">
        <v>0.66520000000000001</v>
      </c>
      <c r="F133">
        <f t="shared" si="5"/>
        <v>2.6421000000000001</v>
      </c>
      <c r="G133" s="17"/>
    </row>
    <row r="134" spans="1:7" x14ac:dyDescent="0.35">
      <c r="A134" t="s">
        <v>17</v>
      </c>
      <c r="B134" s="7">
        <v>40799</v>
      </c>
      <c r="C134" s="17">
        <v>1.84</v>
      </c>
      <c r="D134" s="31">
        <v>6.8199999999999997E-2</v>
      </c>
      <c r="E134" s="31">
        <v>0.57809999999999995</v>
      </c>
      <c r="F134">
        <f t="shared" si="5"/>
        <v>2.4863</v>
      </c>
      <c r="G134" s="17"/>
    </row>
    <row r="135" spans="1:7" x14ac:dyDescent="0.35">
      <c r="A135" t="s">
        <v>10</v>
      </c>
      <c r="B135" s="7">
        <v>40812</v>
      </c>
      <c r="C135" s="17">
        <v>1.47</v>
      </c>
      <c r="D135" s="31">
        <v>2.3599999999999999E-2</v>
      </c>
      <c r="E135" s="31">
        <v>0.45219999999999999</v>
      </c>
      <c r="F135" s="43">
        <f t="shared" si="5"/>
        <v>1.9458</v>
      </c>
      <c r="G135" s="22"/>
    </row>
    <row r="136" spans="1:7" x14ac:dyDescent="0.35">
      <c r="A136" t="s">
        <v>10</v>
      </c>
      <c r="B136" s="7">
        <v>40812</v>
      </c>
      <c r="C136" s="16">
        <v>1.6</v>
      </c>
      <c r="D136" s="31">
        <v>2.3400000000000001E-2</v>
      </c>
      <c r="E136" s="31">
        <v>0.41549999999999998</v>
      </c>
      <c r="F136" s="43">
        <f t="shared" si="5"/>
        <v>2.0388999999999999</v>
      </c>
      <c r="G136" s="22"/>
    </row>
    <row r="137" spans="1:7" x14ac:dyDescent="0.35">
      <c r="A137" t="s">
        <v>13</v>
      </c>
      <c r="B137" s="7">
        <v>40812</v>
      </c>
      <c r="C137" s="17">
        <v>1.46</v>
      </c>
      <c r="D137" s="34">
        <v>0.155</v>
      </c>
      <c r="E137" s="31">
        <v>0.93049999999999999</v>
      </c>
      <c r="F137" s="49">
        <f t="shared" si="5"/>
        <v>2.5455000000000001</v>
      </c>
      <c r="G137" s="42"/>
    </row>
    <row r="138" spans="1:7" x14ac:dyDescent="0.35">
      <c r="A138" t="s">
        <v>14</v>
      </c>
      <c r="B138" s="7">
        <v>40812</v>
      </c>
      <c r="C138" s="31">
        <v>1.17</v>
      </c>
      <c r="D138" s="31">
        <v>6.9900000000000004E-2</v>
      </c>
      <c r="E138" s="31">
        <v>0.78039999999999998</v>
      </c>
      <c r="F138">
        <f t="shared" si="5"/>
        <v>2.0202999999999998</v>
      </c>
      <c r="G138" s="42"/>
    </row>
    <row r="139" spans="1:7" x14ac:dyDescent="0.35">
      <c r="A139" t="s">
        <v>17</v>
      </c>
      <c r="B139" s="7">
        <v>40812</v>
      </c>
      <c r="C139" s="17">
        <v>1.0900000000000001</v>
      </c>
      <c r="D139" s="34">
        <v>6.0999999999999999E-2</v>
      </c>
      <c r="E139" s="31">
        <v>0.73980000000000001</v>
      </c>
      <c r="F139">
        <f t="shared" si="5"/>
        <v>1.8908</v>
      </c>
      <c r="G139" s="25"/>
    </row>
    <row r="140" spans="1:7" x14ac:dyDescent="0.35">
      <c r="A140" t="s">
        <v>10</v>
      </c>
      <c r="B140" s="7">
        <v>41065</v>
      </c>
      <c r="C140" s="16">
        <v>2</v>
      </c>
      <c r="D140" s="31">
        <v>2.9899999999999999E-2</v>
      </c>
      <c r="E140" s="31">
        <v>0.26169999999999999</v>
      </c>
      <c r="F140" s="43">
        <f t="shared" si="5"/>
        <v>2.2915999999999999</v>
      </c>
      <c r="G140" s="22"/>
    </row>
    <row r="141" spans="1:7" x14ac:dyDescent="0.35">
      <c r="A141" t="s">
        <v>10</v>
      </c>
      <c r="B141" s="7">
        <v>41065</v>
      </c>
      <c r="C141" s="16">
        <v>1.1000000000000001</v>
      </c>
      <c r="D141" s="31">
        <v>2.1899999999999999E-2</v>
      </c>
      <c r="E141" s="34">
        <v>0.28399999999999997</v>
      </c>
      <c r="F141" s="43">
        <f t="shared" si="5"/>
        <v>1.4059000000000001</v>
      </c>
      <c r="G141" s="22"/>
    </row>
    <row r="142" spans="1:7" x14ac:dyDescent="0.35">
      <c r="A142" t="s">
        <v>13</v>
      </c>
      <c r="B142" s="7">
        <v>41067</v>
      </c>
      <c r="C142" s="17">
        <v>2.2799999999999998</v>
      </c>
      <c r="D142" s="31">
        <v>0.2908</v>
      </c>
      <c r="E142" s="31">
        <v>1.2918000000000001</v>
      </c>
      <c r="F142" s="49">
        <f t="shared" si="5"/>
        <v>3.8625999999999996</v>
      </c>
      <c r="G142" s="22"/>
    </row>
    <row r="143" spans="1:7" x14ac:dyDescent="0.35">
      <c r="A143" t="s">
        <v>14</v>
      </c>
      <c r="B143" s="7">
        <v>41067</v>
      </c>
      <c r="C143" s="31">
        <v>1.52</v>
      </c>
      <c r="D143" s="31">
        <v>0.1177</v>
      </c>
      <c r="E143" s="34">
        <v>0.89700000000000002</v>
      </c>
      <c r="F143">
        <f t="shared" si="5"/>
        <v>2.5347</v>
      </c>
      <c r="G143" s="17"/>
    </row>
    <row r="144" spans="1:7" x14ac:dyDescent="0.35">
      <c r="A144" t="s">
        <v>17</v>
      </c>
      <c r="B144" s="7">
        <v>41067</v>
      </c>
      <c r="C144" s="17">
        <v>1.45</v>
      </c>
      <c r="D144" s="31">
        <v>8.4699999999999998E-2</v>
      </c>
      <c r="E144" s="31">
        <v>0.91420000000000001</v>
      </c>
      <c r="F144">
        <f t="shared" si="5"/>
        <v>2.4489000000000001</v>
      </c>
      <c r="G144" s="17"/>
    </row>
    <row r="145" spans="1:7" x14ac:dyDescent="0.35">
      <c r="A145" t="s">
        <v>17</v>
      </c>
      <c r="B145" s="7">
        <v>41067</v>
      </c>
      <c r="C145" s="17">
        <v>1.49</v>
      </c>
      <c r="D145" s="34">
        <v>8.4000000000000005E-2</v>
      </c>
      <c r="E145" s="31">
        <v>0.85860000000000003</v>
      </c>
      <c r="F145">
        <f t="shared" si="5"/>
        <v>2.4325999999999999</v>
      </c>
      <c r="G145" s="16"/>
    </row>
    <row r="146" spans="1:7" x14ac:dyDescent="0.35">
      <c r="A146" t="s">
        <v>13</v>
      </c>
      <c r="B146" s="7">
        <v>41073</v>
      </c>
      <c r="C146" s="26">
        <v>1.95</v>
      </c>
      <c r="D146" s="31">
        <v>0.35539999999999999</v>
      </c>
      <c r="E146" s="31">
        <v>1.4027000000000001</v>
      </c>
      <c r="F146" s="49">
        <f t="shared" si="5"/>
        <v>3.7081</v>
      </c>
      <c r="G146" s="22"/>
    </row>
    <row r="147" spans="1:7" x14ac:dyDescent="0.35">
      <c r="A147" t="s">
        <v>14</v>
      </c>
      <c r="B147" s="7">
        <v>41073</v>
      </c>
      <c r="C147" s="57">
        <v>1.38</v>
      </c>
      <c r="D147" s="34">
        <v>0.191</v>
      </c>
      <c r="E147" s="31">
        <v>1.0779000000000001</v>
      </c>
      <c r="F147">
        <f t="shared" si="5"/>
        <v>2.6489000000000003</v>
      </c>
      <c r="G147" s="17"/>
    </row>
    <row r="148" spans="1:7" x14ac:dyDescent="0.35">
      <c r="A148" t="s">
        <v>17</v>
      </c>
      <c r="B148" s="7">
        <v>41073</v>
      </c>
      <c r="C148" s="26">
        <v>1.28</v>
      </c>
      <c r="D148" s="31">
        <v>0.1258</v>
      </c>
      <c r="E148" s="31">
        <v>1.0483</v>
      </c>
      <c r="F148">
        <f t="shared" si="5"/>
        <v>2.4540999999999999</v>
      </c>
      <c r="G148" s="17"/>
    </row>
    <row r="149" spans="1:7" x14ac:dyDescent="0.35">
      <c r="A149" t="s">
        <v>13</v>
      </c>
      <c r="B149" s="7">
        <v>41078</v>
      </c>
      <c r="C149" s="26">
        <v>0.44</v>
      </c>
      <c r="D149" s="31">
        <v>0.1585</v>
      </c>
      <c r="E149" s="31">
        <v>1.3763000000000001</v>
      </c>
      <c r="F149" s="49">
        <f t="shared" si="5"/>
        <v>1.9748000000000001</v>
      </c>
      <c r="G149" s="22"/>
    </row>
    <row r="150" spans="1:7" x14ac:dyDescent="0.35">
      <c r="A150" t="s">
        <v>14</v>
      </c>
      <c r="B150" s="7">
        <v>41078</v>
      </c>
      <c r="C150" s="57">
        <v>1.05</v>
      </c>
      <c r="D150" s="31">
        <v>7.5300000000000006E-2</v>
      </c>
      <c r="E150" s="31">
        <v>1.0652999999999999</v>
      </c>
      <c r="F150">
        <f t="shared" si="5"/>
        <v>2.1905999999999999</v>
      </c>
      <c r="G150" s="17"/>
    </row>
    <row r="151" spans="1:7" x14ac:dyDescent="0.35">
      <c r="A151" t="s">
        <v>17</v>
      </c>
      <c r="B151" s="7">
        <v>41078</v>
      </c>
      <c r="C151" s="26">
        <v>0.56999999999999995</v>
      </c>
      <c r="D151" s="31">
        <v>6.3399999999999998E-2</v>
      </c>
      <c r="E151" s="31">
        <v>0.97160000000000002</v>
      </c>
      <c r="F151">
        <f t="shared" si="5"/>
        <v>1.605</v>
      </c>
      <c r="G151" s="17"/>
    </row>
    <row r="152" spans="1:7" x14ac:dyDescent="0.35">
      <c r="A152" t="s">
        <v>10</v>
      </c>
      <c r="B152" s="7">
        <v>41079</v>
      </c>
      <c r="C152" s="26">
        <v>1.56</v>
      </c>
      <c r="D152" s="31">
        <v>1.83E-2</v>
      </c>
      <c r="E152" s="31">
        <v>0.15140000000000001</v>
      </c>
      <c r="F152" s="43">
        <f t="shared" si="5"/>
        <v>1.7297</v>
      </c>
      <c r="G152" s="22"/>
    </row>
    <row r="153" spans="1:7" x14ac:dyDescent="0.35">
      <c r="A153" t="s">
        <v>10</v>
      </c>
      <c r="B153" s="7">
        <v>41079</v>
      </c>
      <c r="C153" s="26">
        <v>1.49</v>
      </c>
      <c r="D153" s="34">
        <v>1.7000000000000001E-2</v>
      </c>
      <c r="E153" s="31">
        <v>0.1915</v>
      </c>
      <c r="F153" s="43">
        <f t="shared" si="5"/>
        <v>1.6984999999999999</v>
      </c>
      <c r="G153" s="22"/>
    </row>
    <row r="154" spans="1:7" x14ac:dyDescent="0.35">
      <c r="A154" t="s">
        <v>13</v>
      </c>
      <c r="B154" s="7">
        <v>41086</v>
      </c>
      <c r="C154" s="17">
        <v>2.36</v>
      </c>
      <c r="D154" s="31">
        <v>0.26329999999999998</v>
      </c>
      <c r="E154" s="34">
        <v>1.339</v>
      </c>
      <c r="F154" s="49">
        <f t="shared" si="5"/>
        <v>3.9622999999999999</v>
      </c>
      <c r="G154" s="22"/>
    </row>
    <row r="155" spans="1:7" x14ac:dyDescent="0.35">
      <c r="A155" t="s">
        <v>14</v>
      </c>
      <c r="B155" s="7">
        <v>41086</v>
      </c>
      <c r="C155" s="31">
        <v>1.05</v>
      </c>
      <c r="D155" s="31">
        <v>9.64E-2</v>
      </c>
      <c r="E155" s="31">
        <v>0.96460000000000001</v>
      </c>
      <c r="F155">
        <f t="shared" si="5"/>
        <v>2.1110000000000002</v>
      </c>
      <c r="G155" s="16"/>
    </row>
    <row r="156" spans="1:7" x14ac:dyDescent="0.35">
      <c r="A156" t="s">
        <v>14</v>
      </c>
      <c r="B156" s="7">
        <v>41086</v>
      </c>
      <c r="C156" s="31">
        <v>0.91</v>
      </c>
      <c r="D156" s="31">
        <v>9.4399999999999998E-2</v>
      </c>
      <c r="E156" s="31">
        <v>0.96360000000000001</v>
      </c>
      <c r="F156">
        <f t="shared" si="5"/>
        <v>1.968</v>
      </c>
      <c r="G156" s="17"/>
    </row>
    <row r="157" spans="1:7" x14ac:dyDescent="0.35">
      <c r="A157" t="s">
        <v>17</v>
      </c>
      <c r="B157" s="7">
        <v>41086</v>
      </c>
      <c r="C157" s="17">
        <v>1.39</v>
      </c>
      <c r="D157" s="31">
        <v>6.0900000000000003E-2</v>
      </c>
      <c r="E157" s="31">
        <v>0.96619999999999995</v>
      </c>
      <c r="F157">
        <f t="shared" si="5"/>
        <v>2.4170999999999996</v>
      </c>
      <c r="G157" s="17"/>
    </row>
    <row r="158" spans="1:7" x14ac:dyDescent="0.35">
      <c r="A158" t="s">
        <v>13</v>
      </c>
      <c r="B158" s="7">
        <v>41106</v>
      </c>
      <c r="C158" s="17">
        <v>1.38</v>
      </c>
      <c r="D158" s="31">
        <v>0.10249999999999999</v>
      </c>
      <c r="E158" s="31">
        <v>0.98209999999999997</v>
      </c>
      <c r="F158" s="49">
        <f t="shared" si="5"/>
        <v>2.4645999999999999</v>
      </c>
      <c r="G158" s="22"/>
    </row>
    <row r="159" spans="1:7" x14ac:dyDescent="0.35">
      <c r="A159" t="s">
        <v>14</v>
      </c>
      <c r="B159" s="7">
        <v>41106</v>
      </c>
      <c r="C159" s="31">
        <v>0.69</v>
      </c>
      <c r="D159" s="31">
        <v>5.7200000000000001E-2</v>
      </c>
      <c r="E159" s="31">
        <v>2.7536999999999998</v>
      </c>
      <c r="F159">
        <f t="shared" si="5"/>
        <v>3.5008999999999997</v>
      </c>
      <c r="G159" s="17"/>
    </row>
    <row r="160" spans="1:7" x14ac:dyDescent="0.35">
      <c r="A160" t="s">
        <v>17</v>
      </c>
      <c r="B160" s="7">
        <v>41106</v>
      </c>
      <c r="C160" s="17">
        <v>0.64</v>
      </c>
      <c r="D160" s="31">
        <v>5.0200000000000002E-2</v>
      </c>
      <c r="E160" s="31">
        <v>1.2708999999999999</v>
      </c>
      <c r="F160">
        <f t="shared" si="5"/>
        <v>1.9611000000000001</v>
      </c>
      <c r="G160" s="16"/>
    </row>
    <row r="161" spans="1:7" x14ac:dyDescent="0.35">
      <c r="A161" t="s">
        <v>10</v>
      </c>
      <c r="B161" s="7">
        <v>41107</v>
      </c>
      <c r="C161" s="17">
        <v>1.54</v>
      </c>
      <c r="D161" s="31">
        <v>9.7999999999999997E-3</v>
      </c>
      <c r="E161" s="31">
        <v>0.80720000000000003</v>
      </c>
      <c r="F161" s="43">
        <f t="shared" si="5"/>
        <v>2.3570000000000002</v>
      </c>
      <c r="G161" s="22"/>
    </row>
    <row r="162" spans="1:7" x14ac:dyDescent="0.35">
      <c r="A162" t="s">
        <v>10</v>
      </c>
      <c r="B162" s="7">
        <v>41107</v>
      </c>
      <c r="C162" s="17">
        <v>1.91</v>
      </c>
      <c r="D162" s="31">
        <v>9.1000000000000004E-3</v>
      </c>
      <c r="E162" s="31">
        <v>0.99150000000000005</v>
      </c>
      <c r="F162" s="43">
        <f t="shared" si="5"/>
        <v>2.9106000000000001</v>
      </c>
      <c r="G162" s="22"/>
    </row>
    <row r="163" spans="1:7" x14ac:dyDescent="0.35">
      <c r="A163" t="s">
        <v>13</v>
      </c>
      <c r="B163" s="7">
        <v>41113</v>
      </c>
      <c r="C163" s="17">
        <v>1.93</v>
      </c>
      <c r="D163" s="31">
        <v>0.1283</v>
      </c>
      <c r="E163" s="31">
        <v>2.1957</v>
      </c>
      <c r="F163" s="49">
        <f t="shared" si="5"/>
        <v>4.2539999999999996</v>
      </c>
      <c r="G163" s="22"/>
    </row>
    <row r="164" spans="1:7" x14ac:dyDescent="0.35">
      <c r="A164" t="s">
        <v>14</v>
      </c>
      <c r="B164" s="7">
        <v>41113</v>
      </c>
      <c r="C164" s="31">
        <v>0.56999999999999995</v>
      </c>
      <c r="D164" s="34">
        <v>7.2999999999999995E-2</v>
      </c>
      <c r="E164" s="31">
        <v>0.7601</v>
      </c>
      <c r="F164">
        <f t="shared" si="5"/>
        <v>1.4030999999999998</v>
      </c>
      <c r="G164" s="17"/>
    </row>
    <row r="165" spans="1:7" x14ac:dyDescent="0.35">
      <c r="A165" t="s">
        <v>17</v>
      </c>
      <c r="B165" s="7">
        <v>41113</v>
      </c>
      <c r="C165" s="17">
        <v>0.59</v>
      </c>
      <c r="D165" s="31">
        <v>5.2900000000000003E-2</v>
      </c>
      <c r="E165" s="31">
        <v>0.74109999999999998</v>
      </c>
      <c r="F165">
        <f t="shared" si="5"/>
        <v>1.3839999999999999</v>
      </c>
      <c r="G165" s="17"/>
    </row>
    <row r="166" spans="1:7" x14ac:dyDescent="0.35">
      <c r="A166" t="s">
        <v>17</v>
      </c>
      <c r="B166" s="7">
        <v>41113</v>
      </c>
      <c r="C166" s="16">
        <v>0.5</v>
      </c>
      <c r="D166" s="31">
        <v>5.4300000000000001E-2</v>
      </c>
      <c r="E166" s="31">
        <v>0.61050000000000004</v>
      </c>
      <c r="F166">
        <f t="shared" si="5"/>
        <v>1.1648000000000001</v>
      </c>
      <c r="G166" s="22"/>
    </row>
    <row r="167" spans="1:7" x14ac:dyDescent="0.35">
      <c r="A167" t="s">
        <v>13</v>
      </c>
      <c r="B167" s="7">
        <v>41120</v>
      </c>
      <c r="C167" s="17">
        <v>0.59</v>
      </c>
      <c r="D167" s="31">
        <v>0.1603</v>
      </c>
      <c r="E167" s="31">
        <v>1.1022000000000001</v>
      </c>
      <c r="F167" s="49">
        <f t="shared" si="5"/>
        <v>1.8525</v>
      </c>
      <c r="G167" s="22"/>
    </row>
    <row r="168" spans="1:7" x14ac:dyDescent="0.35">
      <c r="A168" t="s">
        <v>14</v>
      </c>
      <c r="B168" s="7">
        <v>41120</v>
      </c>
      <c r="C168" s="31">
        <v>0.56000000000000005</v>
      </c>
      <c r="D168" s="31">
        <v>8.3500000000000005E-2</v>
      </c>
      <c r="E168" s="31">
        <v>1.0567</v>
      </c>
      <c r="F168">
        <f t="shared" si="5"/>
        <v>1.7002000000000002</v>
      </c>
      <c r="G168" s="17"/>
    </row>
    <row r="169" spans="1:7" x14ac:dyDescent="0.35">
      <c r="A169" t="s">
        <v>14</v>
      </c>
      <c r="B169" s="7">
        <v>41120</v>
      </c>
      <c r="C169" s="31">
        <v>0.41</v>
      </c>
      <c r="D169" s="31">
        <v>8.2600000000000007E-2</v>
      </c>
      <c r="E169" s="34">
        <v>1.048</v>
      </c>
      <c r="F169">
        <f t="shared" si="5"/>
        <v>1.5406</v>
      </c>
      <c r="G169" s="17"/>
    </row>
    <row r="170" spans="1:7" x14ac:dyDescent="0.35">
      <c r="A170" t="s">
        <v>17</v>
      </c>
      <c r="B170" s="7">
        <v>41120</v>
      </c>
      <c r="C170" s="17">
        <v>0.65</v>
      </c>
      <c r="D170" s="31">
        <v>7.1499999999999994E-2</v>
      </c>
      <c r="E170" s="31">
        <v>0.97170000000000001</v>
      </c>
      <c r="F170">
        <f t="shared" si="5"/>
        <v>1.6932</v>
      </c>
      <c r="G170" s="12"/>
    </row>
    <row r="171" spans="1:7" x14ac:dyDescent="0.35">
      <c r="A171" t="s">
        <v>10</v>
      </c>
      <c r="B171" s="7">
        <v>41121</v>
      </c>
      <c r="C171" s="17">
        <v>1.66</v>
      </c>
      <c r="D171" s="31">
        <v>7.4000000000000003E-3</v>
      </c>
      <c r="E171" s="31">
        <v>0.32650000000000001</v>
      </c>
      <c r="F171" s="43">
        <f t="shared" si="5"/>
        <v>1.9939</v>
      </c>
      <c r="G171" s="22"/>
    </row>
    <row r="172" spans="1:7" x14ac:dyDescent="0.35">
      <c r="A172" t="s">
        <v>10</v>
      </c>
      <c r="B172" s="7">
        <v>41121</v>
      </c>
      <c r="C172" s="17">
        <v>2.21</v>
      </c>
      <c r="D172" s="31">
        <v>6.8999999999999999E-3</v>
      </c>
      <c r="E172" s="31">
        <v>0.33189999999999997</v>
      </c>
      <c r="F172" s="43">
        <f t="shared" si="5"/>
        <v>2.5488</v>
      </c>
      <c r="G172" s="22"/>
    </row>
    <row r="173" spans="1:7" x14ac:dyDescent="0.35">
      <c r="A173" t="s">
        <v>13</v>
      </c>
      <c r="B173" s="7">
        <v>41129</v>
      </c>
      <c r="C173" s="17">
        <v>2.79</v>
      </c>
      <c r="D173" s="34">
        <v>0.19600000000000001</v>
      </c>
      <c r="E173" s="31">
        <v>0.83620000000000005</v>
      </c>
      <c r="F173" s="49">
        <f t="shared" si="5"/>
        <v>3.8222000000000005</v>
      </c>
      <c r="G173" s="22"/>
    </row>
    <row r="174" spans="1:7" x14ac:dyDescent="0.35">
      <c r="A174" t="s">
        <v>14</v>
      </c>
      <c r="B174" s="7">
        <v>41129</v>
      </c>
      <c r="C174" s="31">
        <v>0.76</v>
      </c>
      <c r="D174" s="31">
        <v>9.9699999999999997E-2</v>
      </c>
      <c r="E174" s="31">
        <v>0.68530000000000002</v>
      </c>
      <c r="F174">
        <f t="shared" si="5"/>
        <v>1.5449999999999999</v>
      </c>
      <c r="G174" s="17"/>
    </row>
    <row r="175" spans="1:7" x14ac:dyDescent="0.35">
      <c r="A175" t="s">
        <v>14</v>
      </c>
      <c r="B175" s="7">
        <v>41129</v>
      </c>
      <c r="C175" s="31">
        <v>0.64</v>
      </c>
      <c r="D175" s="31">
        <v>9.9500000000000005E-2</v>
      </c>
      <c r="E175" s="34">
        <v>0.747</v>
      </c>
      <c r="F175">
        <f t="shared" si="5"/>
        <v>1.4864999999999999</v>
      </c>
      <c r="G175" s="17"/>
    </row>
    <row r="176" spans="1:7" x14ac:dyDescent="0.35">
      <c r="A176" t="s">
        <v>17</v>
      </c>
      <c r="B176" s="7">
        <v>41129</v>
      </c>
      <c r="C176" s="17">
        <v>0.76</v>
      </c>
      <c r="D176" s="31">
        <v>8.2100000000000006E-2</v>
      </c>
      <c r="E176" s="31">
        <v>1.1957</v>
      </c>
      <c r="F176">
        <f t="shared" si="5"/>
        <v>2.0377999999999998</v>
      </c>
      <c r="G176" s="17"/>
    </row>
    <row r="177" spans="1:7" x14ac:dyDescent="0.35">
      <c r="A177" t="s">
        <v>13</v>
      </c>
      <c r="B177" s="7">
        <v>41134</v>
      </c>
      <c r="C177" s="17">
        <v>2.93</v>
      </c>
      <c r="D177" s="31">
        <v>0.17050000000000001</v>
      </c>
      <c r="E177" s="31">
        <v>0.75109999999999999</v>
      </c>
      <c r="F177" s="49">
        <f t="shared" si="5"/>
        <v>3.8516000000000004</v>
      </c>
      <c r="G177" s="22"/>
    </row>
    <row r="178" spans="1:7" x14ac:dyDescent="0.35">
      <c r="A178" t="s">
        <v>14</v>
      </c>
      <c r="B178" s="7">
        <v>41134</v>
      </c>
      <c r="C178" s="16">
        <v>0.7</v>
      </c>
      <c r="D178" s="31">
        <v>0.1081</v>
      </c>
      <c r="E178" s="31">
        <v>0.52669999999999995</v>
      </c>
      <c r="F178">
        <f t="shared" si="5"/>
        <v>1.3348</v>
      </c>
      <c r="G178" s="17"/>
    </row>
    <row r="179" spans="1:7" x14ac:dyDescent="0.35">
      <c r="A179" t="s">
        <v>17</v>
      </c>
      <c r="B179" s="7">
        <v>41134</v>
      </c>
      <c r="C179" s="17">
        <v>0.69</v>
      </c>
      <c r="D179" s="31">
        <v>9.0700000000000003E-2</v>
      </c>
      <c r="E179" s="31">
        <v>0.67720000000000002</v>
      </c>
      <c r="F179">
        <f t="shared" si="5"/>
        <v>1.4579</v>
      </c>
      <c r="G179" s="17"/>
    </row>
    <row r="180" spans="1:7" x14ac:dyDescent="0.35">
      <c r="A180" t="s">
        <v>10</v>
      </c>
      <c r="B180" s="7">
        <v>41135</v>
      </c>
      <c r="C180" s="17">
        <v>1.59</v>
      </c>
      <c r="D180" s="31">
        <v>7.1000000000000004E-3</v>
      </c>
      <c r="E180" s="31">
        <v>8.9499999999999996E-2</v>
      </c>
      <c r="F180" s="43">
        <f t="shared" si="5"/>
        <v>1.6866000000000001</v>
      </c>
      <c r="G180" s="22"/>
    </row>
    <row r="181" spans="1:7" x14ac:dyDescent="0.35">
      <c r="A181" t="s">
        <v>10</v>
      </c>
      <c r="B181" s="7">
        <v>41135</v>
      </c>
      <c r="C181" s="17">
        <v>1.72</v>
      </c>
      <c r="D181" s="31">
        <v>6.7000000000000002E-3</v>
      </c>
      <c r="E181" s="31">
        <v>8.4599999999999995E-2</v>
      </c>
      <c r="F181" s="43">
        <f t="shared" si="5"/>
        <v>1.8112999999999999</v>
      </c>
      <c r="G181" s="22"/>
    </row>
    <row r="182" spans="1:7" x14ac:dyDescent="0.35">
      <c r="A182" t="s">
        <v>23</v>
      </c>
      <c r="B182" s="68">
        <v>41135.417361111111</v>
      </c>
    </row>
    <row r="183" spans="1:7" x14ac:dyDescent="0.35">
      <c r="A183" t="s">
        <v>22</v>
      </c>
      <c r="B183" s="68">
        <v>41135.447222222225</v>
      </c>
    </row>
    <row r="184" spans="1:7" x14ac:dyDescent="0.35">
      <c r="A184" t="s">
        <v>21</v>
      </c>
      <c r="B184" s="68">
        <v>41135.46875</v>
      </c>
    </row>
    <row r="185" spans="1:7" x14ac:dyDescent="0.35">
      <c r="A185" t="s">
        <v>20</v>
      </c>
      <c r="B185" s="68">
        <v>41135.493055555555</v>
      </c>
    </row>
    <row r="186" spans="1:7" x14ac:dyDescent="0.35">
      <c r="A186" t="s">
        <v>19</v>
      </c>
      <c r="B186" s="68">
        <v>41135.506944444445</v>
      </c>
    </row>
    <row r="187" spans="1:7" x14ac:dyDescent="0.35">
      <c r="A187" t="s">
        <v>13</v>
      </c>
      <c r="B187" s="7">
        <v>41141</v>
      </c>
      <c r="C187" s="16">
        <v>1.4</v>
      </c>
      <c r="D187" s="31">
        <v>0.1139</v>
      </c>
      <c r="E187" s="31">
        <v>0.80759999999999998</v>
      </c>
      <c r="F187" s="49">
        <f t="shared" ref="F187:F242" si="6">C187+D187+E187</f>
        <v>2.3214999999999999</v>
      </c>
      <c r="G187" s="22"/>
    </row>
    <row r="188" spans="1:7" x14ac:dyDescent="0.35">
      <c r="A188" t="s">
        <v>14</v>
      </c>
      <c r="B188" s="7">
        <v>41141</v>
      </c>
      <c r="C188" s="31">
        <v>0.43</v>
      </c>
      <c r="D188" s="31">
        <v>6.4100000000000004E-2</v>
      </c>
      <c r="E188" s="34">
        <v>0.61</v>
      </c>
      <c r="F188">
        <f t="shared" si="6"/>
        <v>1.1040999999999999</v>
      </c>
      <c r="G188" s="17"/>
    </row>
    <row r="189" spans="1:7" x14ac:dyDescent="0.35">
      <c r="A189" t="s">
        <v>17</v>
      </c>
      <c r="B189" s="7">
        <v>41141</v>
      </c>
      <c r="C189" s="17">
        <v>0.63</v>
      </c>
      <c r="D189" s="31">
        <v>6.3899999999999998E-2</v>
      </c>
      <c r="E189" s="31">
        <v>0.62260000000000004</v>
      </c>
      <c r="F189">
        <f t="shared" si="6"/>
        <v>1.3165</v>
      </c>
      <c r="G189" s="17"/>
    </row>
    <row r="190" spans="1:7" x14ac:dyDescent="0.35">
      <c r="A190" t="s">
        <v>10</v>
      </c>
      <c r="B190" s="7">
        <v>41149</v>
      </c>
      <c r="C190" s="17">
        <v>1.76</v>
      </c>
      <c r="D190" s="31">
        <v>9.7999999999999997E-3</v>
      </c>
      <c r="E190" s="31">
        <v>0.14230000000000001</v>
      </c>
      <c r="F190" s="43">
        <f t="shared" si="6"/>
        <v>1.9121000000000001</v>
      </c>
      <c r="G190" s="40"/>
    </row>
    <row r="191" spans="1:7" x14ac:dyDescent="0.35">
      <c r="A191" t="s">
        <v>10</v>
      </c>
      <c r="B191" s="7">
        <v>41149</v>
      </c>
      <c r="C191" s="16">
        <v>2</v>
      </c>
      <c r="D191" s="31">
        <v>9.7999999999999997E-3</v>
      </c>
      <c r="E191" s="31">
        <v>0.1658</v>
      </c>
      <c r="F191" s="43">
        <f t="shared" si="6"/>
        <v>2.1755999999999998</v>
      </c>
      <c r="G191" s="22"/>
    </row>
    <row r="192" spans="1:7" x14ac:dyDescent="0.35">
      <c r="A192" t="s">
        <v>13</v>
      </c>
      <c r="B192" s="7">
        <v>41157</v>
      </c>
      <c r="C192" s="17">
        <v>0.72</v>
      </c>
      <c r="D192" s="31">
        <v>0.20080000000000001</v>
      </c>
      <c r="E192" s="31">
        <v>0.96379999999999999</v>
      </c>
      <c r="F192" s="49">
        <f t="shared" si="6"/>
        <v>1.8845999999999998</v>
      </c>
      <c r="G192" s="22"/>
    </row>
    <row r="193" spans="1:7" x14ac:dyDescent="0.35">
      <c r="A193" t="s">
        <v>14</v>
      </c>
      <c r="B193" s="7">
        <v>41157</v>
      </c>
      <c r="C193" s="31">
        <v>0.52</v>
      </c>
      <c r="D193" s="31">
        <v>0.1628</v>
      </c>
      <c r="E193" s="31">
        <v>0.84279999999999999</v>
      </c>
      <c r="F193">
        <f t="shared" si="6"/>
        <v>1.5256000000000001</v>
      </c>
      <c r="G193" s="17"/>
    </row>
    <row r="194" spans="1:7" x14ac:dyDescent="0.35">
      <c r="A194" t="s">
        <v>17</v>
      </c>
      <c r="B194" s="7">
        <v>41157</v>
      </c>
      <c r="C194" s="17">
        <v>0.46</v>
      </c>
      <c r="D194" s="31">
        <v>0.15029999999999999</v>
      </c>
      <c r="E194" s="31">
        <v>0.73040000000000005</v>
      </c>
      <c r="F194">
        <f t="shared" si="6"/>
        <v>1.3407</v>
      </c>
      <c r="G194" s="17"/>
    </row>
    <row r="195" spans="1:7" x14ac:dyDescent="0.35">
      <c r="A195" t="s">
        <v>13</v>
      </c>
      <c r="B195" s="7">
        <v>41162</v>
      </c>
      <c r="C195" s="17">
        <v>3.11</v>
      </c>
      <c r="D195" s="31">
        <v>0.35930000000000001</v>
      </c>
      <c r="E195" s="31">
        <v>1.0326</v>
      </c>
      <c r="F195" s="49">
        <f t="shared" si="6"/>
        <v>4.5019</v>
      </c>
      <c r="G195" s="22"/>
    </row>
    <row r="196" spans="1:7" x14ac:dyDescent="0.35">
      <c r="A196" t="s">
        <v>14</v>
      </c>
      <c r="B196" s="7">
        <v>41162</v>
      </c>
      <c r="C196" s="31">
        <v>0.56000000000000005</v>
      </c>
      <c r="D196" s="34">
        <v>0.23400000000000001</v>
      </c>
      <c r="E196" s="31">
        <v>1.0906</v>
      </c>
      <c r="F196">
        <f t="shared" si="6"/>
        <v>1.8846000000000001</v>
      </c>
      <c r="G196" s="17"/>
    </row>
    <row r="197" spans="1:7" x14ac:dyDescent="0.35">
      <c r="A197" t="s">
        <v>17</v>
      </c>
      <c r="B197" s="7">
        <v>41162</v>
      </c>
      <c r="C197" s="17">
        <v>0.85</v>
      </c>
      <c r="D197" s="31">
        <v>0.15240000000000001</v>
      </c>
      <c r="E197" s="31">
        <v>1.0506</v>
      </c>
      <c r="F197">
        <f t="shared" si="6"/>
        <v>2.0529999999999999</v>
      </c>
      <c r="G197" s="17"/>
    </row>
    <row r="198" spans="1:7" x14ac:dyDescent="0.35">
      <c r="A198" t="s">
        <v>10</v>
      </c>
      <c r="B198" s="7">
        <v>41163</v>
      </c>
      <c r="C198" s="17">
        <v>1.94</v>
      </c>
      <c r="D198" s="34">
        <v>0.01</v>
      </c>
      <c r="E198" s="31">
        <v>6.2600000000000003E-2</v>
      </c>
      <c r="F198" s="43">
        <f t="shared" si="6"/>
        <v>2.0125999999999999</v>
      </c>
      <c r="G198" s="22"/>
    </row>
    <row r="199" spans="1:7" x14ac:dyDescent="0.35">
      <c r="A199" t="s">
        <v>10</v>
      </c>
      <c r="B199" s="7">
        <v>41163</v>
      </c>
      <c r="C199" s="16">
        <v>2</v>
      </c>
      <c r="D199" s="31">
        <v>9.7000000000000003E-3</v>
      </c>
      <c r="E199" s="31">
        <v>7.1300000000000002E-2</v>
      </c>
      <c r="F199" s="43">
        <f t="shared" si="6"/>
        <v>2.081</v>
      </c>
      <c r="G199" s="22"/>
    </row>
    <row r="200" spans="1:7" x14ac:dyDescent="0.35">
      <c r="A200" t="s">
        <v>13</v>
      </c>
      <c r="B200" s="7">
        <v>41169</v>
      </c>
      <c r="C200" s="17">
        <v>0.46</v>
      </c>
      <c r="D200" s="31">
        <v>0.22559999999999999</v>
      </c>
      <c r="E200" s="31">
        <v>1.0222</v>
      </c>
      <c r="F200" s="49">
        <f t="shared" si="6"/>
        <v>1.7078</v>
      </c>
      <c r="G200" s="22"/>
    </row>
    <row r="201" spans="1:7" x14ac:dyDescent="0.35">
      <c r="A201" t="s">
        <v>14</v>
      </c>
      <c r="B201" s="7">
        <v>41169</v>
      </c>
      <c r="C201" s="16">
        <v>0.4</v>
      </c>
      <c r="D201" s="31">
        <v>0.1575</v>
      </c>
      <c r="E201" s="31">
        <v>0.72560000000000002</v>
      </c>
      <c r="F201">
        <f t="shared" si="6"/>
        <v>1.2831000000000001</v>
      </c>
      <c r="G201" s="17"/>
    </row>
    <row r="202" spans="1:7" x14ac:dyDescent="0.35">
      <c r="A202" t="s">
        <v>14</v>
      </c>
      <c r="B202" s="7">
        <v>41169</v>
      </c>
      <c r="C202" s="31">
        <v>0.37</v>
      </c>
      <c r="D202" s="31">
        <v>0.1502</v>
      </c>
      <c r="E202" s="34">
        <v>0.745</v>
      </c>
      <c r="F202">
        <f t="shared" si="6"/>
        <v>1.2652000000000001</v>
      </c>
      <c r="G202" s="16"/>
    </row>
    <row r="203" spans="1:7" x14ac:dyDescent="0.35">
      <c r="A203" t="s">
        <v>17</v>
      </c>
      <c r="B203" s="7">
        <v>41169</v>
      </c>
      <c r="C203" s="16">
        <v>0.4</v>
      </c>
      <c r="D203" s="31">
        <v>0.1825</v>
      </c>
      <c r="E203" s="31">
        <v>0.72519999999999996</v>
      </c>
      <c r="F203">
        <f t="shared" si="6"/>
        <v>1.3077000000000001</v>
      </c>
      <c r="G203" s="17"/>
    </row>
    <row r="204" spans="1:7" x14ac:dyDescent="0.35">
      <c r="A204" t="s">
        <v>10</v>
      </c>
      <c r="B204" s="7">
        <v>41177</v>
      </c>
      <c r="C204" s="17">
        <v>1.81</v>
      </c>
      <c r="D204" s="34">
        <v>1.2999999999999999E-2</v>
      </c>
      <c r="E204" s="31">
        <v>0.85460000000000003</v>
      </c>
      <c r="F204" s="43">
        <f t="shared" si="6"/>
        <v>2.6776</v>
      </c>
      <c r="G204" s="22"/>
    </row>
    <row r="205" spans="1:7" x14ac:dyDescent="0.35">
      <c r="A205" t="s">
        <v>10</v>
      </c>
      <c r="B205" s="7">
        <v>41177</v>
      </c>
      <c r="C205" s="17">
        <v>1.77</v>
      </c>
      <c r="D205" s="31">
        <v>1.29E-2</v>
      </c>
      <c r="E205" s="31">
        <v>0.76539999999999997</v>
      </c>
      <c r="F205" s="43">
        <f t="shared" si="6"/>
        <v>2.5482999999999998</v>
      </c>
      <c r="G205" s="22"/>
    </row>
    <row r="206" spans="1:7" x14ac:dyDescent="0.35">
      <c r="A206" t="s">
        <v>14</v>
      </c>
      <c r="B206" s="7">
        <v>41178</v>
      </c>
      <c r="C206" s="31">
        <v>0.44</v>
      </c>
      <c r="D206" s="34">
        <v>0.153</v>
      </c>
      <c r="E206" s="31">
        <v>1.1272</v>
      </c>
      <c r="F206">
        <f t="shared" si="6"/>
        <v>1.7202</v>
      </c>
      <c r="G206" s="42"/>
    </row>
    <row r="207" spans="1:7" x14ac:dyDescent="0.35">
      <c r="A207" t="s">
        <v>17</v>
      </c>
      <c r="B207" s="7">
        <v>41178</v>
      </c>
      <c r="C207" s="17">
        <v>0.43</v>
      </c>
      <c r="D207" s="34">
        <v>0.14499999999999999</v>
      </c>
      <c r="E207" s="34">
        <v>1.095</v>
      </c>
      <c r="F207">
        <f t="shared" si="6"/>
        <v>1.67</v>
      </c>
      <c r="G207" s="17"/>
    </row>
    <row r="208" spans="1:7" x14ac:dyDescent="0.35">
      <c r="A208" t="s">
        <v>13</v>
      </c>
      <c r="B208" s="7">
        <v>41428</v>
      </c>
      <c r="C208" s="22">
        <v>3.29</v>
      </c>
      <c r="D208" s="36">
        <v>0.255</v>
      </c>
      <c r="E208" s="14">
        <v>0.93540000000000001</v>
      </c>
      <c r="F208" s="49">
        <f t="shared" si="6"/>
        <v>4.4803999999999995</v>
      </c>
      <c r="G208" s="22"/>
    </row>
    <row r="209" spans="1:7" x14ac:dyDescent="0.35">
      <c r="A209" t="s">
        <v>14</v>
      </c>
      <c r="B209" s="7">
        <v>41428</v>
      </c>
      <c r="C209" s="14">
        <v>2.62</v>
      </c>
      <c r="D209" s="14">
        <v>0.18970000000000001</v>
      </c>
      <c r="E209" s="14">
        <v>1.1657999999999999</v>
      </c>
      <c r="F209">
        <f t="shared" si="6"/>
        <v>3.9755000000000003</v>
      </c>
      <c r="G209" s="22"/>
    </row>
    <row r="210" spans="1:7" x14ac:dyDescent="0.35">
      <c r="A210" t="s">
        <v>14</v>
      </c>
      <c r="B210" s="7">
        <v>41428</v>
      </c>
      <c r="C210" s="14">
        <v>2.5499999999999998</v>
      </c>
      <c r="D210" s="14">
        <v>0.18940000000000001</v>
      </c>
      <c r="E210" s="14">
        <v>1.1274</v>
      </c>
      <c r="F210">
        <f t="shared" si="6"/>
        <v>3.8667999999999996</v>
      </c>
      <c r="G210" s="22"/>
    </row>
    <row r="211" spans="1:7" x14ac:dyDescent="0.35">
      <c r="A211" t="s">
        <v>17</v>
      </c>
      <c r="B211" s="7">
        <v>41428</v>
      </c>
      <c r="C211" s="12">
        <v>1.9</v>
      </c>
      <c r="D211" s="14">
        <v>0.1295</v>
      </c>
      <c r="E211" s="14">
        <v>0.99719999999999998</v>
      </c>
      <c r="F211">
        <f t="shared" si="6"/>
        <v>3.0266999999999999</v>
      </c>
      <c r="G211" s="22"/>
    </row>
    <row r="212" spans="1:7" x14ac:dyDescent="0.35">
      <c r="A212" t="s">
        <v>10</v>
      </c>
      <c r="B212" s="7">
        <v>41429</v>
      </c>
      <c r="C212" s="22">
        <v>1.68</v>
      </c>
      <c r="D212" s="14">
        <v>2.0400000000000001E-2</v>
      </c>
      <c r="E212" s="14">
        <v>0.43809999999999999</v>
      </c>
      <c r="F212" s="43">
        <f t="shared" si="6"/>
        <v>2.1385000000000001</v>
      </c>
      <c r="G212" s="22"/>
    </row>
    <row r="213" spans="1:7" x14ac:dyDescent="0.35">
      <c r="A213" t="s">
        <v>10</v>
      </c>
      <c r="B213" s="7">
        <v>41429</v>
      </c>
      <c r="C213" s="22">
        <v>1.57</v>
      </c>
      <c r="D213" s="14">
        <v>2.76E-2</v>
      </c>
      <c r="E213" s="14">
        <v>0.3574</v>
      </c>
      <c r="F213" s="43">
        <f t="shared" si="6"/>
        <v>1.9550000000000001</v>
      </c>
      <c r="G213" s="22"/>
    </row>
    <row r="214" spans="1:7" x14ac:dyDescent="0.35">
      <c r="A214" t="s">
        <v>13</v>
      </c>
      <c r="B214" s="7">
        <v>41436</v>
      </c>
      <c r="C214" s="22">
        <v>4.22</v>
      </c>
      <c r="D214" s="36">
        <v>0.185</v>
      </c>
      <c r="E214" s="14">
        <v>0.67920000000000003</v>
      </c>
      <c r="F214" s="49">
        <f t="shared" si="6"/>
        <v>5.0841999999999992</v>
      </c>
      <c r="G214" s="22"/>
    </row>
    <row r="215" spans="1:7" x14ac:dyDescent="0.35">
      <c r="A215" t="s">
        <v>14</v>
      </c>
      <c r="B215" s="7">
        <v>41436</v>
      </c>
      <c r="C215" s="14">
        <v>2.13</v>
      </c>
      <c r="D215" s="14">
        <v>9.4500000000000001E-2</v>
      </c>
      <c r="E215" s="14">
        <v>0.73909999999999998</v>
      </c>
      <c r="F215">
        <f t="shared" si="6"/>
        <v>2.9636</v>
      </c>
      <c r="G215" s="22"/>
    </row>
    <row r="216" spans="1:7" x14ac:dyDescent="0.35">
      <c r="A216" t="s">
        <v>17</v>
      </c>
      <c r="B216" s="7">
        <v>41436</v>
      </c>
      <c r="C216" s="22">
        <v>1.97</v>
      </c>
      <c r="D216" s="14">
        <v>7.0400000000000004E-2</v>
      </c>
      <c r="E216" s="14">
        <v>0.67030000000000001</v>
      </c>
      <c r="F216">
        <f t="shared" si="6"/>
        <v>2.7107000000000001</v>
      </c>
      <c r="G216" s="22"/>
    </row>
    <row r="217" spans="1:7" x14ac:dyDescent="0.35">
      <c r="A217" t="s">
        <v>13</v>
      </c>
      <c r="B217" s="7">
        <v>41442</v>
      </c>
      <c r="C217" s="22">
        <v>3.53</v>
      </c>
      <c r="D217" s="14">
        <v>0.14080000000000001</v>
      </c>
      <c r="E217" s="14">
        <v>0.68530000000000002</v>
      </c>
      <c r="F217" s="49">
        <f t="shared" si="6"/>
        <v>4.3560999999999996</v>
      </c>
      <c r="G217" s="22"/>
    </row>
    <row r="218" spans="1:7" x14ac:dyDescent="0.35">
      <c r="A218" t="s">
        <v>14</v>
      </c>
      <c r="B218" s="7">
        <v>41442</v>
      </c>
      <c r="C218" s="14">
        <v>2.68</v>
      </c>
      <c r="D218" s="14">
        <v>0.17269999999999999</v>
      </c>
      <c r="E218" s="14">
        <v>0.76519999999999999</v>
      </c>
      <c r="F218">
        <f t="shared" si="6"/>
        <v>3.6179000000000001</v>
      </c>
      <c r="G218" s="22"/>
    </row>
    <row r="219" spans="1:7" x14ac:dyDescent="0.35">
      <c r="A219" t="s">
        <v>17</v>
      </c>
      <c r="B219" s="7">
        <v>41442</v>
      </c>
      <c r="C219" s="22">
        <v>2.94</v>
      </c>
      <c r="D219" s="14">
        <v>0.15620000000000001</v>
      </c>
      <c r="E219" s="36">
        <v>0.8</v>
      </c>
      <c r="F219">
        <f t="shared" si="6"/>
        <v>3.8962000000000003</v>
      </c>
      <c r="G219" s="22"/>
    </row>
    <row r="220" spans="1:7" x14ac:dyDescent="0.35">
      <c r="A220" t="s">
        <v>13</v>
      </c>
      <c r="B220" s="7">
        <v>41449</v>
      </c>
      <c r="C220" s="22">
        <v>1.99</v>
      </c>
      <c r="D220" s="14">
        <v>0.10340000000000001</v>
      </c>
      <c r="E220" s="14">
        <v>0.82389999999999997</v>
      </c>
      <c r="F220" s="49">
        <f t="shared" si="6"/>
        <v>2.9173</v>
      </c>
      <c r="G220" s="24"/>
    </row>
    <row r="221" spans="1:7" x14ac:dyDescent="0.35">
      <c r="A221" t="s">
        <v>14</v>
      </c>
      <c r="B221" s="7">
        <v>41449</v>
      </c>
      <c r="C221" s="14">
        <v>1.58</v>
      </c>
      <c r="D221" s="36">
        <v>4.3999999999999997E-2</v>
      </c>
      <c r="E221" s="14">
        <v>0.61040000000000005</v>
      </c>
      <c r="F221">
        <f t="shared" si="6"/>
        <v>2.2343999999999999</v>
      </c>
      <c r="G221" s="24"/>
    </row>
    <row r="222" spans="1:7" x14ac:dyDescent="0.35">
      <c r="A222" t="s">
        <v>17</v>
      </c>
      <c r="B222" s="7">
        <v>41449</v>
      </c>
      <c r="C222" s="12">
        <v>1.1000000000000001</v>
      </c>
      <c r="D222" s="14">
        <v>4.8399999999999999E-2</v>
      </c>
      <c r="E222" s="14">
        <v>0.59540000000000004</v>
      </c>
      <c r="F222">
        <f t="shared" si="6"/>
        <v>1.7438000000000002</v>
      </c>
      <c r="G222" s="24"/>
    </row>
    <row r="223" spans="1:7" x14ac:dyDescent="0.35">
      <c r="A223" t="s">
        <v>17</v>
      </c>
      <c r="B223" s="7">
        <v>41449</v>
      </c>
      <c r="C223" s="13">
        <v>1.57</v>
      </c>
      <c r="D223" s="13">
        <v>4.3799999999999999E-2</v>
      </c>
      <c r="E223" s="13">
        <v>0.42359999999999998</v>
      </c>
      <c r="F223">
        <f t="shared" si="6"/>
        <v>2.0373999999999999</v>
      </c>
      <c r="G223" s="67"/>
    </row>
    <row r="224" spans="1:7" x14ac:dyDescent="0.35">
      <c r="A224" t="s">
        <v>10</v>
      </c>
      <c r="B224" s="7">
        <v>41450</v>
      </c>
      <c r="C224" s="22">
        <v>1.99</v>
      </c>
      <c r="D224" s="14">
        <v>2.3800000000000002E-2</v>
      </c>
      <c r="E224" s="14">
        <v>0.37509999999999999</v>
      </c>
      <c r="F224" s="43">
        <f t="shared" si="6"/>
        <v>2.3888999999999996</v>
      </c>
      <c r="G224" s="22"/>
    </row>
    <row r="225" spans="1:7" x14ac:dyDescent="0.35">
      <c r="A225" t="s">
        <v>10</v>
      </c>
      <c r="B225" s="7">
        <v>41450</v>
      </c>
      <c r="C225" s="22">
        <v>9.7100000000000009</v>
      </c>
      <c r="D225" s="14">
        <v>2.35E-2</v>
      </c>
      <c r="E225" s="14">
        <v>0.62729999999999997</v>
      </c>
      <c r="F225" s="43">
        <f t="shared" si="6"/>
        <v>10.360800000000001</v>
      </c>
      <c r="G225" s="22"/>
    </row>
    <row r="226" spans="1:7" x14ac:dyDescent="0.35">
      <c r="A226" t="s">
        <v>13</v>
      </c>
      <c r="B226" s="7">
        <v>41463</v>
      </c>
      <c r="C226" s="22">
        <v>1.86</v>
      </c>
      <c r="D226" s="14">
        <v>0.14380000000000001</v>
      </c>
      <c r="E226" s="14">
        <v>0.74109999999999998</v>
      </c>
      <c r="F226" s="49">
        <f t="shared" si="6"/>
        <v>2.7448999999999999</v>
      </c>
      <c r="G226" s="22"/>
    </row>
    <row r="227" spans="1:7" x14ac:dyDescent="0.35">
      <c r="A227" t="s">
        <v>14</v>
      </c>
      <c r="B227" s="7">
        <v>41463</v>
      </c>
      <c r="C227" s="14">
        <v>1.59</v>
      </c>
      <c r="D227" s="14">
        <v>3.95E-2</v>
      </c>
      <c r="E227" s="14">
        <v>0.35670000000000002</v>
      </c>
      <c r="F227">
        <f t="shared" si="6"/>
        <v>1.9862000000000002</v>
      </c>
      <c r="G227" s="22"/>
    </row>
    <row r="228" spans="1:7" x14ac:dyDescent="0.35">
      <c r="A228" t="s">
        <v>14</v>
      </c>
      <c r="B228" s="7">
        <v>41463</v>
      </c>
      <c r="C228" s="14">
        <v>1.83</v>
      </c>
      <c r="D228" s="14">
        <v>3.8300000000000001E-2</v>
      </c>
      <c r="E228" s="14">
        <v>0.37790000000000001</v>
      </c>
      <c r="F228">
        <f t="shared" si="6"/>
        <v>2.2462</v>
      </c>
      <c r="G228" s="40"/>
    </row>
    <row r="229" spans="1:7" x14ac:dyDescent="0.35">
      <c r="A229" t="s">
        <v>17</v>
      </c>
      <c r="B229" s="7">
        <v>41463</v>
      </c>
      <c r="C229" s="22">
        <v>1.87</v>
      </c>
      <c r="D229" s="14">
        <v>4.9200000000000001E-2</v>
      </c>
      <c r="E229" s="14">
        <v>0.71179999999999999</v>
      </c>
      <c r="F229">
        <f t="shared" si="6"/>
        <v>2.6310000000000002</v>
      </c>
      <c r="G229" s="22"/>
    </row>
    <row r="230" spans="1:7" x14ac:dyDescent="0.35">
      <c r="A230" t="s">
        <v>10</v>
      </c>
      <c r="B230" s="7">
        <v>41464</v>
      </c>
      <c r="C230" s="22">
        <v>1.99</v>
      </c>
      <c r="D230" s="14">
        <v>1.5800000000000002E-2</v>
      </c>
      <c r="E230" s="14">
        <v>0.54959999999999998</v>
      </c>
      <c r="F230" s="43">
        <f t="shared" si="6"/>
        <v>2.5553999999999997</v>
      </c>
      <c r="G230" s="22"/>
    </row>
    <row r="231" spans="1:7" x14ac:dyDescent="0.35">
      <c r="A231" t="s">
        <v>10</v>
      </c>
      <c r="B231" s="7">
        <v>41464</v>
      </c>
      <c r="C231" s="22">
        <v>1.82</v>
      </c>
      <c r="D231" s="14">
        <v>1.5599999999999999E-2</v>
      </c>
      <c r="E231" s="14">
        <v>0.50860000000000005</v>
      </c>
      <c r="F231" s="43">
        <f t="shared" si="6"/>
        <v>2.3442000000000003</v>
      </c>
      <c r="G231" s="22"/>
    </row>
    <row r="232" spans="1:7" x14ac:dyDescent="0.35">
      <c r="A232" t="s">
        <v>13</v>
      </c>
      <c r="B232" s="7">
        <v>41470</v>
      </c>
      <c r="C232" s="22">
        <v>3.53</v>
      </c>
      <c r="D232" s="14">
        <v>0.30640000000000001</v>
      </c>
      <c r="E232" s="14">
        <v>0.63470000000000004</v>
      </c>
      <c r="F232" s="49">
        <f t="shared" si="6"/>
        <v>4.4710999999999999</v>
      </c>
      <c r="G232" s="22"/>
    </row>
    <row r="233" spans="1:7" x14ac:dyDescent="0.35">
      <c r="A233" t="s">
        <v>14</v>
      </c>
      <c r="B233" s="7">
        <v>41470</v>
      </c>
      <c r="C233" s="14">
        <v>2.34</v>
      </c>
      <c r="D233" s="14">
        <v>0.1754</v>
      </c>
      <c r="E233" s="14">
        <v>0.73470000000000002</v>
      </c>
      <c r="F233">
        <f t="shared" si="6"/>
        <v>3.2500999999999998</v>
      </c>
      <c r="G233" s="13"/>
    </row>
    <row r="234" spans="1:7" x14ac:dyDescent="0.35">
      <c r="A234" t="s">
        <v>17</v>
      </c>
      <c r="B234" s="7">
        <v>41470</v>
      </c>
      <c r="C234" s="22">
        <v>1.68</v>
      </c>
      <c r="D234" s="14">
        <v>9.4399999999999998E-2</v>
      </c>
      <c r="E234" s="14">
        <v>0.8448</v>
      </c>
      <c r="F234">
        <f t="shared" si="6"/>
        <v>2.6192000000000002</v>
      </c>
      <c r="G234" s="13"/>
    </row>
    <row r="235" spans="1:7" x14ac:dyDescent="0.35">
      <c r="A235" t="s">
        <v>13</v>
      </c>
      <c r="B235" s="7">
        <v>41477</v>
      </c>
      <c r="C235" s="22">
        <v>1.27</v>
      </c>
      <c r="D235" s="14">
        <v>8.8800000000000004E-2</v>
      </c>
      <c r="E235" s="14">
        <v>0.66180000000000005</v>
      </c>
      <c r="F235" s="49">
        <f t="shared" si="6"/>
        <v>2.0206</v>
      </c>
      <c r="G235" s="22"/>
    </row>
    <row r="236" spans="1:7" x14ac:dyDescent="0.35">
      <c r="A236" t="s">
        <v>14</v>
      </c>
      <c r="B236" s="7">
        <v>41477</v>
      </c>
      <c r="C236" s="14">
        <v>0.59</v>
      </c>
      <c r="D236" s="14">
        <v>4.7800000000000002E-2</v>
      </c>
      <c r="E236" s="14">
        <v>0.33629999999999999</v>
      </c>
      <c r="F236">
        <f t="shared" si="6"/>
        <v>0.97409999999999997</v>
      </c>
      <c r="G236" s="22"/>
    </row>
    <row r="237" spans="1:7" x14ac:dyDescent="0.35">
      <c r="A237" t="s">
        <v>17</v>
      </c>
      <c r="B237" s="7">
        <v>41477</v>
      </c>
      <c r="C237" s="22">
        <v>0.48</v>
      </c>
      <c r="D237" s="14">
        <v>4.3299999999999998E-2</v>
      </c>
      <c r="E237" s="14">
        <v>0.2923</v>
      </c>
      <c r="F237">
        <f t="shared" si="6"/>
        <v>0.81559999999999999</v>
      </c>
      <c r="G237" s="22"/>
    </row>
    <row r="238" spans="1:7" x14ac:dyDescent="0.35">
      <c r="A238" t="s">
        <v>10</v>
      </c>
      <c r="B238" s="7">
        <v>41478</v>
      </c>
      <c r="C238" s="12">
        <v>1.6</v>
      </c>
      <c r="D238" s="14">
        <v>8.8000000000000005E-3</v>
      </c>
      <c r="E238" s="14">
        <v>0.2954</v>
      </c>
      <c r="F238" s="43">
        <f t="shared" si="6"/>
        <v>1.9041999999999999</v>
      </c>
      <c r="G238" s="22"/>
    </row>
    <row r="239" spans="1:7" x14ac:dyDescent="0.35">
      <c r="A239" t="s">
        <v>10</v>
      </c>
      <c r="B239" s="7">
        <v>41478</v>
      </c>
      <c r="C239" s="22">
        <v>1.47</v>
      </c>
      <c r="D239" s="14">
        <v>7.7999999999999996E-3</v>
      </c>
      <c r="E239" s="14">
        <v>0.29670000000000002</v>
      </c>
      <c r="F239" s="43">
        <f t="shared" si="6"/>
        <v>1.7745</v>
      </c>
      <c r="G239" s="22"/>
    </row>
    <row r="240" spans="1:7" x14ac:dyDescent="0.35">
      <c r="A240" t="s">
        <v>13</v>
      </c>
      <c r="B240" s="7">
        <v>41484</v>
      </c>
      <c r="C240" s="22">
        <v>2.2200000000000002</v>
      </c>
      <c r="D240" s="14">
        <v>0.46779999999999999</v>
      </c>
      <c r="E240" s="14">
        <v>0.9194</v>
      </c>
      <c r="F240" s="49">
        <f t="shared" si="6"/>
        <v>3.6072000000000002</v>
      </c>
      <c r="G240" s="22"/>
    </row>
    <row r="241" spans="1:7" x14ac:dyDescent="0.35">
      <c r="A241" t="s">
        <v>14</v>
      </c>
      <c r="B241" s="7">
        <v>41484</v>
      </c>
      <c r="C241" s="14">
        <v>1.48</v>
      </c>
      <c r="D241" s="36">
        <v>0.14899999999999999</v>
      </c>
      <c r="E241" s="14">
        <v>0.91390000000000005</v>
      </c>
      <c r="F241">
        <f t="shared" si="6"/>
        <v>2.5428999999999999</v>
      </c>
      <c r="G241" s="22"/>
    </row>
    <row r="242" spans="1:7" x14ac:dyDescent="0.35">
      <c r="A242" t="s">
        <v>17</v>
      </c>
      <c r="B242" s="7">
        <v>41484</v>
      </c>
      <c r="C242" s="12">
        <v>1.2</v>
      </c>
      <c r="D242" s="14">
        <v>8.0699999999999994E-2</v>
      </c>
      <c r="E242" s="14">
        <v>0.97760000000000002</v>
      </c>
      <c r="F242">
        <f t="shared" si="6"/>
        <v>2.2583000000000002</v>
      </c>
      <c r="G242" s="22"/>
    </row>
    <row r="243" spans="1:7" x14ac:dyDescent="0.35">
      <c r="A243" t="s">
        <v>23</v>
      </c>
      <c r="B243" s="68">
        <v>41485.401388888888</v>
      </c>
    </row>
    <row r="244" spans="1:7" x14ac:dyDescent="0.35">
      <c r="A244" t="s">
        <v>22</v>
      </c>
      <c r="B244" s="68">
        <v>41485.418055555558</v>
      </c>
    </row>
    <row r="245" spans="1:7" x14ac:dyDescent="0.35">
      <c r="A245" t="s">
        <v>21</v>
      </c>
      <c r="B245" s="68">
        <v>41485.425694444442</v>
      </c>
    </row>
    <row r="246" spans="1:7" x14ac:dyDescent="0.35">
      <c r="A246" t="s">
        <v>20</v>
      </c>
      <c r="B246" s="68">
        <v>41485.436111111114</v>
      </c>
    </row>
    <row r="247" spans="1:7" x14ac:dyDescent="0.35">
      <c r="A247" t="s">
        <v>19</v>
      </c>
      <c r="B247" s="68">
        <v>41485.443055555559</v>
      </c>
    </row>
    <row r="248" spans="1:7" x14ac:dyDescent="0.35">
      <c r="A248" t="s">
        <v>13</v>
      </c>
      <c r="B248" s="7">
        <v>41491</v>
      </c>
      <c r="C248" s="22">
        <v>1.55</v>
      </c>
      <c r="D248" s="14">
        <v>0.1832</v>
      </c>
      <c r="E248" s="14">
        <v>0.79510000000000003</v>
      </c>
      <c r="F248" s="49">
        <f t="shared" ref="F248:F311" si="7">C248+D248+E248</f>
        <v>2.5283000000000002</v>
      </c>
      <c r="G248" s="22"/>
    </row>
    <row r="249" spans="1:7" x14ac:dyDescent="0.35">
      <c r="A249" t="s">
        <v>14</v>
      </c>
      <c r="B249" s="7">
        <v>41491</v>
      </c>
      <c r="C249" s="12">
        <v>0.6</v>
      </c>
      <c r="D249" s="14">
        <v>6.5799999999999997E-2</v>
      </c>
      <c r="E249" s="14">
        <v>0.6855</v>
      </c>
      <c r="F249">
        <f t="shared" si="7"/>
        <v>1.3512999999999999</v>
      </c>
      <c r="G249" s="22"/>
    </row>
    <row r="250" spans="1:7" x14ac:dyDescent="0.35">
      <c r="A250" t="s">
        <v>17</v>
      </c>
      <c r="B250" s="7">
        <v>41491</v>
      </c>
      <c r="C250" s="22">
        <v>0.43</v>
      </c>
      <c r="D250" s="14">
        <v>5.2299999999999999E-2</v>
      </c>
      <c r="E250" s="14">
        <v>0.63619999999999999</v>
      </c>
      <c r="F250">
        <f t="shared" si="7"/>
        <v>1.1185</v>
      </c>
      <c r="G250" s="22"/>
    </row>
    <row r="251" spans="1:7" x14ac:dyDescent="0.35">
      <c r="A251" t="s">
        <v>17</v>
      </c>
      <c r="B251" s="7">
        <v>41491</v>
      </c>
      <c r="C251" s="22">
        <v>1.22</v>
      </c>
      <c r="D251" s="14">
        <v>5.1499999999999997E-2</v>
      </c>
      <c r="E251" s="14">
        <v>0.59630000000000005</v>
      </c>
      <c r="F251">
        <f t="shared" si="7"/>
        <v>1.8678000000000001</v>
      </c>
      <c r="G251" s="22"/>
    </row>
    <row r="252" spans="1:7" x14ac:dyDescent="0.35">
      <c r="A252" t="s">
        <v>10</v>
      </c>
      <c r="B252" s="7">
        <v>41492</v>
      </c>
      <c r="C252" s="22">
        <v>1.59</v>
      </c>
      <c r="D252" s="14">
        <v>6.1000000000000004E-3</v>
      </c>
      <c r="E252" s="36">
        <v>0.30399999999999999</v>
      </c>
      <c r="F252" s="43">
        <f t="shared" si="7"/>
        <v>1.9001000000000001</v>
      </c>
      <c r="G252" s="22"/>
    </row>
    <row r="253" spans="1:7" x14ac:dyDescent="0.35">
      <c r="A253" t="s">
        <v>10</v>
      </c>
      <c r="B253" s="7">
        <v>41492</v>
      </c>
      <c r="C253" s="22">
        <v>1.57</v>
      </c>
      <c r="D253" s="14">
        <v>7.4999999999999997E-3</v>
      </c>
      <c r="E253" s="14">
        <v>0.34160000000000001</v>
      </c>
      <c r="F253" s="43">
        <f t="shared" si="7"/>
        <v>1.9191000000000003</v>
      </c>
      <c r="G253" s="22"/>
    </row>
    <row r="254" spans="1:7" x14ac:dyDescent="0.35">
      <c r="A254" t="s">
        <v>13</v>
      </c>
      <c r="B254" s="7">
        <v>41498</v>
      </c>
      <c r="C254" s="22">
        <v>2.13</v>
      </c>
      <c r="D254" s="14">
        <v>0.14460000000000001</v>
      </c>
      <c r="E254" s="14">
        <v>0.8175</v>
      </c>
      <c r="F254" s="49">
        <f t="shared" si="7"/>
        <v>3.0920999999999998</v>
      </c>
      <c r="G254" s="22"/>
    </row>
    <row r="255" spans="1:7" x14ac:dyDescent="0.35">
      <c r="A255" t="s">
        <v>14</v>
      </c>
      <c r="B255" s="7">
        <v>41498</v>
      </c>
      <c r="C255" s="14">
        <v>1.74</v>
      </c>
      <c r="D255" s="14">
        <v>6.1499999999999999E-2</v>
      </c>
      <c r="E255" s="36">
        <v>0.80400000000000005</v>
      </c>
      <c r="F255">
        <f t="shared" si="7"/>
        <v>2.6055000000000001</v>
      </c>
      <c r="G255" s="22"/>
    </row>
    <row r="256" spans="1:7" x14ac:dyDescent="0.35">
      <c r="A256" t="s">
        <v>17</v>
      </c>
      <c r="B256" s="7">
        <v>41498</v>
      </c>
      <c r="C256" s="12">
        <v>1.1000000000000001</v>
      </c>
      <c r="D256" s="36">
        <v>4.8000000000000001E-2</v>
      </c>
      <c r="E256" s="14">
        <v>0.69730000000000003</v>
      </c>
      <c r="F256">
        <f t="shared" si="7"/>
        <v>1.8453000000000002</v>
      </c>
      <c r="G256" s="22"/>
    </row>
    <row r="257" spans="1:7" x14ac:dyDescent="0.35">
      <c r="A257" t="s">
        <v>13</v>
      </c>
      <c r="B257" s="7">
        <v>41505</v>
      </c>
      <c r="C257" s="22">
        <v>1.81</v>
      </c>
      <c r="D257" s="14">
        <v>0.1249</v>
      </c>
      <c r="E257" s="14">
        <v>0.86750000000000005</v>
      </c>
      <c r="F257" s="49">
        <f t="shared" si="7"/>
        <v>2.8024</v>
      </c>
      <c r="G257" s="22"/>
    </row>
    <row r="258" spans="1:7" x14ac:dyDescent="0.35">
      <c r="A258" t="s">
        <v>14</v>
      </c>
      <c r="B258" s="7">
        <v>41505</v>
      </c>
      <c r="C258" s="14">
        <v>0.66</v>
      </c>
      <c r="D258" s="36">
        <v>7.4999999999999997E-2</v>
      </c>
      <c r="E258" s="14">
        <v>0.80069999999999997</v>
      </c>
      <c r="F258">
        <f t="shared" si="7"/>
        <v>1.5356999999999998</v>
      </c>
      <c r="G258" s="12"/>
    </row>
    <row r="259" spans="1:7" x14ac:dyDescent="0.35">
      <c r="A259" t="s">
        <v>14</v>
      </c>
      <c r="B259" s="7">
        <v>41505</v>
      </c>
      <c r="C259" s="12">
        <v>1.3</v>
      </c>
      <c r="D259" s="14">
        <v>7.1099999999999997E-2</v>
      </c>
      <c r="E259" s="14">
        <v>0.8327</v>
      </c>
      <c r="F259">
        <f t="shared" si="7"/>
        <v>2.2038000000000002</v>
      </c>
      <c r="G259" s="22"/>
    </row>
    <row r="260" spans="1:7" x14ac:dyDescent="0.35">
      <c r="A260" t="s">
        <v>17</v>
      </c>
      <c r="B260" s="7">
        <v>41505</v>
      </c>
      <c r="C260" s="22">
        <v>0.46</v>
      </c>
      <c r="D260" s="14">
        <v>5.3900000000000003E-2</v>
      </c>
      <c r="E260" s="14">
        <v>0.72160000000000002</v>
      </c>
      <c r="F260">
        <f t="shared" si="7"/>
        <v>1.2355</v>
      </c>
      <c r="G260" s="22"/>
    </row>
    <row r="261" spans="1:7" x14ac:dyDescent="0.35">
      <c r="A261" t="s">
        <v>10</v>
      </c>
      <c r="B261" s="7">
        <v>41506</v>
      </c>
      <c r="C261" s="22">
        <v>1.85</v>
      </c>
      <c r="D261" s="14">
        <v>5.7000000000000002E-3</v>
      </c>
      <c r="E261" s="14">
        <v>0.1132</v>
      </c>
      <c r="F261" s="43">
        <f t="shared" si="7"/>
        <v>1.9689000000000001</v>
      </c>
      <c r="G261" s="22"/>
    </row>
    <row r="262" spans="1:7" x14ac:dyDescent="0.35">
      <c r="A262" t="s">
        <v>10</v>
      </c>
      <c r="B262" s="7">
        <v>41506</v>
      </c>
      <c r="C262" s="22">
        <v>1.72</v>
      </c>
      <c r="D262" s="14">
        <v>5.1999999999999998E-3</v>
      </c>
      <c r="E262" s="14">
        <v>0.1268</v>
      </c>
      <c r="F262" s="43">
        <f t="shared" si="7"/>
        <v>1.8520000000000001</v>
      </c>
      <c r="G262" s="22"/>
    </row>
    <row r="263" spans="1:7" x14ac:dyDescent="0.35">
      <c r="A263" t="s">
        <v>13</v>
      </c>
      <c r="B263" s="7">
        <v>41512</v>
      </c>
      <c r="C263" s="22">
        <v>1.97</v>
      </c>
      <c r="D263" s="14">
        <v>0.1472</v>
      </c>
      <c r="E263" s="14">
        <v>1.0294000000000001</v>
      </c>
      <c r="F263" s="49">
        <f t="shared" si="7"/>
        <v>3.1466000000000003</v>
      </c>
      <c r="G263" s="12"/>
    </row>
    <row r="264" spans="1:7" x14ac:dyDescent="0.35">
      <c r="A264" t="s">
        <v>14</v>
      </c>
      <c r="B264" s="7">
        <v>41512</v>
      </c>
      <c r="C264" s="14">
        <v>1.44</v>
      </c>
      <c r="D264" s="14">
        <v>6.7900000000000002E-2</v>
      </c>
      <c r="E264" s="14">
        <v>0.86880000000000002</v>
      </c>
      <c r="F264">
        <f t="shared" si="7"/>
        <v>2.3767</v>
      </c>
      <c r="G264" s="22"/>
    </row>
    <row r="265" spans="1:7" x14ac:dyDescent="0.35">
      <c r="A265" t="s">
        <v>17</v>
      </c>
      <c r="B265" s="7">
        <v>41512</v>
      </c>
      <c r="C265" s="22">
        <v>1.72</v>
      </c>
      <c r="D265" s="14">
        <v>5.8500000000000003E-2</v>
      </c>
      <c r="E265" s="14">
        <v>0.6421</v>
      </c>
      <c r="F265">
        <f t="shared" si="7"/>
        <v>2.4205999999999999</v>
      </c>
      <c r="G265" s="22"/>
    </row>
    <row r="266" spans="1:7" x14ac:dyDescent="0.35">
      <c r="A266" t="s">
        <v>17</v>
      </c>
      <c r="B266" s="7">
        <v>41512</v>
      </c>
      <c r="C266" s="22">
        <v>1.41</v>
      </c>
      <c r="D266" s="14">
        <v>5.7099999999999998E-2</v>
      </c>
      <c r="E266" s="36">
        <v>0.7</v>
      </c>
      <c r="F266">
        <f t="shared" si="7"/>
        <v>2.1670999999999996</v>
      </c>
      <c r="G266" s="22"/>
    </row>
    <row r="267" spans="1:7" x14ac:dyDescent="0.35">
      <c r="A267" t="s">
        <v>13</v>
      </c>
      <c r="B267" s="7">
        <v>41522</v>
      </c>
      <c r="C267" s="22">
        <v>1.29</v>
      </c>
      <c r="D267" s="14">
        <v>0.1143</v>
      </c>
      <c r="E267" s="14">
        <v>1.0158</v>
      </c>
      <c r="F267" s="49">
        <f t="shared" si="7"/>
        <v>2.4201000000000001</v>
      </c>
      <c r="G267" s="12"/>
    </row>
    <row r="268" spans="1:7" x14ac:dyDescent="0.35">
      <c r="A268" t="s">
        <v>14</v>
      </c>
      <c r="B268" s="7">
        <v>41522</v>
      </c>
      <c r="C268" s="14">
        <v>0.49</v>
      </c>
      <c r="D268" s="14">
        <v>6.88E-2</v>
      </c>
      <c r="E268" s="36">
        <v>0.78600000000000003</v>
      </c>
      <c r="F268">
        <f t="shared" si="7"/>
        <v>1.3448</v>
      </c>
      <c r="G268" s="12"/>
    </row>
    <row r="269" spans="1:7" x14ac:dyDescent="0.35">
      <c r="A269" t="s">
        <v>14</v>
      </c>
      <c r="B269" s="7">
        <v>41522</v>
      </c>
      <c r="C269" s="14">
        <v>0.61</v>
      </c>
      <c r="D269" s="14">
        <v>6.3799999999999996E-2</v>
      </c>
      <c r="E269" s="14">
        <v>0.74880000000000002</v>
      </c>
      <c r="F269">
        <f t="shared" si="7"/>
        <v>1.4226000000000001</v>
      </c>
      <c r="G269" s="22"/>
    </row>
    <row r="270" spans="1:7" x14ac:dyDescent="0.35">
      <c r="A270" t="s">
        <v>17</v>
      </c>
      <c r="B270" s="7">
        <v>41522</v>
      </c>
      <c r="C270" s="22">
        <v>0.39</v>
      </c>
      <c r="D270" s="14">
        <v>6.13E-2</v>
      </c>
      <c r="E270" s="14">
        <v>0.71740000000000004</v>
      </c>
      <c r="F270">
        <f t="shared" si="7"/>
        <v>1.1687000000000001</v>
      </c>
      <c r="G270" s="12"/>
    </row>
    <row r="271" spans="1:7" x14ac:dyDescent="0.35">
      <c r="A271" t="s">
        <v>10</v>
      </c>
      <c r="B271" s="7">
        <v>41527</v>
      </c>
      <c r="C271" s="12">
        <v>1.6</v>
      </c>
      <c r="D271" s="14">
        <v>9.1000000000000004E-3</v>
      </c>
      <c r="E271" s="36">
        <v>0.13500000000000001</v>
      </c>
      <c r="F271" s="43">
        <f t="shared" si="7"/>
        <v>1.7441000000000002</v>
      </c>
      <c r="G271" s="22"/>
    </row>
    <row r="272" spans="1:7" x14ac:dyDescent="0.35">
      <c r="A272" t="s">
        <v>10</v>
      </c>
      <c r="B272" s="7">
        <v>41527</v>
      </c>
      <c r="C272" s="22">
        <v>1.75</v>
      </c>
      <c r="D272" s="14">
        <v>9.4999999999999998E-3</v>
      </c>
      <c r="E272" s="14">
        <v>0.13719999999999999</v>
      </c>
      <c r="F272" s="43">
        <f t="shared" si="7"/>
        <v>1.8967000000000001</v>
      </c>
      <c r="G272" s="22"/>
    </row>
    <row r="273" spans="1:7" x14ac:dyDescent="0.35">
      <c r="A273" t="s">
        <v>13</v>
      </c>
      <c r="B273" s="7">
        <v>41529</v>
      </c>
      <c r="C273" s="22">
        <v>1.96</v>
      </c>
      <c r="D273" s="36">
        <v>0.27200000000000002</v>
      </c>
      <c r="E273" s="14">
        <v>0.90939999999999999</v>
      </c>
      <c r="F273" s="49">
        <f t="shared" si="7"/>
        <v>3.1414</v>
      </c>
      <c r="G273" s="22"/>
    </row>
    <row r="274" spans="1:7" x14ac:dyDescent="0.35">
      <c r="A274" t="s">
        <v>14</v>
      </c>
      <c r="B274" s="7">
        <v>41529</v>
      </c>
      <c r="C274" s="14">
        <v>1.82</v>
      </c>
      <c r="D274" s="14">
        <v>0.11459999999999999</v>
      </c>
      <c r="E274" s="14">
        <v>0.77910000000000001</v>
      </c>
      <c r="F274">
        <f t="shared" si="7"/>
        <v>2.7137000000000002</v>
      </c>
      <c r="G274" s="22"/>
    </row>
    <row r="275" spans="1:7" x14ac:dyDescent="0.35">
      <c r="A275" t="s">
        <v>17</v>
      </c>
      <c r="B275" s="7">
        <v>41529</v>
      </c>
      <c r="C275" s="22">
        <v>1.1399999999999999</v>
      </c>
      <c r="D275" s="14">
        <v>7.9600000000000004E-2</v>
      </c>
      <c r="E275" s="14">
        <v>0.78949999999999998</v>
      </c>
      <c r="F275">
        <f t="shared" si="7"/>
        <v>2.0090999999999997</v>
      </c>
      <c r="G275" s="22"/>
    </row>
    <row r="276" spans="1:7" x14ac:dyDescent="0.35">
      <c r="A276" t="s">
        <v>13</v>
      </c>
      <c r="B276" s="7">
        <v>41535</v>
      </c>
      <c r="C276" s="22">
        <v>1.73</v>
      </c>
      <c r="D276" s="14">
        <v>7.8600000000000003E-2</v>
      </c>
      <c r="E276" s="14">
        <v>0.93869999999999998</v>
      </c>
      <c r="F276" s="49">
        <f t="shared" si="7"/>
        <v>2.7473000000000001</v>
      </c>
      <c r="G276" s="22"/>
    </row>
    <row r="277" spans="1:7" x14ac:dyDescent="0.35">
      <c r="A277" t="s">
        <v>14</v>
      </c>
      <c r="B277" s="7">
        <v>41535</v>
      </c>
      <c r="C277" s="14">
        <v>1.0900000000000001</v>
      </c>
      <c r="D277" s="14">
        <v>6.7900000000000002E-2</v>
      </c>
      <c r="E277" s="14">
        <v>0.66849999999999998</v>
      </c>
      <c r="F277">
        <f t="shared" si="7"/>
        <v>1.8264</v>
      </c>
      <c r="G277" s="22"/>
    </row>
    <row r="278" spans="1:7" x14ac:dyDescent="0.35">
      <c r="A278" t="s">
        <v>14</v>
      </c>
      <c r="B278" s="7">
        <v>41535</v>
      </c>
      <c r="C278" s="14">
        <v>0.33</v>
      </c>
      <c r="D278" s="14">
        <v>6.7400000000000002E-2</v>
      </c>
      <c r="E278" s="36">
        <v>0.65600000000000003</v>
      </c>
      <c r="F278">
        <f t="shared" si="7"/>
        <v>1.0534000000000001</v>
      </c>
      <c r="G278" s="22"/>
    </row>
    <row r="279" spans="1:7" x14ac:dyDescent="0.35">
      <c r="A279" t="s">
        <v>17</v>
      </c>
      <c r="B279" s="7">
        <v>41535</v>
      </c>
      <c r="C279" s="22">
        <v>0.38</v>
      </c>
      <c r="D279" s="14">
        <v>6.2700000000000006E-2</v>
      </c>
      <c r="E279" s="14">
        <v>0.64559999999999995</v>
      </c>
      <c r="F279">
        <f t="shared" si="7"/>
        <v>1.0882999999999998</v>
      </c>
      <c r="G279" s="22"/>
    </row>
    <row r="280" spans="1:7" x14ac:dyDescent="0.35">
      <c r="A280" t="s">
        <v>10</v>
      </c>
      <c r="B280" s="7">
        <v>41542</v>
      </c>
      <c r="C280" s="22">
        <v>1.34</v>
      </c>
      <c r="D280" s="14">
        <v>7.9000000000000008E-3</v>
      </c>
      <c r="E280" s="14">
        <v>0.2198</v>
      </c>
      <c r="F280" s="43">
        <f t="shared" si="7"/>
        <v>1.5677000000000001</v>
      </c>
      <c r="G280" s="22"/>
    </row>
    <row r="281" spans="1:7" x14ac:dyDescent="0.35">
      <c r="A281" t="s">
        <v>10</v>
      </c>
      <c r="B281" s="7">
        <v>41542</v>
      </c>
      <c r="C281" s="22">
        <v>1.33</v>
      </c>
      <c r="D281" s="14">
        <v>7.9000000000000008E-3</v>
      </c>
      <c r="E281" s="14">
        <v>0.22459999999999999</v>
      </c>
      <c r="F281" s="43">
        <f t="shared" si="7"/>
        <v>1.5625</v>
      </c>
      <c r="G281" s="22"/>
    </row>
    <row r="282" spans="1:7" x14ac:dyDescent="0.35">
      <c r="A282" t="s">
        <v>13</v>
      </c>
      <c r="B282" s="7">
        <v>41543</v>
      </c>
      <c r="C282" s="22">
        <v>1.64</v>
      </c>
      <c r="D282" s="14">
        <v>0.32319999999999999</v>
      </c>
      <c r="E282" s="14">
        <v>1.3343</v>
      </c>
      <c r="F282" s="49">
        <f t="shared" si="7"/>
        <v>3.2974999999999999</v>
      </c>
      <c r="G282" s="22"/>
    </row>
    <row r="283" spans="1:7" x14ac:dyDescent="0.35">
      <c r="A283" t="s">
        <v>14</v>
      </c>
      <c r="B283" s="7">
        <v>41543</v>
      </c>
      <c r="C283" s="14">
        <v>1.38</v>
      </c>
      <c r="D283" s="14">
        <v>0.1502</v>
      </c>
      <c r="E283" s="14">
        <v>1.2307999999999999</v>
      </c>
      <c r="F283">
        <f t="shared" si="7"/>
        <v>2.7609999999999997</v>
      </c>
      <c r="G283" s="22"/>
    </row>
    <row r="284" spans="1:7" x14ac:dyDescent="0.35">
      <c r="A284" t="s">
        <v>17</v>
      </c>
      <c r="B284" s="7">
        <v>41543</v>
      </c>
      <c r="C284" s="12">
        <v>1.2</v>
      </c>
      <c r="D284" s="14">
        <v>0.1013</v>
      </c>
      <c r="E284" s="14">
        <v>0.91969999999999996</v>
      </c>
      <c r="F284">
        <f t="shared" si="7"/>
        <v>2.2210000000000001</v>
      </c>
      <c r="G284" s="22"/>
    </row>
    <row r="285" spans="1:7" x14ac:dyDescent="0.35">
      <c r="A285" t="s">
        <v>13</v>
      </c>
      <c r="B285" s="7">
        <v>41792</v>
      </c>
      <c r="C285" s="22">
        <v>2.39</v>
      </c>
      <c r="D285" s="14">
        <v>0.2036</v>
      </c>
      <c r="E285" s="14">
        <v>1.0563</v>
      </c>
      <c r="F285" s="49">
        <f t="shared" si="7"/>
        <v>3.6499000000000006</v>
      </c>
      <c r="G285" s="22"/>
    </row>
    <row r="286" spans="1:7" x14ac:dyDescent="0.35">
      <c r="A286" t="s">
        <v>14</v>
      </c>
      <c r="B286" s="7">
        <v>41792</v>
      </c>
      <c r="C286" s="12">
        <v>1.5</v>
      </c>
      <c r="D286" s="14">
        <v>0.1115</v>
      </c>
      <c r="E286" s="14">
        <v>0.88929999999999998</v>
      </c>
      <c r="F286">
        <f t="shared" si="7"/>
        <v>2.5007999999999999</v>
      </c>
      <c r="G286" s="22"/>
    </row>
    <row r="287" spans="1:7" x14ac:dyDescent="0.35">
      <c r="A287" t="s">
        <v>17</v>
      </c>
      <c r="B287" s="7">
        <v>41792</v>
      </c>
      <c r="C287" s="22">
        <v>0.89</v>
      </c>
      <c r="D287" s="36">
        <v>7.9000000000000001E-2</v>
      </c>
      <c r="E287" s="14">
        <v>0.72019999999999995</v>
      </c>
      <c r="F287">
        <f t="shared" si="7"/>
        <v>1.6892</v>
      </c>
      <c r="G287" s="22"/>
    </row>
    <row r="288" spans="1:7" x14ac:dyDescent="0.35">
      <c r="A288" t="s">
        <v>10</v>
      </c>
      <c r="B288" s="7">
        <v>41800</v>
      </c>
      <c r="C288" s="22">
        <v>1.93</v>
      </c>
      <c r="D288" s="36">
        <v>2.3E-2</v>
      </c>
      <c r="E288" s="36">
        <v>0.14699999999999999</v>
      </c>
      <c r="F288" s="43">
        <f t="shared" si="7"/>
        <v>2.0999999999999996</v>
      </c>
      <c r="G288" s="22"/>
    </row>
    <row r="289" spans="1:7" x14ac:dyDescent="0.35">
      <c r="A289" t="s">
        <v>10</v>
      </c>
      <c r="B289" s="7">
        <v>41800</v>
      </c>
      <c r="C289" s="22">
        <v>2.15</v>
      </c>
      <c r="D289" s="14">
        <v>2.1299999999999999E-2</v>
      </c>
      <c r="E289" s="14">
        <v>0.1444</v>
      </c>
      <c r="F289" s="43">
        <f t="shared" si="7"/>
        <v>2.3157000000000001</v>
      </c>
      <c r="G289" s="22"/>
    </row>
    <row r="290" spans="1:7" x14ac:dyDescent="0.35">
      <c r="A290" t="s">
        <v>13</v>
      </c>
      <c r="B290" s="7">
        <v>41800</v>
      </c>
      <c r="C290" s="12">
        <v>3.5</v>
      </c>
      <c r="D290" s="14">
        <v>0.22620000000000001</v>
      </c>
      <c r="E290" s="14">
        <v>0.91090000000000004</v>
      </c>
      <c r="F290" s="49">
        <f t="shared" si="7"/>
        <v>4.6371000000000002</v>
      </c>
      <c r="G290" s="22"/>
    </row>
    <row r="291" spans="1:7" x14ac:dyDescent="0.35">
      <c r="A291" t="s">
        <v>14</v>
      </c>
      <c r="B291" s="7">
        <v>41800</v>
      </c>
      <c r="C291" s="14">
        <v>1.88</v>
      </c>
      <c r="D291" s="14">
        <v>0.1318</v>
      </c>
      <c r="E291" s="14">
        <v>0.80789999999999995</v>
      </c>
      <c r="F291">
        <f t="shared" si="7"/>
        <v>2.8197000000000001</v>
      </c>
      <c r="G291" s="22"/>
    </row>
    <row r="292" spans="1:7" x14ac:dyDescent="0.35">
      <c r="A292" t="s">
        <v>17</v>
      </c>
      <c r="B292" s="7">
        <v>41800</v>
      </c>
      <c r="C292" s="22">
        <v>1.52</v>
      </c>
      <c r="D292" s="14">
        <v>9.9099999999999994E-2</v>
      </c>
      <c r="E292" s="14">
        <v>0.73750000000000004</v>
      </c>
      <c r="F292">
        <f t="shared" si="7"/>
        <v>2.3566000000000003</v>
      </c>
      <c r="G292" s="22"/>
    </row>
    <row r="293" spans="1:7" x14ac:dyDescent="0.35">
      <c r="A293" t="s">
        <v>13</v>
      </c>
      <c r="B293" s="7">
        <v>41806</v>
      </c>
      <c r="C293" s="22">
        <v>1.95</v>
      </c>
      <c r="D293" s="14">
        <v>0.18659999999999999</v>
      </c>
      <c r="E293" s="14">
        <v>1.0630999999999999</v>
      </c>
      <c r="F293" s="49">
        <f t="shared" si="7"/>
        <v>3.1997</v>
      </c>
      <c r="G293" s="22"/>
    </row>
    <row r="294" spans="1:7" x14ac:dyDescent="0.35">
      <c r="A294" t="s">
        <v>14</v>
      </c>
      <c r="B294" s="7">
        <v>41806</v>
      </c>
      <c r="C294" s="14">
        <v>1.01</v>
      </c>
      <c r="D294" s="14">
        <v>7.85E-2</v>
      </c>
      <c r="E294" s="14">
        <v>0.7893</v>
      </c>
      <c r="F294">
        <f t="shared" si="7"/>
        <v>1.8778000000000001</v>
      </c>
      <c r="G294" s="22"/>
    </row>
    <row r="295" spans="1:7" x14ac:dyDescent="0.35">
      <c r="A295" t="s">
        <v>17</v>
      </c>
      <c r="B295" s="7">
        <v>41806</v>
      </c>
      <c r="C295" s="12">
        <v>1</v>
      </c>
      <c r="D295" s="14">
        <v>6.2899999999999998E-2</v>
      </c>
      <c r="E295" s="14">
        <v>0.72570000000000001</v>
      </c>
      <c r="F295">
        <f t="shared" si="7"/>
        <v>1.7886</v>
      </c>
      <c r="G295" s="12"/>
    </row>
    <row r="296" spans="1:7" x14ac:dyDescent="0.35">
      <c r="A296" t="s">
        <v>13</v>
      </c>
      <c r="B296" s="7">
        <v>41813</v>
      </c>
      <c r="C296" s="22">
        <v>1.89</v>
      </c>
      <c r="D296" s="14">
        <v>0.2487</v>
      </c>
      <c r="E296" s="14">
        <v>0.92110000000000003</v>
      </c>
      <c r="F296" s="49">
        <f t="shared" si="7"/>
        <v>3.0598000000000001</v>
      </c>
      <c r="G296" s="40"/>
    </row>
    <row r="297" spans="1:7" x14ac:dyDescent="0.35">
      <c r="A297" t="s">
        <v>14</v>
      </c>
      <c r="B297" s="7">
        <v>41813</v>
      </c>
      <c r="C297" s="14">
        <v>1.38</v>
      </c>
      <c r="D297" s="14">
        <v>0.13619999999999999</v>
      </c>
      <c r="E297" s="14">
        <v>0.90910000000000002</v>
      </c>
      <c r="F297">
        <f t="shared" si="7"/>
        <v>2.4253</v>
      </c>
      <c r="G297" s="12"/>
    </row>
    <row r="298" spans="1:7" x14ac:dyDescent="0.35">
      <c r="A298" t="s">
        <v>14</v>
      </c>
      <c r="B298" s="7">
        <v>41813</v>
      </c>
      <c r="C298" s="14">
        <v>1.19</v>
      </c>
      <c r="D298" s="14">
        <v>0.13270000000000001</v>
      </c>
      <c r="E298" s="14">
        <v>0.88490000000000002</v>
      </c>
      <c r="F298">
        <f t="shared" si="7"/>
        <v>2.2076000000000002</v>
      </c>
      <c r="G298" s="22"/>
    </row>
    <row r="299" spans="1:7" x14ac:dyDescent="0.35">
      <c r="A299" t="s">
        <v>17</v>
      </c>
      <c r="B299" s="7">
        <v>41813</v>
      </c>
      <c r="C299" s="22">
        <v>1.07</v>
      </c>
      <c r="D299" s="14">
        <v>9.3799999999999994E-2</v>
      </c>
      <c r="E299" s="14">
        <v>0.73719999999999997</v>
      </c>
      <c r="F299">
        <f t="shared" si="7"/>
        <v>1.9010000000000002</v>
      </c>
      <c r="G299" s="12"/>
    </row>
    <row r="300" spans="1:7" x14ac:dyDescent="0.35">
      <c r="A300" t="s">
        <v>10</v>
      </c>
      <c r="B300" s="7">
        <v>41814</v>
      </c>
      <c r="C300" s="22">
        <v>1.98</v>
      </c>
      <c r="D300" s="14">
        <v>2.0799999999999999E-2</v>
      </c>
      <c r="E300" s="14">
        <v>0.1285</v>
      </c>
      <c r="F300" s="43">
        <f t="shared" si="7"/>
        <v>2.1292999999999997</v>
      </c>
      <c r="G300" s="40"/>
    </row>
    <row r="301" spans="1:7" x14ac:dyDescent="0.35">
      <c r="A301" t="s">
        <v>10</v>
      </c>
      <c r="B301" s="7">
        <v>41814</v>
      </c>
      <c r="C301" s="22">
        <v>1.97</v>
      </c>
      <c r="D301" s="14">
        <v>1.8200000000000001E-2</v>
      </c>
      <c r="E301" s="14">
        <v>0.12570000000000001</v>
      </c>
      <c r="F301" s="43">
        <f t="shared" si="7"/>
        <v>2.1139000000000001</v>
      </c>
      <c r="G301" s="40"/>
    </row>
    <row r="302" spans="1:7" x14ac:dyDescent="0.35">
      <c r="A302" t="s">
        <v>13</v>
      </c>
      <c r="B302" s="7">
        <v>41821</v>
      </c>
      <c r="C302" s="12">
        <v>3</v>
      </c>
      <c r="D302" s="14">
        <v>0.19209999999999999</v>
      </c>
      <c r="E302" s="14">
        <v>0.90620000000000001</v>
      </c>
      <c r="F302" s="49">
        <f t="shared" si="7"/>
        <v>4.0983000000000001</v>
      </c>
      <c r="G302" s="22"/>
    </row>
    <row r="303" spans="1:7" x14ac:dyDescent="0.35">
      <c r="A303" t="s">
        <v>14</v>
      </c>
      <c r="B303" s="7">
        <v>41821</v>
      </c>
      <c r="C303" s="14">
        <v>1.97</v>
      </c>
      <c r="D303" s="14">
        <v>8.0699999999999994E-2</v>
      </c>
      <c r="E303" s="36">
        <v>0.64100000000000001</v>
      </c>
      <c r="F303">
        <f t="shared" si="7"/>
        <v>2.6917</v>
      </c>
      <c r="G303" s="22"/>
    </row>
    <row r="304" spans="1:7" x14ac:dyDescent="0.35">
      <c r="A304" t="s">
        <v>17</v>
      </c>
      <c r="B304" s="7">
        <v>41821</v>
      </c>
      <c r="C304" s="22">
        <v>1.0900000000000001</v>
      </c>
      <c r="D304" s="14">
        <v>5.3499999999999999E-2</v>
      </c>
      <c r="E304" s="14">
        <v>0.51490000000000002</v>
      </c>
      <c r="F304">
        <f t="shared" si="7"/>
        <v>1.6584000000000003</v>
      </c>
      <c r="G304" s="22"/>
    </row>
    <row r="305" spans="1:7" x14ac:dyDescent="0.35">
      <c r="A305" t="s">
        <v>10</v>
      </c>
      <c r="B305" s="7">
        <v>41828</v>
      </c>
      <c r="C305" s="22">
        <v>1.94</v>
      </c>
      <c r="D305" s="14">
        <v>1.77E-2</v>
      </c>
      <c r="E305" s="14">
        <v>9.8900000000000002E-2</v>
      </c>
      <c r="F305" s="43">
        <f t="shared" si="7"/>
        <v>2.0566</v>
      </c>
      <c r="G305" s="22"/>
    </row>
    <row r="306" spans="1:7" x14ac:dyDescent="0.35">
      <c r="A306" t="s">
        <v>10</v>
      </c>
      <c r="B306" s="7">
        <v>41828</v>
      </c>
      <c r="C306" s="22">
        <v>1.96</v>
      </c>
      <c r="D306" s="14">
        <v>1.37E-2</v>
      </c>
      <c r="E306" s="14">
        <v>0.1258</v>
      </c>
      <c r="F306" s="43">
        <f t="shared" si="7"/>
        <v>2.0994999999999999</v>
      </c>
      <c r="G306" s="22"/>
    </row>
    <row r="307" spans="1:7" x14ac:dyDescent="0.35">
      <c r="A307" t="s">
        <v>13</v>
      </c>
      <c r="B307" s="7">
        <v>41828</v>
      </c>
      <c r="C307" s="22">
        <v>2.19</v>
      </c>
      <c r="D307" s="14">
        <v>0.35010000000000002</v>
      </c>
      <c r="E307" s="14">
        <v>0.86990000000000001</v>
      </c>
      <c r="F307" s="49">
        <f t="shared" si="7"/>
        <v>3.4099999999999997</v>
      </c>
      <c r="G307" s="22"/>
    </row>
    <row r="308" spans="1:7" x14ac:dyDescent="0.35">
      <c r="A308" t="s">
        <v>14</v>
      </c>
      <c r="B308" s="7">
        <v>41828</v>
      </c>
      <c r="C308" s="14">
        <v>1.19</v>
      </c>
      <c r="D308" s="14">
        <v>0.13919999999999999</v>
      </c>
      <c r="E308" s="14">
        <v>0.84019999999999995</v>
      </c>
      <c r="F308">
        <f t="shared" si="7"/>
        <v>2.1694</v>
      </c>
      <c r="G308" s="12"/>
    </row>
    <row r="309" spans="1:7" x14ac:dyDescent="0.35">
      <c r="A309" t="s">
        <v>17</v>
      </c>
      <c r="B309" s="7">
        <v>41828</v>
      </c>
      <c r="C309" s="22">
        <v>1.66</v>
      </c>
      <c r="D309" s="14">
        <v>9.7600000000000006E-2</v>
      </c>
      <c r="E309" s="36">
        <v>0.82599999999999996</v>
      </c>
      <c r="F309">
        <f t="shared" si="7"/>
        <v>2.5835999999999997</v>
      </c>
      <c r="G309" s="22"/>
    </row>
    <row r="310" spans="1:7" x14ac:dyDescent="0.35">
      <c r="A310" t="s">
        <v>13</v>
      </c>
      <c r="B310" s="7">
        <v>41834</v>
      </c>
      <c r="C310" s="22">
        <v>1.82</v>
      </c>
      <c r="D310" s="14">
        <v>0.1215</v>
      </c>
      <c r="E310" s="14">
        <v>0.83689999999999998</v>
      </c>
      <c r="F310" s="49">
        <f t="shared" si="7"/>
        <v>2.7784</v>
      </c>
      <c r="G310" s="22"/>
    </row>
    <row r="311" spans="1:7" x14ac:dyDescent="0.35">
      <c r="A311" t="s">
        <v>14</v>
      </c>
      <c r="B311" s="7">
        <v>41834</v>
      </c>
      <c r="C311" s="14">
        <v>0.56000000000000005</v>
      </c>
      <c r="D311" s="14">
        <v>5.0799999999999998E-2</v>
      </c>
      <c r="E311" s="14">
        <v>0.5444</v>
      </c>
      <c r="F311">
        <f t="shared" si="7"/>
        <v>1.1552</v>
      </c>
      <c r="G311" s="22"/>
    </row>
    <row r="312" spans="1:7" x14ac:dyDescent="0.35">
      <c r="A312" t="s">
        <v>14</v>
      </c>
      <c r="B312" s="7">
        <v>41834</v>
      </c>
      <c r="C312" s="14">
        <v>0.75</v>
      </c>
      <c r="D312" s="36">
        <v>4.8000000000000001E-2</v>
      </c>
      <c r="E312" s="14">
        <v>0.51080000000000003</v>
      </c>
      <c r="F312">
        <f t="shared" ref="F312:F348" si="8">C312+D312+E312</f>
        <v>1.3088000000000002</v>
      </c>
      <c r="G312" s="22"/>
    </row>
    <row r="313" spans="1:7" x14ac:dyDescent="0.35">
      <c r="A313" t="s">
        <v>17</v>
      </c>
      <c r="B313" s="7">
        <v>41834</v>
      </c>
      <c r="C313" s="22">
        <v>0.35</v>
      </c>
      <c r="D313" s="14">
        <v>3.1199999999999999E-2</v>
      </c>
      <c r="E313" s="14">
        <v>0.50609999999999999</v>
      </c>
      <c r="F313">
        <f t="shared" si="8"/>
        <v>0.88729999999999998</v>
      </c>
      <c r="G313" s="12"/>
    </row>
    <row r="314" spans="1:7" x14ac:dyDescent="0.35">
      <c r="A314" t="s">
        <v>13</v>
      </c>
      <c r="B314" s="7">
        <v>41841</v>
      </c>
      <c r="C314" s="22">
        <v>1.91</v>
      </c>
      <c r="D314" s="14">
        <v>2.6034000000000002</v>
      </c>
      <c r="E314" s="14">
        <v>1.0182</v>
      </c>
      <c r="F314" s="49">
        <f t="shared" si="8"/>
        <v>5.5316000000000001</v>
      </c>
      <c r="G314" s="40"/>
    </row>
    <row r="315" spans="1:7" x14ac:dyDescent="0.35">
      <c r="A315" t="s">
        <v>14</v>
      </c>
      <c r="B315" s="7">
        <v>41841</v>
      </c>
      <c r="C315" s="14">
        <v>1.57</v>
      </c>
      <c r="D315" s="14">
        <v>0.1129</v>
      </c>
      <c r="E315" s="36">
        <v>0.84299999999999997</v>
      </c>
      <c r="F315">
        <f t="shared" si="8"/>
        <v>2.5259</v>
      </c>
      <c r="G315" s="22"/>
    </row>
    <row r="316" spans="1:7" x14ac:dyDescent="0.35">
      <c r="A316" t="s">
        <v>17</v>
      </c>
      <c r="B316" s="7">
        <v>41841</v>
      </c>
      <c r="C316" s="22">
        <v>1.06</v>
      </c>
      <c r="D316" s="14">
        <v>8.7800000000000003E-2</v>
      </c>
      <c r="E316" s="14">
        <v>0.82210000000000005</v>
      </c>
      <c r="F316">
        <f t="shared" si="8"/>
        <v>1.9699000000000002</v>
      </c>
      <c r="G316" s="22"/>
    </row>
    <row r="317" spans="1:7" x14ac:dyDescent="0.35">
      <c r="A317" t="s">
        <v>10</v>
      </c>
      <c r="B317" s="8">
        <v>41850</v>
      </c>
      <c r="C317" s="22">
        <v>1.78</v>
      </c>
      <c r="D317" s="14">
        <v>8.6E-3</v>
      </c>
      <c r="E317" s="36">
        <v>4.3999999999999997E-2</v>
      </c>
      <c r="F317" s="43">
        <f t="shared" si="8"/>
        <v>1.8326</v>
      </c>
      <c r="G317" s="22"/>
    </row>
    <row r="318" spans="1:7" x14ac:dyDescent="0.35">
      <c r="A318" t="s">
        <v>10</v>
      </c>
      <c r="B318" s="8">
        <v>41850</v>
      </c>
      <c r="C318" s="22">
        <v>1.98</v>
      </c>
      <c r="D318" s="14">
        <v>7.9000000000000008E-3</v>
      </c>
      <c r="E318" s="14">
        <v>4.6600000000000003E-2</v>
      </c>
      <c r="F318" s="43">
        <f t="shared" si="8"/>
        <v>2.0345</v>
      </c>
      <c r="G318" s="22"/>
    </row>
    <row r="319" spans="1:7" x14ac:dyDescent="0.35">
      <c r="A319" t="s">
        <v>13</v>
      </c>
      <c r="B319" s="7">
        <v>41851</v>
      </c>
      <c r="C319" s="22">
        <v>0.69</v>
      </c>
      <c r="D319" s="14">
        <v>0.1043</v>
      </c>
      <c r="E319" s="14">
        <v>0.73540000000000005</v>
      </c>
      <c r="F319" s="49">
        <f t="shared" si="8"/>
        <v>1.5297000000000001</v>
      </c>
      <c r="G319" s="22"/>
    </row>
    <row r="320" spans="1:7" x14ac:dyDescent="0.35">
      <c r="A320" t="s">
        <v>14</v>
      </c>
      <c r="B320" s="7">
        <v>41851</v>
      </c>
      <c r="C320" s="14">
        <v>0.56000000000000005</v>
      </c>
      <c r="D320" s="14">
        <v>5.3499999999999999E-2</v>
      </c>
      <c r="E320" s="14">
        <v>0.57469999999999999</v>
      </c>
      <c r="F320">
        <f t="shared" si="8"/>
        <v>1.1882000000000001</v>
      </c>
      <c r="G320" s="22"/>
    </row>
    <row r="321" spans="1:7" x14ac:dyDescent="0.35">
      <c r="A321" t="s">
        <v>17</v>
      </c>
      <c r="B321" s="7">
        <v>41851</v>
      </c>
      <c r="C321" s="22">
        <v>0.81</v>
      </c>
      <c r="D321" s="14">
        <v>4.4699999999999997E-2</v>
      </c>
      <c r="E321" s="36">
        <v>0.48299999999999998</v>
      </c>
      <c r="F321">
        <f t="shared" si="8"/>
        <v>1.3376999999999999</v>
      </c>
      <c r="G321" s="22"/>
    </row>
    <row r="322" spans="1:7" x14ac:dyDescent="0.35">
      <c r="A322" t="s">
        <v>23</v>
      </c>
      <c r="B322" s="68">
        <v>41856.428472222222</v>
      </c>
    </row>
    <row r="323" spans="1:7" x14ac:dyDescent="0.35">
      <c r="A323" t="s">
        <v>22</v>
      </c>
      <c r="B323" s="68">
        <v>41856.445833333331</v>
      </c>
    </row>
    <row r="324" spans="1:7" x14ac:dyDescent="0.35">
      <c r="A324" t="s">
        <v>21</v>
      </c>
      <c r="B324" s="68">
        <v>41856.476388888892</v>
      </c>
    </row>
    <row r="325" spans="1:7" x14ac:dyDescent="0.35">
      <c r="A325" t="s">
        <v>20</v>
      </c>
      <c r="B325" s="68">
        <v>41856.5</v>
      </c>
    </row>
    <row r="326" spans="1:7" x14ac:dyDescent="0.35">
      <c r="A326" t="s">
        <v>19</v>
      </c>
      <c r="B326" s="68">
        <v>41856.504861111112</v>
      </c>
    </row>
    <row r="327" spans="1:7" x14ac:dyDescent="0.35">
      <c r="A327" t="s">
        <v>13</v>
      </c>
      <c r="B327" s="7">
        <v>41857</v>
      </c>
      <c r="C327" s="22">
        <v>1.91</v>
      </c>
      <c r="D327" s="36">
        <v>0.17599999999999999</v>
      </c>
      <c r="E327" s="14">
        <v>0.82579999999999998</v>
      </c>
      <c r="F327" s="49">
        <f>C327+D327+E327</f>
        <v>2.9117999999999999</v>
      </c>
      <c r="G327" s="22"/>
    </row>
    <row r="328" spans="1:7" x14ac:dyDescent="0.35">
      <c r="A328" t="s">
        <v>14</v>
      </c>
      <c r="B328" s="7">
        <v>41857</v>
      </c>
      <c r="C328" s="14">
        <v>0.71</v>
      </c>
      <c r="D328" s="14">
        <v>8.6199999999999999E-2</v>
      </c>
      <c r="E328" s="14">
        <v>0.6845</v>
      </c>
      <c r="F328">
        <f>C328+D328+E328</f>
        <v>1.4807000000000001</v>
      </c>
      <c r="G328" s="22"/>
    </row>
    <row r="329" spans="1:7" x14ac:dyDescent="0.35">
      <c r="A329" t="s">
        <v>14</v>
      </c>
      <c r="B329" s="7">
        <v>41857</v>
      </c>
      <c r="C329" s="14">
        <v>0.75</v>
      </c>
      <c r="D329" s="36">
        <v>8.3000000000000004E-2</v>
      </c>
      <c r="E329" s="14">
        <v>0.71930000000000005</v>
      </c>
      <c r="F329">
        <f>C329+D329+E329</f>
        <v>1.5523</v>
      </c>
      <c r="G329" s="22"/>
    </row>
    <row r="330" spans="1:7" x14ac:dyDescent="0.35">
      <c r="A330" t="s">
        <v>17</v>
      </c>
      <c r="B330" s="7">
        <v>41857</v>
      </c>
      <c r="C330" s="24" t="s">
        <v>18</v>
      </c>
      <c r="D330" s="14">
        <v>6.2899999999999998E-2</v>
      </c>
      <c r="E330" s="14">
        <v>0.61860000000000004</v>
      </c>
      <c r="G330" s="22"/>
    </row>
    <row r="331" spans="1:7" x14ac:dyDescent="0.35">
      <c r="A331" t="s">
        <v>10</v>
      </c>
      <c r="B331" s="7">
        <v>41863</v>
      </c>
      <c r="C331" s="22">
        <v>1.95</v>
      </c>
      <c r="D331" s="14">
        <v>7.6E-3</v>
      </c>
      <c r="E331" s="14">
        <v>4.5499999999999999E-2</v>
      </c>
      <c r="F331" s="43">
        <f t="shared" ref="F331:F360" si="9">C331+D331+E331</f>
        <v>2.0030999999999999</v>
      </c>
      <c r="G331" s="22"/>
    </row>
    <row r="332" spans="1:7" x14ac:dyDescent="0.35">
      <c r="A332" t="s">
        <v>10</v>
      </c>
      <c r="B332" s="7">
        <v>41863</v>
      </c>
      <c r="C332" s="22">
        <v>1.95</v>
      </c>
      <c r="D332" s="14">
        <v>7.7999999999999996E-3</v>
      </c>
      <c r="E332" s="14">
        <v>4.2099999999999999E-2</v>
      </c>
      <c r="F332" s="43">
        <f t="shared" si="9"/>
        <v>1.9999</v>
      </c>
      <c r="G332" s="22"/>
    </row>
    <row r="333" spans="1:7" x14ac:dyDescent="0.35">
      <c r="A333" t="s">
        <v>13</v>
      </c>
      <c r="B333" s="7">
        <v>41864</v>
      </c>
      <c r="C333" s="22">
        <v>0.51</v>
      </c>
      <c r="D333" s="14">
        <v>5.6399999999999999E-2</v>
      </c>
      <c r="E333" s="14">
        <v>0.63039999999999996</v>
      </c>
      <c r="F333" s="49">
        <f t="shared" si="9"/>
        <v>1.1968000000000001</v>
      </c>
      <c r="G333" s="22"/>
    </row>
    <row r="334" spans="1:7" x14ac:dyDescent="0.35">
      <c r="A334" t="s">
        <v>13</v>
      </c>
      <c r="B334" s="7">
        <v>41864</v>
      </c>
      <c r="C334" s="22">
        <v>0.56000000000000005</v>
      </c>
      <c r="D334" s="14">
        <v>5.7599999999999998E-2</v>
      </c>
      <c r="E334" s="14">
        <v>0.65949999999999998</v>
      </c>
      <c r="F334" s="49">
        <f t="shared" si="9"/>
        <v>1.2770999999999999</v>
      </c>
      <c r="G334" s="22"/>
    </row>
    <row r="335" spans="1:7" x14ac:dyDescent="0.35">
      <c r="A335" t="s">
        <v>14</v>
      </c>
      <c r="B335" s="7">
        <v>41864</v>
      </c>
      <c r="C335" s="14">
        <v>0.63</v>
      </c>
      <c r="D335" s="14">
        <v>4.4900000000000002E-2</v>
      </c>
      <c r="E335" s="14">
        <v>0.4526</v>
      </c>
      <c r="F335">
        <f t="shared" si="9"/>
        <v>1.1274999999999999</v>
      </c>
      <c r="G335" s="22"/>
    </row>
    <row r="336" spans="1:7" x14ac:dyDescent="0.35">
      <c r="A336" t="s">
        <v>17</v>
      </c>
      <c r="B336" s="7">
        <v>41864</v>
      </c>
      <c r="C336" s="22">
        <v>0.57999999999999996</v>
      </c>
      <c r="D336" s="14">
        <v>4.2500000000000003E-2</v>
      </c>
      <c r="E336" s="14">
        <v>0.40450000000000003</v>
      </c>
      <c r="F336">
        <f t="shared" si="9"/>
        <v>1.0269999999999999</v>
      </c>
      <c r="G336" s="22"/>
    </row>
    <row r="337" spans="1:7" x14ac:dyDescent="0.35">
      <c r="A337" t="s">
        <v>13</v>
      </c>
      <c r="B337" s="7">
        <v>41869</v>
      </c>
      <c r="C337" s="22">
        <v>2.23</v>
      </c>
      <c r="D337" s="14">
        <v>0.1532</v>
      </c>
      <c r="E337" s="14">
        <v>0.61040000000000005</v>
      </c>
      <c r="F337" s="49">
        <f t="shared" si="9"/>
        <v>2.9935999999999998</v>
      </c>
      <c r="G337" s="22"/>
    </row>
    <row r="338" spans="1:7" x14ac:dyDescent="0.35">
      <c r="A338" t="s">
        <v>14</v>
      </c>
      <c r="B338" s="7">
        <v>41869</v>
      </c>
      <c r="C338" s="14">
        <v>1.94</v>
      </c>
      <c r="D338" s="14">
        <v>7.9100000000000004E-2</v>
      </c>
      <c r="E338" s="14">
        <v>0.62770000000000004</v>
      </c>
      <c r="F338">
        <f t="shared" si="9"/>
        <v>2.6467999999999998</v>
      </c>
      <c r="G338" s="22"/>
    </row>
    <row r="339" spans="1:7" x14ac:dyDescent="0.35">
      <c r="A339" t="s">
        <v>14</v>
      </c>
      <c r="B339" s="7">
        <v>41869</v>
      </c>
      <c r="C339" s="12">
        <v>1.6</v>
      </c>
      <c r="D339" s="14">
        <v>7.8100000000000003E-2</v>
      </c>
      <c r="E339" s="36">
        <v>0.64600000000000002</v>
      </c>
      <c r="F339">
        <f t="shared" si="9"/>
        <v>2.3241000000000001</v>
      </c>
      <c r="G339" s="22"/>
    </row>
    <row r="340" spans="1:7" x14ac:dyDescent="0.35">
      <c r="A340" t="s">
        <v>17</v>
      </c>
      <c r="B340" s="7">
        <v>41869</v>
      </c>
      <c r="C340" s="22">
        <v>1.03</v>
      </c>
      <c r="D340" s="14">
        <v>6.8099999999999994E-2</v>
      </c>
      <c r="E340" s="14">
        <v>0.64229999999999998</v>
      </c>
      <c r="F340">
        <f t="shared" si="9"/>
        <v>1.7404000000000002</v>
      </c>
      <c r="G340" s="22"/>
    </row>
    <row r="341" spans="1:7" x14ac:dyDescent="0.35">
      <c r="A341" t="s">
        <v>10</v>
      </c>
      <c r="B341" s="7">
        <v>41870</v>
      </c>
      <c r="C341" s="22">
        <v>1.94</v>
      </c>
      <c r="D341" s="14">
        <v>8.0999999999999996E-3</v>
      </c>
      <c r="E341" s="14">
        <v>4.1700000000000001E-2</v>
      </c>
      <c r="F341" s="43">
        <f t="shared" si="9"/>
        <v>1.9898</v>
      </c>
      <c r="G341" s="22"/>
    </row>
    <row r="342" spans="1:7" x14ac:dyDescent="0.35">
      <c r="A342" t="s">
        <v>10</v>
      </c>
      <c r="B342" s="7">
        <v>41870</v>
      </c>
      <c r="C342" s="22">
        <v>1.88</v>
      </c>
      <c r="D342" s="14">
        <v>7.4000000000000003E-3</v>
      </c>
      <c r="E342" s="14">
        <v>0.1052</v>
      </c>
      <c r="F342" s="43">
        <f t="shared" si="9"/>
        <v>1.9925999999999999</v>
      </c>
      <c r="G342" s="22"/>
    </row>
    <row r="343" spans="1:7" x14ac:dyDescent="0.35">
      <c r="A343" t="s">
        <v>13</v>
      </c>
      <c r="B343" s="7">
        <v>41876</v>
      </c>
      <c r="C343" s="22">
        <v>0.61</v>
      </c>
      <c r="D343" s="14">
        <v>9.7199999999999995E-2</v>
      </c>
      <c r="E343" s="14">
        <v>0.6996</v>
      </c>
      <c r="F343" s="49">
        <f t="shared" si="9"/>
        <v>1.4068000000000001</v>
      </c>
      <c r="G343" s="22"/>
    </row>
    <row r="344" spans="1:7" x14ac:dyDescent="0.35">
      <c r="A344" t="s">
        <v>14</v>
      </c>
      <c r="B344" s="7">
        <v>41876</v>
      </c>
      <c r="C344" s="14">
        <v>0.62</v>
      </c>
      <c r="D344" s="14">
        <v>5.0099999999999999E-2</v>
      </c>
      <c r="E344" s="36">
        <v>0.56200000000000006</v>
      </c>
      <c r="F344">
        <f t="shared" si="9"/>
        <v>1.2321</v>
      </c>
      <c r="G344" s="22"/>
    </row>
    <row r="345" spans="1:7" x14ac:dyDescent="0.35">
      <c r="A345" t="s">
        <v>17</v>
      </c>
      <c r="B345" s="7">
        <v>41876</v>
      </c>
      <c r="C345" s="22">
        <v>0.54</v>
      </c>
      <c r="D345" s="14">
        <v>4.6300000000000001E-2</v>
      </c>
      <c r="E345" s="14">
        <v>0.56989999999999996</v>
      </c>
      <c r="F345">
        <f t="shared" si="9"/>
        <v>1.1562000000000001</v>
      </c>
      <c r="G345" s="22"/>
    </row>
    <row r="346" spans="1:7" x14ac:dyDescent="0.35">
      <c r="A346" t="s">
        <v>13</v>
      </c>
      <c r="B346" s="7">
        <v>41885</v>
      </c>
      <c r="C346" s="22">
        <v>3.96</v>
      </c>
      <c r="D346" s="14">
        <v>0.26650000000000001</v>
      </c>
      <c r="E346" s="14">
        <v>0.5383</v>
      </c>
      <c r="F346" s="49">
        <f t="shared" si="9"/>
        <v>4.7647999999999993</v>
      </c>
      <c r="G346" s="22"/>
    </row>
    <row r="347" spans="1:7" x14ac:dyDescent="0.35">
      <c r="A347" t="s">
        <v>14</v>
      </c>
      <c r="B347" s="7">
        <v>41885</v>
      </c>
      <c r="C347" s="12">
        <v>1.1000000000000001</v>
      </c>
      <c r="D347" s="14">
        <v>0.1246</v>
      </c>
      <c r="E347" s="14">
        <v>0.75060000000000004</v>
      </c>
      <c r="F347">
        <f t="shared" si="9"/>
        <v>1.9752000000000001</v>
      </c>
      <c r="G347" s="22"/>
    </row>
    <row r="348" spans="1:7" x14ac:dyDescent="0.35">
      <c r="A348" t="s">
        <v>14</v>
      </c>
      <c r="B348" s="7">
        <v>41885</v>
      </c>
      <c r="C348" s="14">
        <v>1.86</v>
      </c>
      <c r="D348" s="14">
        <v>0.1246</v>
      </c>
      <c r="E348" s="36">
        <v>0.75800000000000001</v>
      </c>
      <c r="F348">
        <f t="shared" si="9"/>
        <v>2.7426000000000004</v>
      </c>
      <c r="G348" s="22"/>
    </row>
    <row r="349" spans="1:7" x14ac:dyDescent="0.35">
      <c r="A349" t="s">
        <v>17</v>
      </c>
      <c r="B349" s="7">
        <v>41885</v>
      </c>
      <c r="C349" s="22">
        <v>0.47</v>
      </c>
      <c r="D349" s="14">
        <v>5.4399999999999997E-2</v>
      </c>
      <c r="E349" s="14">
        <v>0.52380000000000004</v>
      </c>
      <c r="F349">
        <f t="shared" si="9"/>
        <v>1.0482</v>
      </c>
      <c r="G349" s="22"/>
    </row>
    <row r="350" spans="1:7" x14ac:dyDescent="0.35">
      <c r="A350" t="s">
        <v>10</v>
      </c>
      <c r="B350" s="7">
        <v>41891</v>
      </c>
      <c r="C350" s="22">
        <v>1.93</v>
      </c>
      <c r="D350" s="14">
        <v>8.0999999999999996E-3</v>
      </c>
      <c r="E350" s="14">
        <v>9.5699999999999993E-2</v>
      </c>
      <c r="F350" s="43">
        <f t="shared" si="9"/>
        <v>2.0337999999999998</v>
      </c>
      <c r="G350" s="22"/>
    </row>
    <row r="351" spans="1:7" x14ac:dyDescent="0.35">
      <c r="A351" t="s">
        <v>10</v>
      </c>
      <c r="B351" s="7">
        <v>41891</v>
      </c>
      <c r="C351" s="22">
        <v>1.82</v>
      </c>
      <c r="D351" s="14">
        <v>7.4999999999999997E-3</v>
      </c>
      <c r="E351" s="36">
        <v>9.2999999999999999E-2</v>
      </c>
      <c r="F351" s="43">
        <f t="shared" si="9"/>
        <v>1.9205000000000001</v>
      </c>
      <c r="G351" s="22"/>
    </row>
    <row r="352" spans="1:7" x14ac:dyDescent="0.35">
      <c r="A352" t="s">
        <v>13</v>
      </c>
      <c r="B352" s="7">
        <v>41893</v>
      </c>
      <c r="C352" s="22">
        <v>0.79</v>
      </c>
      <c r="D352" s="14">
        <v>8.3099999999999993E-2</v>
      </c>
      <c r="E352" s="14">
        <v>0.76849999999999996</v>
      </c>
      <c r="F352" s="49">
        <f t="shared" si="9"/>
        <v>1.6415999999999999</v>
      </c>
      <c r="G352" s="22"/>
    </row>
    <row r="353" spans="1:7" x14ac:dyDescent="0.35">
      <c r="A353" t="s">
        <v>13</v>
      </c>
      <c r="B353" s="7">
        <v>41893</v>
      </c>
      <c r="C353" s="22">
        <v>0.72</v>
      </c>
      <c r="D353" s="14">
        <v>8.4099999999999994E-2</v>
      </c>
      <c r="E353" s="14">
        <v>0.7097</v>
      </c>
      <c r="F353" s="49">
        <f t="shared" si="9"/>
        <v>1.5137999999999998</v>
      </c>
      <c r="G353" s="22"/>
    </row>
    <row r="354" spans="1:7" x14ac:dyDescent="0.35">
      <c r="A354" t="s">
        <v>14</v>
      </c>
      <c r="B354" s="7">
        <v>41893</v>
      </c>
      <c r="C354" s="14">
        <v>0.66</v>
      </c>
      <c r="D354" s="14">
        <v>5.3499999999999999E-2</v>
      </c>
      <c r="E354" s="14">
        <v>0.45450000000000002</v>
      </c>
      <c r="F354">
        <f t="shared" si="9"/>
        <v>1.1680000000000001</v>
      </c>
      <c r="G354" s="40"/>
    </row>
    <row r="355" spans="1:7" x14ac:dyDescent="0.35">
      <c r="A355" t="s">
        <v>17</v>
      </c>
      <c r="B355" s="7">
        <v>41893</v>
      </c>
      <c r="C355" s="22">
        <v>0.75</v>
      </c>
      <c r="D355" s="14">
        <v>5.0500000000000003E-2</v>
      </c>
      <c r="E355" s="14">
        <v>0.42720000000000002</v>
      </c>
      <c r="F355">
        <f t="shared" si="9"/>
        <v>1.2277</v>
      </c>
      <c r="G355" s="22"/>
    </row>
    <row r="356" spans="1:7" x14ac:dyDescent="0.35">
      <c r="A356" t="s">
        <v>13</v>
      </c>
      <c r="B356" s="7">
        <v>41899</v>
      </c>
      <c r="C356" s="12">
        <v>5.7</v>
      </c>
      <c r="D356" s="14">
        <v>0.25879999999999997</v>
      </c>
      <c r="E356" s="14">
        <v>0.73040000000000005</v>
      </c>
      <c r="F356" s="49">
        <f t="shared" si="9"/>
        <v>6.6892000000000005</v>
      </c>
      <c r="G356" s="22"/>
    </row>
    <row r="357" spans="1:7" x14ac:dyDescent="0.35">
      <c r="A357" t="s">
        <v>14</v>
      </c>
      <c r="B357" s="7">
        <v>41899</v>
      </c>
      <c r="C357" s="14">
        <v>0.93</v>
      </c>
      <c r="D357" s="14">
        <v>0.1381</v>
      </c>
      <c r="E357" s="14">
        <v>0.66020000000000001</v>
      </c>
      <c r="F357">
        <f t="shared" si="9"/>
        <v>1.7282999999999999</v>
      </c>
      <c r="G357" s="22"/>
    </row>
    <row r="358" spans="1:7" x14ac:dyDescent="0.35">
      <c r="A358" t="s">
        <v>17</v>
      </c>
      <c r="B358" s="7">
        <v>41899</v>
      </c>
      <c r="C358" s="22">
        <v>1.04</v>
      </c>
      <c r="D358" s="14">
        <v>0.1055</v>
      </c>
      <c r="E358" s="14">
        <v>0.73360000000000003</v>
      </c>
      <c r="F358">
        <f t="shared" si="9"/>
        <v>1.8791</v>
      </c>
      <c r="G358" s="22"/>
    </row>
    <row r="359" spans="1:7" x14ac:dyDescent="0.35">
      <c r="A359" t="s">
        <v>10</v>
      </c>
      <c r="B359" s="7">
        <v>41905</v>
      </c>
      <c r="C359" s="22">
        <v>1.92</v>
      </c>
      <c r="D359" s="14">
        <v>1.0699999999999999E-2</v>
      </c>
      <c r="E359" s="14">
        <v>8.9099999999999999E-2</v>
      </c>
      <c r="F359" s="43">
        <f t="shared" si="9"/>
        <v>2.0198</v>
      </c>
      <c r="G359" s="22"/>
    </row>
    <row r="360" spans="1:7" x14ac:dyDescent="0.35">
      <c r="A360" t="s">
        <v>10</v>
      </c>
      <c r="B360" s="7">
        <v>41905</v>
      </c>
      <c r="C360" s="22">
        <v>1.86</v>
      </c>
      <c r="D360" s="14">
        <v>8.3000000000000001E-3</v>
      </c>
      <c r="E360" s="14">
        <v>0.1037</v>
      </c>
      <c r="F360" s="43">
        <f t="shared" si="9"/>
        <v>1.972</v>
      </c>
      <c r="G360" s="22"/>
    </row>
    <row r="361" spans="1:7" x14ac:dyDescent="0.35">
      <c r="A361" t="s">
        <v>13</v>
      </c>
      <c r="B361" s="7">
        <v>42157</v>
      </c>
      <c r="C361" s="22"/>
      <c r="D361" s="46"/>
      <c r="E361" s="46"/>
      <c r="G361" s="46"/>
    </row>
    <row r="362" spans="1:7" x14ac:dyDescent="0.35">
      <c r="A362" t="s">
        <v>14</v>
      </c>
      <c r="B362" s="7">
        <v>42157</v>
      </c>
      <c r="C362" s="22"/>
      <c r="D362" s="46"/>
      <c r="E362" s="46"/>
      <c r="G362" s="46"/>
    </row>
    <row r="363" spans="1:7" x14ac:dyDescent="0.35">
      <c r="A363" t="s">
        <v>17</v>
      </c>
      <c r="B363" s="7">
        <v>42157</v>
      </c>
      <c r="C363" s="27"/>
      <c r="D363" s="46"/>
      <c r="E363" s="46"/>
      <c r="G363" s="46"/>
    </row>
    <row r="364" spans="1:7" x14ac:dyDescent="0.35">
      <c r="A364" t="s">
        <v>10</v>
      </c>
      <c r="B364" s="7">
        <v>42165</v>
      </c>
      <c r="C364" s="27"/>
      <c r="D364" s="37"/>
      <c r="E364" s="37"/>
      <c r="G364" s="37"/>
    </row>
    <row r="365" spans="1:7" x14ac:dyDescent="0.35">
      <c r="A365" t="s">
        <v>10</v>
      </c>
      <c r="B365" s="7">
        <v>42165</v>
      </c>
      <c r="C365" s="27"/>
      <c r="D365" s="37"/>
      <c r="E365" s="37"/>
      <c r="G365" s="37"/>
    </row>
    <row r="366" spans="1:7" x14ac:dyDescent="0.35">
      <c r="A366" t="s">
        <v>13</v>
      </c>
      <c r="B366" s="7">
        <v>42173</v>
      </c>
      <c r="C366" s="22"/>
      <c r="D366" s="46"/>
      <c r="E366" s="46"/>
      <c r="G366" s="46"/>
    </row>
    <row r="367" spans="1:7" x14ac:dyDescent="0.35">
      <c r="A367" t="s">
        <v>13</v>
      </c>
      <c r="B367" s="7">
        <v>42173</v>
      </c>
      <c r="C367" s="22"/>
      <c r="D367" s="46"/>
      <c r="E367" s="46"/>
      <c r="G367" s="46"/>
    </row>
    <row r="368" spans="1:7" x14ac:dyDescent="0.35">
      <c r="A368" t="s">
        <v>14</v>
      </c>
      <c r="B368" s="7">
        <v>42173</v>
      </c>
      <c r="C368" s="22"/>
      <c r="D368" s="46"/>
      <c r="E368" s="46"/>
      <c r="G368" s="46"/>
    </row>
    <row r="369" spans="1:7" x14ac:dyDescent="0.35">
      <c r="A369" t="s">
        <v>17</v>
      </c>
      <c r="B369" s="7">
        <v>42173</v>
      </c>
      <c r="C369" s="27"/>
      <c r="D369" s="46"/>
      <c r="E369" s="46"/>
      <c r="G369" s="46"/>
    </row>
    <row r="370" spans="1:7" x14ac:dyDescent="0.35">
      <c r="A370" t="s">
        <v>10</v>
      </c>
      <c r="B370" s="7">
        <v>42179</v>
      </c>
      <c r="C370" s="27"/>
      <c r="D370" s="37"/>
      <c r="E370" s="37"/>
      <c r="G370" s="37"/>
    </row>
    <row r="371" spans="1:7" x14ac:dyDescent="0.35">
      <c r="A371" t="s">
        <v>10</v>
      </c>
      <c r="B371" s="7">
        <v>42179</v>
      </c>
      <c r="C371" s="27"/>
      <c r="D371" s="37"/>
      <c r="E371" s="37"/>
      <c r="G371" s="37"/>
    </row>
    <row r="372" spans="1:7" x14ac:dyDescent="0.35">
      <c r="A372" t="s">
        <v>13</v>
      </c>
      <c r="B372" s="7">
        <v>42184</v>
      </c>
      <c r="C372" s="22"/>
      <c r="D372" s="46"/>
      <c r="E372" s="46"/>
      <c r="G372" s="46"/>
    </row>
    <row r="373" spans="1:7" x14ac:dyDescent="0.35">
      <c r="A373" t="s">
        <v>14</v>
      </c>
      <c r="B373" s="7">
        <v>42184</v>
      </c>
      <c r="C373" s="22"/>
      <c r="D373" s="46"/>
      <c r="E373" s="46"/>
      <c r="G373" s="46"/>
    </row>
    <row r="374" spans="1:7" x14ac:dyDescent="0.35">
      <c r="A374" t="s">
        <v>17</v>
      </c>
      <c r="B374" s="7">
        <v>42184</v>
      </c>
      <c r="C374" s="27"/>
      <c r="D374" s="46"/>
      <c r="E374" s="46"/>
      <c r="G374" s="46"/>
    </row>
    <row r="375" spans="1:7" x14ac:dyDescent="0.35">
      <c r="A375" t="s">
        <v>17</v>
      </c>
      <c r="B375" s="7">
        <v>42184</v>
      </c>
      <c r="C375" s="27"/>
      <c r="D375" s="46"/>
      <c r="E375" s="46"/>
      <c r="G375" s="46"/>
    </row>
    <row r="376" spans="1:7" x14ac:dyDescent="0.35">
      <c r="A376" t="s">
        <v>13</v>
      </c>
      <c r="B376" s="7">
        <v>42193</v>
      </c>
      <c r="C376" s="22"/>
      <c r="D376" s="46"/>
      <c r="E376" s="46"/>
      <c r="G376" s="46"/>
    </row>
    <row r="377" spans="1:7" x14ac:dyDescent="0.35">
      <c r="A377" t="s">
        <v>14</v>
      </c>
      <c r="B377" s="7">
        <v>42193</v>
      </c>
      <c r="C377" s="22"/>
      <c r="D377" s="46"/>
      <c r="E377" s="46"/>
      <c r="G377" s="46"/>
    </row>
    <row r="378" spans="1:7" x14ac:dyDescent="0.35">
      <c r="A378" t="s">
        <v>17</v>
      </c>
      <c r="B378" s="7">
        <v>42193</v>
      </c>
      <c r="C378" s="27"/>
      <c r="D378" s="46"/>
      <c r="E378" s="46"/>
      <c r="G378" s="46"/>
    </row>
    <row r="379" spans="1:7" x14ac:dyDescent="0.35">
      <c r="A379" t="s">
        <v>13</v>
      </c>
      <c r="B379" s="7">
        <v>42199</v>
      </c>
      <c r="C379" s="22"/>
      <c r="D379" s="46"/>
      <c r="E379" s="46"/>
      <c r="G379" s="46"/>
    </row>
    <row r="380" spans="1:7" x14ac:dyDescent="0.35">
      <c r="A380" t="s">
        <v>14</v>
      </c>
      <c r="B380" s="7">
        <v>42199</v>
      </c>
      <c r="C380" s="22"/>
      <c r="D380" s="46"/>
      <c r="E380" s="46"/>
      <c r="G380" s="46"/>
    </row>
    <row r="381" spans="1:7" x14ac:dyDescent="0.35">
      <c r="A381" t="s">
        <v>14</v>
      </c>
      <c r="B381" s="7">
        <v>42199</v>
      </c>
      <c r="C381" s="22"/>
      <c r="D381" s="46"/>
      <c r="E381" s="46"/>
      <c r="G381" s="46"/>
    </row>
    <row r="382" spans="1:7" x14ac:dyDescent="0.35">
      <c r="A382" t="s">
        <v>17</v>
      </c>
      <c r="B382" s="7">
        <v>42199</v>
      </c>
      <c r="C382" s="27"/>
      <c r="D382" s="46"/>
      <c r="E382" s="46"/>
      <c r="G382" s="46"/>
    </row>
    <row r="383" spans="1:7" x14ac:dyDescent="0.35">
      <c r="A383" t="s">
        <v>13</v>
      </c>
      <c r="B383" s="7">
        <v>42208</v>
      </c>
      <c r="C383" s="22"/>
      <c r="D383" s="46"/>
      <c r="E383" s="46"/>
      <c r="G383" s="46"/>
    </row>
    <row r="384" spans="1:7" x14ac:dyDescent="0.35">
      <c r="A384" t="s">
        <v>14</v>
      </c>
      <c r="B384" s="7">
        <v>42208</v>
      </c>
      <c r="C384" s="22"/>
      <c r="D384" s="46"/>
      <c r="E384" s="46"/>
      <c r="G384" s="46"/>
    </row>
    <row r="385" spans="1:7" x14ac:dyDescent="0.35">
      <c r="A385" t="s">
        <v>17</v>
      </c>
      <c r="B385" s="7">
        <v>42208</v>
      </c>
      <c r="C385" s="27"/>
      <c r="D385" s="46"/>
      <c r="E385" s="46"/>
      <c r="G385" s="46"/>
    </row>
    <row r="386" spans="1:7" x14ac:dyDescent="0.35">
      <c r="A386" t="s">
        <v>17</v>
      </c>
      <c r="B386" s="7">
        <v>42208</v>
      </c>
      <c r="C386" s="27"/>
      <c r="D386" s="46"/>
      <c r="E386" s="46"/>
      <c r="G386" s="46"/>
    </row>
    <row r="387" spans="1:7" x14ac:dyDescent="0.35">
      <c r="A387" t="s">
        <v>13</v>
      </c>
      <c r="B387" s="7">
        <v>42215</v>
      </c>
      <c r="C387" s="22"/>
      <c r="D387" s="46"/>
      <c r="E387" s="46"/>
      <c r="G387" s="46"/>
    </row>
    <row r="388" spans="1:7" x14ac:dyDescent="0.35">
      <c r="A388" t="s">
        <v>14</v>
      </c>
      <c r="B388" s="7">
        <v>42215</v>
      </c>
      <c r="C388" s="22"/>
      <c r="D388" s="46"/>
      <c r="E388" s="46"/>
      <c r="G388" s="46"/>
    </row>
    <row r="389" spans="1:7" x14ac:dyDescent="0.35">
      <c r="A389" t="s">
        <v>14</v>
      </c>
      <c r="B389" s="7">
        <v>42215</v>
      </c>
      <c r="C389" s="22"/>
      <c r="D389" s="46"/>
      <c r="E389" s="46"/>
      <c r="G389" s="46"/>
    </row>
    <row r="390" spans="1:7" x14ac:dyDescent="0.35">
      <c r="A390" t="s">
        <v>17</v>
      </c>
      <c r="B390" s="7">
        <v>42215</v>
      </c>
      <c r="C390" s="27"/>
      <c r="D390" s="46"/>
      <c r="E390" s="46"/>
      <c r="G390" s="46"/>
    </row>
    <row r="391" spans="1:7" x14ac:dyDescent="0.35">
      <c r="A391" t="s">
        <v>13</v>
      </c>
      <c r="B391" s="7">
        <v>42220</v>
      </c>
      <c r="C391" s="22"/>
      <c r="D391" s="46"/>
      <c r="E391" s="46"/>
      <c r="G391" s="46"/>
    </row>
    <row r="392" spans="1:7" x14ac:dyDescent="0.35">
      <c r="A392" t="s">
        <v>14</v>
      </c>
      <c r="B392" s="7">
        <v>42220</v>
      </c>
      <c r="C392" s="22"/>
      <c r="D392" s="46"/>
      <c r="E392" s="46"/>
      <c r="G392" s="46"/>
    </row>
    <row r="393" spans="1:7" x14ac:dyDescent="0.35">
      <c r="A393" t="s">
        <v>17</v>
      </c>
      <c r="B393" s="7">
        <v>42220</v>
      </c>
      <c r="C393" s="27"/>
      <c r="D393" s="46"/>
      <c r="E393" s="46"/>
      <c r="G393" s="46"/>
    </row>
    <row r="394" spans="1:7" x14ac:dyDescent="0.35">
      <c r="A394" t="s">
        <v>23</v>
      </c>
      <c r="B394" s="68">
        <v>42221.399305555555</v>
      </c>
    </row>
    <row r="395" spans="1:7" x14ac:dyDescent="0.35">
      <c r="A395" t="s">
        <v>22</v>
      </c>
      <c r="B395" s="68">
        <v>42221.411111111112</v>
      </c>
    </row>
    <row r="396" spans="1:7" x14ac:dyDescent="0.35">
      <c r="A396" t="s">
        <v>21</v>
      </c>
      <c r="B396" s="68">
        <v>42221.418055555558</v>
      </c>
    </row>
    <row r="397" spans="1:7" x14ac:dyDescent="0.35">
      <c r="A397" t="s">
        <v>20</v>
      </c>
      <c r="B397" s="68">
        <v>42221.423611111109</v>
      </c>
    </row>
    <row r="398" spans="1:7" x14ac:dyDescent="0.35">
      <c r="A398" t="s">
        <v>19</v>
      </c>
      <c r="B398" s="68">
        <v>42221.430555555555</v>
      </c>
    </row>
    <row r="399" spans="1:7" x14ac:dyDescent="0.35">
      <c r="A399" t="s">
        <v>10</v>
      </c>
      <c r="B399" s="7">
        <v>42229</v>
      </c>
      <c r="C399" s="27"/>
      <c r="D399" s="37"/>
      <c r="E399" s="37"/>
      <c r="G399" s="37"/>
    </row>
    <row r="400" spans="1:7" x14ac:dyDescent="0.35">
      <c r="A400" t="s">
        <v>10</v>
      </c>
      <c r="B400" s="7">
        <v>42229</v>
      </c>
      <c r="C400" s="27"/>
      <c r="D400" s="37"/>
      <c r="E400" s="37"/>
      <c r="G400" s="37"/>
    </row>
    <row r="401" spans="1:7" x14ac:dyDescent="0.35">
      <c r="A401" t="s">
        <v>13</v>
      </c>
      <c r="B401" s="7">
        <v>42229</v>
      </c>
      <c r="C401" s="22"/>
      <c r="D401" s="46"/>
      <c r="E401" s="46"/>
      <c r="G401" s="46"/>
    </row>
    <row r="402" spans="1:7" x14ac:dyDescent="0.35">
      <c r="A402" t="s">
        <v>14</v>
      </c>
      <c r="B402" s="7">
        <v>42229</v>
      </c>
      <c r="C402" s="22"/>
      <c r="D402" s="46"/>
      <c r="E402" s="46"/>
      <c r="G402" s="46"/>
    </row>
    <row r="403" spans="1:7" x14ac:dyDescent="0.35">
      <c r="A403" t="s">
        <v>17</v>
      </c>
      <c r="B403" s="7">
        <v>42229</v>
      </c>
      <c r="C403" s="27"/>
      <c r="D403" s="46"/>
      <c r="E403" s="46"/>
      <c r="G403" s="46"/>
    </row>
    <row r="404" spans="1:7" x14ac:dyDescent="0.35">
      <c r="A404" t="s">
        <v>17</v>
      </c>
      <c r="B404" s="7">
        <v>42229</v>
      </c>
      <c r="C404" s="27"/>
      <c r="D404" s="46"/>
      <c r="E404" s="46"/>
      <c r="G404" s="46"/>
    </row>
    <row r="405" spans="1:7" x14ac:dyDescent="0.35">
      <c r="A405" t="s">
        <v>13</v>
      </c>
      <c r="B405" s="7">
        <v>42236</v>
      </c>
      <c r="C405" s="22"/>
      <c r="D405" s="46"/>
      <c r="E405" s="46"/>
      <c r="G405" s="46"/>
    </row>
    <row r="406" spans="1:7" x14ac:dyDescent="0.35">
      <c r="A406" t="s">
        <v>14</v>
      </c>
      <c r="B406" s="7">
        <v>42236</v>
      </c>
      <c r="C406" s="22"/>
      <c r="D406" s="46"/>
      <c r="E406" s="46"/>
      <c r="G406" s="46"/>
    </row>
    <row r="407" spans="1:7" x14ac:dyDescent="0.35">
      <c r="A407" t="s">
        <v>17</v>
      </c>
      <c r="B407" s="7">
        <v>42236</v>
      </c>
      <c r="C407" s="27"/>
      <c r="D407" s="46"/>
      <c r="E407" s="46"/>
      <c r="G407" s="46"/>
    </row>
    <row r="408" spans="1:7" x14ac:dyDescent="0.35">
      <c r="A408" t="s">
        <v>17</v>
      </c>
      <c r="B408" s="7">
        <v>42236</v>
      </c>
      <c r="C408" s="27"/>
      <c r="D408" s="46"/>
      <c r="E408" s="46"/>
      <c r="G408" s="46"/>
    </row>
    <row r="409" spans="1:7" x14ac:dyDescent="0.35">
      <c r="A409" t="s">
        <v>10</v>
      </c>
      <c r="B409" s="7">
        <v>42242</v>
      </c>
      <c r="C409" s="27"/>
      <c r="D409" s="37"/>
      <c r="E409" s="37"/>
      <c r="G409" s="37"/>
    </row>
    <row r="410" spans="1:7" x14ac:dyDescent="0.35">
      <c r="A410" t="s">
        <v>10</v>
      </c>
      <c r="B410" s="7">
        <v>42242</v>
      </c>
      <c r="C410" s="27"/>
      <c r="D410" s="37"/>
      <c r="E410" s="37"/>
      <c r="G410" s="37"/>
    </row>
    <row r="411" spans="1:7" x14ac:dyDescent="0.35">
      <c r="A411" t="s">
        <v>13</v>
      </c>
      <c r="B411" s="7">
        <v>42250</v>
      </c>
      <c r="C411" s="22"/>
      <c r="D411" s="46"/>
      <c r="E411" s="46"/>
      <c r="G411" s="46"/>
    </row>
    <row r="412" spans="1:7" x14ac:dyDescent="0.35">
      <c r="A412" t="s">
        <v>14</v>
      </c>
      <c r="B412" s="7">
        <v>42250</v>
      </c>
      <c r="C412" s="22"/>
      <c r="D412" s="46"/>
      <c r="E412" s="46"/>
      <c r="G412" s="46"/>
    </row>
    <row r="413" spans="1:7" x14ac:dyDescent="0.35">
      <c r="A413" t="s">
        <v>17</v>
      </c>
      <c r="B413" s="7">
        <v>42250</v>
      </c>
      <c r="C413" s="27"/>
      <c r="D413" s="46"/>
      <c r="E413" s="46"/>
      <c r="G413" s="46"/>
    </row>
    <row r="414" spans="1:7" x14ac:dyDescent="0.35">
      <c r="A414" t="s">
        <v>13</v>
      </c>
      <c r="B414" s="7">
        <v>42261</v>
      </c>
      <c r="C414" s="22"/>
      <c r="D414" s="46"/>
      <c r="E414" s="46"/>
      <c r="G414" s="46"/>
    </row>
    <row r="415" spans="1:7" x14ac:dyDescent="0.35">
      <c r="A415" t="s">
        <v>14</v>
      </c>
      <c r="B415" s="7">
        <v>42261</v>
      </c>
      <c r="C415" s="22"/>
      <c r="D415" s="46"/>
      <c r="E415" s="46"/>
      <c r="G415" s="46"/>
    </row>
    <row r="416" spans="1:7" x14ac:dyDescent="0.35">
      <c r="A416" t="s">
        <v>17</v>
      </c>
      <c r="B416" s="7">
        <v>42261</v>
      </c>
      <c r="C416" s="27"/>
      <c r="D416" s="46"/>
      <c r="E416" s="46"/>
      <c r="G416" s="46"/>
    </row>
    <row r="417" spans="1:7" x14ac:dyDescent="0.35">
      <c r="A417" t="s">
        <v>10</v>
      </c>
      <c r="B417" s="7">
        <v>42263</v>
      </c>
      <c r="C417" s="27"/>
      <c r="D417" s="37"/>
      <c r="E417" s="37"/>
      <c r="G417" s="37"/>
    </row>
    <row r="418" spans="1:7" x14ac:dyDescent="0.35">
      <c r="A418" t="s">
        <v>10</v>
      </c>
      <c r="B418" s="7">
        <v>42263</v>
      </c>
      <c r="C418" s="27"/>
      <c r="D418" s="37"/>
      <c r="E418" s="37"/>
      <c r="G418" s="37"/>
    </row>
    <row r="419" spans="1:7" x14ac:dyDescent="0.35">
      <c r="A419" t="s">
        <v>13</v>
      </c>
      <c r="B419" s="7">
        <v>42268</v>
      </c>
      <c r="C419" s="22"/>
      <c r="D419" s="46"/>
      <c r="E419" s="46"/>
      <c r="G419" s="46"/>
    </row>
    <row r="420" spans="1:7" x14ac:dyDescent="0.35">
      <c r="A420" t="s">
        <v>14</v>
      </c>
      <c r="B420" s="7">
        <v>42268</v>
      </c>
      <c r="C420" s="22"/>
      <c r="D420" s="46"/>
      <c r="E420" s="46"/>
      <c r="G420" s="46"/>
    </row>
    <row r="421" spans="1:7" x14ac:dyDescent="0.35">
      <c r="A421" t="s">
        <v>14</v>
      </c>
      <c r="B421" s="7">
        <v>42268</v>
      </c>
      <c r="C421" s="22"/>
      <c r="D421" s="46"/>
      <c r="E421" s="46"/>
      <c r="G421" s="46"/>
    </row>
    <row r="422" spans="1:7" x14ac:dyDescent="0.35">
      <c r="A422" t="s">
        <v>17</v>
      </c>
      <c r="B422" s="7">
        <v>42268</v>
      </c>
      <c r="C422" s="27"/>
      <c r="D422" s="46"/>
      <c r="E422" s="46"/>
      <c r="G422" s="46"/>
    </row>
    <row r="423" spans="1:7" x14ac:dyDescent="0.35">
      <c r="A423" t="s">
        <v>10</v>
      </c>
      <c r="B423" s="7">
        <v>42523</v>
      </c>
      <c r="C423" s="19">
        <v>1.31</v>
      </c>
      <c r="D423" s="38">
        <v>1.9099999999999999E-2</v>
      </c>
      <c r="E423" s="38">
        <v>0.43190000000000001</v>
      </c>
      <c r="F423" s="43">
        <f t="shared" ref="F423:F437" si="10">C423+D423+E423</f>
        <v>1.7609999999999999</v>
      </c>
      <c r="G423" s="19"/>
    </row>
    <row r="424" spans="1:7" x14ac:dyDescent="0.35">
      <c r="A424" t="s">
        <v>10</v>
      </c>
      <c r="B424" s="7">
        <v>42523</v>
      </c>
      <c r="C424" s="19">
        <v>1.19</v>
      </c>
      <c r="D424" s="38">
        <v>1.89E-2</v>
      </c>
      <c r="E424" s="38">
        <v>0.40749999999999997</v>
      </c>
      <c r="F424" s="43">
        <f t="shared" si="10"/>
        <v>1.6163999999999998</v>
      </c>
      <c r="G424" s="19"/>
    </row>
    <row r="425" spans="1:7" x14ac:dyDescent="0.35">
      <c r="A425" t="s">
        <v>13</v>
      </c>
      <c r="B425" s="7">
        <v>42529</v>
      </c>
      <c r="C425" s="17">
        <v>1.54</v>
      </c>
      <c r="D425" s="31">
        <v>0.14019999999999999</v>
      </c>
      <c r="E425" s="31">
        <v>0.97130000000000005</v>
      </c>
      <c r="F425" s="49">
        <f t="shared" si="10"/>
        <v>2.6515000000000004</v>
      </c>
      <c r="G425" s="17"/>
    </row>
    <row r="426" spans="1:7" x14ac:dyDescent="0.35">
      <c r="A426" t="s">
        <v>14</v>
      </c>
      <c r="B426" s="7">
        <v>42529</v>
      </c>
      <c r="C426" s="14">
        <v>1.59</v>
      </c>
      <c r="D426" s="14">
        <v>7.7200000000000005E-2</v>
      </c>
      <c r="E426" s="14">
        <v>0.76539999999999997</v>
      </c>
      <c r="F426">
        <f t="shared" si="10"/>
        <v>2.4325999999999999</v>
      </c>
      <c r="G426" s="22"/>
    </row>
    <row r="427" spans="1:7" x14ac:dyDescent="0.35">
      <c r="A427" t="s">
        <v>14</v>
      </c>
      <c r="B427" s="7">
        <v>42529</v>
      </c>
      <c r="C427" s="14">
        <v>1.62</v>
      </c>
      <c r="D427" s="14">
        <v>7.7700000000000005E-2</v>
      </c>
      <c r="E427" s="14">
        <v>0.8155</v>
      </c>
      <c r="F427">
        <f t="shared" si="10"/>
        <v>2.5132000000000003</v>
      </c>
      <c r="G427" s="22"/>
    </row>
    <row r="428" spans="1:7" x14ac:dyDescent="0.35">
      <c r="A428" t="s">
        <v>17</v>
      </c>
      <c r="B428" s="7">
        <v>42529</v>
      </c>
      <c r="C428" s="17">
        <v>1.63</v>
      </c>
      <c r="D428" s="31">
        <v>6.0999999999999999E-2</v>
      </c>
      <c r="E428" s="31">
        <v>0.67130000000000001</v>
      </c>
      <c r="F428">
        <f t="shared" si="10"/>
        <v>2.3622999999999998</v>
      </c>
      <c r="G428" s="17"/>
    </row>
    <row r="429" spans="1:7" x14ac:dyDescent="0.35">
      <c r="A429" t="s">
        <v>10</v>
      </c>
      <c r="B429" s="7">
        <v>42535</v>
      </c>
      <c r="C429" s="19">
        <v>1.77</v>
      </c>
      <c r="D429" s="38">
        <v>2.1600000000000001E-2</v>
      </c>
      <c r="E429" s="39">
        <v>0.77900000000000003</v>
      </c>
      <c r="F429" s="43">
        <f t="shared" si="10"/>
        <v>2.5706000000000002</v>
      </c>
      <c r="G429" s="19"/>
    </row>
    <row r="430" spans="1:7" x14ac:dyDescent="0.35">
      <c r="A430" t="s">
        <v>10</v>
      </c>
      <c r="B430" s="7">
        <v>42535</v>
      </c>
      <c r="C430" s="19">
        <v>1.72</v>
      </c>
      <c r="D430" s="38">
        <v>2.0799999999999999E-2</v>
      </c>
      <c r="E430" s="38">
        <v>0.76129999999999998</v>
      </c>
      <c r="F430" s="43">
        <f t="shared" si="10"/>
        <v>2.5021</v>
      </c>
      <c r="G430" s="19"/>
    </row>
    <row r="431" spans="1:7" x14ac:dyDescent="0.35">
      <c r="A431" t="s">
        <v>13</v>
      </c>
      <c r="B431" s="7">
        <v>42544</v>
      </c>
      <c r="C431" s="17">
        <v>0.56999999999999995</v>
      </c>
      <c r="D431" s="31">
        <v>0.1326</v>
      </c>
      <c r="E431" s="31">
        <v>0.83420000000000005</v>
      </c>
      <c r="F431" s="49">
        <f t="shared" si="10"/>
        <v>1.5367999999999999</v>
      </c>
      <c r="G431" s="17"/>
    </row>
    <row r="432" spans="1:7" x14ac:dyDescent="0.35">
      <c r="A432" t="s">
        <v>14</v>
      </c>
      <c r="B432" s="7">
        <v>42544</v>
      </c>
      <c r="C432" s="14">
        <v>1.49</v>
      </c>
      <c r="D432" s="14">
        <v>5.74E-2</v>
      </c>
      <c r="E432" s="14">
        <v>0.58120000000000005</v>
      </c>
      <c r="F432">
        <f t="shared" si="10"/>
        <v>2.1286</v>
      </c>
      <c r="G432" s="22"/>
    </row>
    <row r="433" spans="1:7" x14ac:dyDescent="0.35">
      <c r="A433" t="s">
        <v>17</v>
      </c>
      <c r="B433" s="7">
        <v>42544</v>
      </c>
      <c r="C433" s="17">
        <v>1.56</v>
      </c>
      <c r="D433" s="31">
        <v>5.1400000000000001E-2</v>
      </c>
      <c r="E433" s="31">
        <v>0.4753</v>
      </c>
      <c r="F433">
        <f t="shared" si="10"/>
        <v>2.0867</v>
      </c>
      <c r="G433" s="17"/>
    </row>
    <row r="434" spans="1:7" x14ac:dyDescent="0.35">
      <c r="A434" t="s">
        <v>17</v>
      </c>
      <c r="B434" s="7">
        <v>42544</v>
      </c>
      <c r="C434" s="17">
        <v>1.98</v>
      </c>
      <c r="D434" s="34">
        <v>4.2999999999999997E-2</v>
      </c>
      <c r="E434" s="31">
        <v>0.43219999999999997</v>
      </c>
      <c r="F434">
        <f t="shared" si="10"/>
        <v>2.4552</v>
      </c>
      <c r="G434" s="17"/>
    </row>
    <row r="435" spans="1:7" x14ac:dyDescent="0.35">
      <c r="A435" t="s">
        <v>10</v>
      </c>
      <c r="B435" s="7">
        <v>42549</v>
      </c>
      <c r="C435" s="19">
        <v>1.39</v>
      </c>
      <c r="D435" s="38">
        <v>2.01E-2</v>
      </c>
      <c r="E435" s="38">
        <v>0.69769999999999999</v>
      </c>
      <c r="F435" s="43">
        <f t="shared" si="10"/>
        <v>2.1078000000000001</v>
      </c>
      <c r="G435" s="19"/>
    </row>
    <row r="436" spans="1:7" x14ac:dyDescent="0.35">
      <c r="A436" t="s">
        <v>10</v>
      </c>
      <c r="B436" s="7">
        <v>42549</v>
      </c>
      <c r="C436" s="19">
        <v>1.5</v>
      </c>
      <c r="D436" s="38">
        <v>1.9800000000000002E-2</v>
      </c>
      <c r="E436" s="38">
        <v>0.65429999999999999</v>
      </c>
      <c r="F436" s="43">
        <f t="shared" si="10"/>
        <v>2.1741000000000001</v>
      </c>
      <c r="G436" s="19"/>
    </row>
    <row r="437" spans="1:7" x14ac:dyDescent="0.35">
      <c r="A437" t="s">
        <v>10</v>
      </c>
      <c r="B437" s="7">
        <v>42558</v>
      </c>
      <c r="C437" s="19">
        <v>1.01</v>
      </c>
      <c r="D437" s="38">
        <v>8.3000000000000001E-3</v>
      </c>
      <c r="E437" s="38">
        <v>8.2100000000000006E-2</v>
      </c>
      <c r="F437" s="43">
        <f t="shared" si="10"/>
        <v>1.1004</v>
      </c>
      <c r="G437" s="19"/>
    </row>
    <row r="438" spans="1:7" x14ac:dyDescent="0.35">
      <c r="A438" t="s">
        <v>10</v>
      </c>
      <c r="B438" s="7">
        <v>42558</v>
      </c>
      <c r="C438" s="19">
        <v>1.25</v>
      </c>
      <c r="D438" s="18" t="s">
        <v>12</v>
      </c>
      <c r="E438" s="18" t="s">
        <v>12</v>
      </c>
      <c r="G438" s="19"/>
    </row>
    <row r="439" spans="1:7" x14ac:dyDescent="0.35">
      <c r="A439" t="s">
        <v>13</v>
      </c>
      <c r="B439" s="7">
        <v>42562</v>
      </c>
      <c r="C439" s="17" t="s">
        <v>12</v>
      </c>
      <c r="D439" s="31">
        <v>0.23680000000000001</v>
      </c>
      <c r="E439" s="31">
        <v>0.44850000000000001</v>
      </c>
      <c r="G439" s="17"/>
    </row>
    <row r="440" spans="1:7" x14ac:dyDescent="0.35">
      <c r="A440" t="s">
        <v>14</v>
      </c>
      <c r="B440" s="7">
        <v>42562</v>
      </c>
      <c r="C440" s="14">
        <v>1.03</v>
      </c>
      <c r="D440" s="14">
        <v>0.12740000000000001</v>
      </c>
      <c r="E440" s="14">
        <v>0.57169999999999999</v>
      </c>
      <c r="F440">
        <f t="shared" ref="F440:F464" si="11">C440+D440+E440</f>
        <v>1.7290999999999999</v>
      </c>
      <c r="G440" s="22"/>
    </row>
    <row r="441" spans="1:7" x14ac:dyDescent="0.35">
      <c r="A441" t="s">
        <v>17</v>
      </c>
      <c r="B441" s="7">
        <v>42562</v>
      </c>
      <c r="C441" s="17">
        <v>1.1599999999999999</v>
      </c>
      <c r="D441" s="31">
        <v>9.6299999999999997E-2</v>
      </c>
      <c r="E441" s="31">
        <v>0.59799999999999998</v>
      </c>
      <c r="F441">
        <f t="shared" si="11"/>
        <v>1.8542999999999998</v>
      </c>
      <c r="G441" s="17"/>
    </row>
    <row r="442" spans="1:7" x14ac:dyDescent="0.35">
      <c r="A442" t="s">
        <v>17</v>
      </c>
      <c r="B442" s="7">
        <v>42562</v>
      </c>
      <c r="C442" s="17">
        <v>1.05</v>
      </c>
      <c r="D442" s="31">
        <v>9.7699999999999995E-2</v>
      </c>
      <c r="E442" s="31">
        <v>0.4899</v>
      </c>
      <c r="F442">
        <f t="shared" si="11"/>
        <v>1.6375999999999999</v>
      </c>
      <c r="G442" s="17"/>
    </row>
    <row r="443" spans="1:7" x14ac:dyDescent="0.35">
      <c r="A443" t="s">
        <v>10</v>
      </c>
      <c r="B443" s="7">
        <v>42563</v>
      </c>
      <c r="C443" s="19">
        <v>1.17</v>
      </c>
      <c r="D443" s="18">
        <v>7.7000000000000002E-3</v>
      </c>
      <c r="E443" s="38">
        <v>7.0900000000000005E-2</v>
      </c>
      <c r="F443" s="43">
        <f t="shared" si="11"/>
        <v>1.2485999999999999</v>
      </c>
      <c r="G443" s="19"/>
    </row>
    <row r="444" spans="1:7" x14ac:dyDescent="0.35">
      <c r="A444" t="s">
        <v>10</v>
      </c>
      <c r="B444" s="7">
        <v>42563</v>
      </c>
      <c r="C444" s="19">
        <v>0.28000000000000003</v>
      </c>
      <c r="D444" s="18">
        <v>8.9999999999999993E-3</v>
      </c>
      <c r="E444" s="38">
        <v>8.2900000000000001E-2</v>
      </c>
      <c r="F444" s="43">
        <f t="shared" si="11"/>
        <v>0.37190000000000001</v>
      </c>
      <c r="G444" s="19"/>
    </row>
    <row r="445" spans="1:7" x14ac:dyDescent="0.35">
      <c r="A445" t="s">
        <v>13</v>
      </c>
      <c r="B445" s="7">
        <v>42569</v>
      </c>
      <c r="C445" s="17">
        <v>0.51</v>
      </c>
      <c r="D445" s="31">
        <v>0.14460000000000001</v>
      </c>
      <c r="E445" s="31">
        <v>0.75419999999999998</v>
      </c>
      <c r="F445" s="49">
        <f t="shared" si="11"/>
        <v>1.4088000000000001</v>
      </c>
      <c r="G445" s="17"/>
    </row>
    <row r="446" spans="1:7" x14ac:dyDescent="0.35">
      <c r="A446" t="s">
        <v>13</v>
      </c>
      <c r="B446" s="7">
        <v>42569</v>
      </c>
      <c r="C446" s="17">
        <v>0.42</v>
      </c>
      <c r="D446" s="31">
        <v>0.13789999999999999</v>
      </c>
      <c r="E446" s="31">
        <v>0.77329999999999999</v>
      </c>
      <c r="F446" s="49">
        <f t="shared" si="11"/>
        <v>1.3311999999999999</v>
      </c>
      <c r="G446" s="17"/>
    </row>
    <row r="447" spans="1:7" x14ac:dyDescent="0.35">
      <c r="A447" t="s">
        <v>14</v>
      </c>
      <c r="B447" s="7">
        <v>42569</v>
      </c>
      <c r="C447" s="14">
        <v>1.85</v>
      </c>
      <c r="D447" s="14">
        <v>7.3300000000000004E-2</v>
      </c>
      <c r="E447" s="14">
        <v>0.62039999999999995</v>
      </c>
      <c r="F447">
        <f t="shared" si="11"/>
        <v>2.5436999999999999</v>
      </c>
      <c r="G447" s="22"/>
    </row>
    <row r="448" spans="1:7" x14ac:dyDescent="0.35">
      <c r="A448" t="s">
        <v>17</v>
      </c>
      <c r="B448" s="7">
        <v>42569</v>
      </c>
      <c r="C448" s="17">
        <v>1.87</v>
      </c>
      <c r="D448" s="31">
        <v>6.3799999999999996E-2</v>
      </c>
      <c r="E448" s="31">
        <v>0.55059999999999998</v>
      </c>
      <c r="F448">
        <f t="shared" si="11"/>
        <v>2.4843999999999999</v>
      </c>
      <c r="G448" s="17"/>
    </row>
    <row r="449" spans="1:7" x14ac:dyDescent="0.35">
      <c r="A449" t="s">
        <v>10</v>
      </c>
      <c r="B449" s="7">
        <v>42570</v>
      </c>
      <c r="C449" s="19">
        <v>0.61</v>
      </c>
      <c r="D449" s="38">
        <v>7.4000000000000003E-3</v>
      </c>
      <c r="E449" s="38">
        <v>6.2E-2</v>
      </c>
      <c r="F449" s="43">
        <f t="shared" si="11"/>
        <v>0.6794</v>
      </c>
      <c r="G449" s="19"/>
    </row>
    <row r="450" spans="1:7" x14ac:dyDescent="0.35">
      <c r="A450" t="s">
        <v>10</v>
      </c>
      <c r="B450" s="7">
        <v>42570</v>
      </c>
      <c r="C450" s="19">
        <v>1.08</v>
      </c>
      <c r="D450" s="38">
        <v>6.7000000000000002E-3</v>
      </c>
      <c r="E450" s="38">
        <v>5.4800000000000001E-2</v>
      </c>
      <c r="F450" s="43">
        <f t="shared" si="11"/>
        <v>1.1415</v>
      </c>
      <c r="G450" s="19"/>
    </row>
    <row r="451" spans="1:7" x14ac:dyDescent="0.35">
      <c r="A451" t="s">
        <v>10</v>
      </c>
      <c r="B451" s="7">
        <v>42577</v>
      </c>
      <c r="C451" s="19">
        <v>0.31</v>
      </c>
      <c r="D451" s="38">
        <v>6.7000000000000002E-3</v>
      </c>
      <c r="E451" s="38">
        <v>5.8900000000000001E-2</v>
      </c>
      <c r="F451" s="43">
        <f t="shared" si="11"/>
        <v>0.37559999999999999</v>
      </c>
      <c r="G451" s="19"/>
    </row>
    <row r="452" spans="1:7" x14ac:dyDescent="0.35">
      <c r="A452" t="s">
        <v>10</v>
      </c>
      <c r="B452" s="7">
        <v>42577</v>
      </c>
      <c r="C452" s="19">
        <v>0.28000000000000003</v>
      </c>
      <c r="D452" s="38">
        <v>6.7000000000000002E-3</v>
      </c>
      <c r="E452" s="38">
        <v>5.2999999999999999E-2</v>
      </c>
      <c r="F452" s="43">
        <f t="shared" si="11"/>
        <v>0.3397</v>
      </c>
      <c r="G452" s="19"/>
    </row>
    <row r="453" spans="1:7" x14ac:dyDescent="0.35">
      <c r="A453" t="s">
        <v>13</v>
      </c>
      <c r="B453" s="7">
        <v>42579</v>
      </c>
      <c r="C453" s="17">
        <v>0.23</v>
      </c>
      <c r="D453" s="31">
        <v>0.2601</v>
      </c>
      <c r="E453" s="31">
        <v>0.7873</v>
      </c>
      <c r="F453" s="49">
        <f t="shared" si="11"/>
        <v>1.2774000000000001</v>
      </c>
      <c r="G453" s="17"/>
    </row>
    <row r="454" spans="1:7" x14ac:dyDescent="0.35">
      <c r="A454" t="s">
        <v>14</v>
      </c>
      <c r="B454" s="7">
        <v>42579</v>
      </c>
      <c r="C454" s="14">
        <v>0.31</v>
      </c>
      <c r="D454" s="14">
        <v>0.1159</v>
      </c>
      <c r="E454" s="14">
        <v>0.68379999999999996</v>
      </c>
      <c r="F454">
        <f t="shared" si="11"/>
        <v>1.1096999999999999</v>
      </c>
      <c r="G454" s="22"/>
    </row>
    <row r="455" spans="1:7" x14ac:dyDescent="0.35">
      <c r="A455" t="s">
        <v>14</v>
      </c>
      <c r="B455" s="7">
        <v>42579</v>
      </c>
      <c r="C455" s="14">
        <v>0.35</v>
      </c>
      <c r="D455" s="36">
        <v>0.115</v>
      </c>
      <c r="E455" s="14">
        <v>0.73040000000000005</v>
      </c>
      <c r="F455">
        <f t="shared" si="11"/>
        <v>1.1954</v>
      </c>
      <c r="G455" s="22"/>
    </row>
    <row r="456" spans="1:7" x14ac:dyDescent="0.35">
      <c r="A456" t="s">
        <v>17</v>
      </c>
      <c r="B456" s="7">
        <v>42579</v>
      </c>
      <c r="C456" s="17">
        <v>0.28000000000000003</v>
      </c>
      <c r="D456" s="31">
        <v>9.1800000000000007E-2</v>
      </c>
      <c r="E456" s="31">
        <v>0.66469999999999996</v>
      </c>
      <c r="F456">
        <f t="shared" si="11"/>
        <v>1.0365</v>
      </c>
      <c r="G456" s="17"/>
    </row>
    <row r="457" spans="1:7" x14ac:dyDescent="0.35">
      <c r="A457" t="s">
        <v>10</v>
      </c>
      <c r="B457" s="7">
        <v>42584</v>
      </c>
      <c r="C457" s="19">
        <v>0.89</v>
      </c>
      <c r="D457" s="38">
        <v>8.3000000000000001E-3</v>
      </c>
      <c r="E457" s="38">
        <v>0.16889999999999999</v>
      </c>
      <c r="F457" s="43">
        <f t="shared" si="11"/>
        <v>1.0671999999999999</v>
      </c>
      <c r="G457" s="19"/>
    </row>
    <row r="458" spans="1:7" x14ac:dyDescent="0.35">
      <c r="A458" t="s">
        <v>10</v>
      </c>
      <c r="B458" s="7">
        <v>42584</v>
      </c>
      <c r="C458" s="19">
        <v>1.3</v>
      </c>
      <c r="D458" s="38">
        <v>8.9999999999999993E-3</v>
      </c>
      <c r="E458" s="38">
        <v>0.1234</v>
      </c>
      <c r="F458" s="43">
        <f t="shared" si="11"/>
        <v>1.4323999999999999</v>
      </c>
      <c r="G458" s="19"/>
    </row>
    <row r="459" spans="1:7" x14ac:dyDescent="0.35">
      <c r="A459" t="s">
        <v>13</v>
      </c>
      <c r="B459" s="7">
        <v>42586</v>
      </c>
      <c r="C459" s="17">
        <v>1.4</v>
      </c>
      <c r="D459" s="31">
        <v>0.11210000000000001</v>
      </c>
      <c r="E459" s="31">
        <v>1.2824</v>
      </c>
      <c r="F459" s="49">
        <f t="shared" si="11"/>
        <v>2.7945000000000002</v>
      </c>
      <c r="G459" s="17"/>
    </row>
    <row r="460" spans="1:7" x14ac:dyDescent="0.35">
      <c r="A460" t="s">
        <v>14</v>
      </c>
      <c r="B460" s="7">
        <v>42586</v>
      </c>
      <c r="C460" s="14">
        <v>0.85</v>
      </c>
      <c r="D460" s="14">
        <v>5.6099999999999997E-2</v>
      </c>
      <c r="E460" s="14">
        <v>0.66990000000000005</v>
      </c>
      <c r="F460">
        <f t="shared" si="11"/>
        <v>1.5760000000000001</v>
      </c>
      <c r="G460" s="22"/>
    </row>
    <row r="461" spans="1:7" x14ac:dyDescent="0.35">
      <c r="A461" t="s">
        <v>17</v>
      </c>
      <c r="B461" s="7">
        <v>42586</v>
      </c>
      <c r="C461" s="17">
        <v>0.96</v>
      </c>
      <c r="D461" s="31">
        <v>5.28E-2</v>
      </c>
      <c r="E461" s="31">
        <v>0.72709999999999997</v>
      </c>
      <c r="F461">
        <f t="shared" si="11"/>
        <v>1.7399</v>
      </c>
      <c r="G461" s="17"/>
    </row>
    <row r="462" spans="1:7" x14ac:dyDescent="0.35">
      <c r="A462" t="s">
        <v>17</v>
      </c>
      <c r="B462" s="7">
        <v>42586</v>
      </c>
      <c r="C462" s="17">
        <v>0.79</v>
      </c>
      <c r="D462" s="31">
        <v>5.2699999999999997E-2</v>
      </c>
      <c r="E462" s="31">
        <v>0.75319999999999998</v>
      </c>
      <c r="F462">
        <f t="shared" si="11"/>
        <v>1.5958999999999999</v>
      </c>
      <c r="G462" s="17"/>
    </row>
    <row r="463" spans="1:7" x14ac:dyDescent="0.35">
      <c r="A463" t="s">
        <v>10</v>
      </c>
      <c r="B463" s="7">
        <v>42591</v>
      </c>
      <c r="C463" s="19">
        <v>0.5</v>
      </c>
      <c r="D463" s="38">
        <v>8.0000000000000002E-3</v>
      </c>
      <c r="E463" s="38">
        <v>5.5399999999999998E-2</v>
      </c>
      <c r="F463" s="43">
        <f t="shared" si="11"/>
        <v>0.56340000000000001</v>
      </c>
      <c r="G463" s="19"/>
    </row>
    <row r="464" spans="1:7" x14ac:dyDescent="0.35">
      <c r="A464" t="s">
        <v>10</v>
      </c>
      <c r="B464" s="7">
        <v>42591</v>
      </c>
      <c r="C464" s="19">
        <v>0.5</v>
      </c>
      <c r="D464" s="38">
        <v>7.1999999999999998E-3</v>
      </c>
      <c r="E464" s="38">
        <v>5.7500000000000002E-2</v>
      </c>
      <c r="F464" s="43">
        <f t="shared" si="11"/>
        <v>0.56469999999999998</v>
      </c>
      <c r="G464" s="19"/>
    </row>
    <row r="465" spans="1:7" x14ac:dyDescent="0.35">
      <c r="A465" t="s">
        <v>23</v>
      </c>
      <c r="B465" s="68">
        <v>42591.390972222223</v>
      </c>
    </row>
    <row r="466" spans="1:7" x14ac:dyDescent="0.35">
      <c r="A466" t="s">
        <v>22</v>
      </c>
      <c r="B466" s="68">
        <v>42591.40625</v>
      </c>
    </row>
    <row r="467" spans="1:7" x14ac:dyDescent="0.35">
      <c r="A467" t="s">
        <v>21</v>
      </c>
      <c r="B467" s="68">
        <v>42591.415972222225</v>
      </c>
    </row>
    <row r="468" spans="1:7" x14ac:dyDescent="0.35">
      <c r="A468" t="s">
        <v>20</v>
      </c>
      <c r="B468" s="68">
        <v>42591.431944444441</v>
      </c>
    </row>
    <row r="469" spans="1:7" x14ac:dyDescent="0.35">
      <c r="A469" t="s">
        <v>19</v>
      </c>
      <c r="B469" s="68">
        <v>42591.438888888886</v>
      </c>
    </row>
    <row r="470" spans="1:7" x14ac:dyDescent="0.35">
      <c r="A470" t="s">
        <v>13</v>
      </c>
      <c r="B470" s="7">
        <v>42592</v>
      </c>
      <c r="C470" s="17">
        <v>1.6</v>
      </c>
      <c r="D470" s="31">
        <v>0.2979</v>
      </c>
      <c r="E470" s="31">
        <v>0.82730000000000004</v>
      </c>
      <c r="F470" s="49">
        <f t="shared" ref="F470:F533" si="12">C470+D470+E470</f>
        <v>2.7252000000000001</v>
      </c>
      <c r="G470" s="17"/>
    </row>
    <row r="471" spans="1:7" x14ac:dyDescent="0.35">
      <c r="A471" t="s">
        <v>14</v>
      </c>
      <c r="B471" s="7">
        <v>42592</v>
      </c>
      <c r="C471" s="14">
        <v>1.1000000000000001</v>
      </c>
      <c r="D471" s="14">
        <v>0.1166</v>
      </c>
      <c r="E471" s="14">
        <v>0.88870000000000005</v>
      </c>
      <c r="F471">
        <f t="shared" si="12"/>
        <v>2.1053000000000002</v>
      </c>
      <c r="G471" s="22"/>
    </row>
    <row r="472" spans="1:7" x14ac:dyDescent="0.35">
      <c r="A472" t="s">
        <v>14</v>
      </c>
      <c r="B472" s="7">
        <v>42592</v>
      </c>
      <c r="C472" s="14">
        <v>0.98</v>
      </c>
      <c r="D472" s="14">
        <v>0.1171</v>
      </c>
      <c r="E472" s="14">
        <v>0.90390000000000004</v>
      </c>
      <c r="F472">
        <f t="shared" si="12"/>
        <v>2.0009999999999999</v>
      </c>
      <c r="G472" s="22"/>
    </row>
    <row r="473" spans="1:7" x14ac:dyDescent="0.35">
      <c r="A473" t="s">
        <v>17</v>
      </c>
      <c r="B473" s="7">
        <v>42592</v>
      </c>
      <c r="C473" s="17">
        <v>0.5</v>
      </c>
      <c r="D473" s="31">
        <v>6.5199999999999994E-2</v>
      </c>
      <c r="E473" s="31">
        <v>0.95440000000000003</v>
      </c>
      <c r="F473">
        <f t="shared" si="12"/>
        <v>1.5196000000000001</v>
      </c>
      <c r="G473" s="17"/>
    </row>
    <row r="474" spans="1:7" x14ac:dyDescent="0.35">
      <c r="A474" t="s">
        <v>10</v>
      </c>
      <c r="B474" s="7">
        <v>42598</v>
      </c>
      <c r="C474" s="19">
        <v>0.5</v>
      </c>
      <c r="D474" s="38">
        <v>7.6E-3</v>
      </c>
      <c r="E474" s="38">
        <v>9.1899999999999996E-2</v>
      </c>
      <c r="F474" s="43">
        <f t="shared" si="12"/>
        <v>0.59950000000000003</v>
      </c>
      <c r="G474" s="19"/>
    </row>
    <row r="475" spans="1:7" x14ac:dyDescent="0.35">
      <c r="A475" t="s">
        <v>10</v>
      </c>
      <c r="B475" s="7">
        <v>42598</v>
      </c>
      <c r="C475" s="19">
        <v>0.6</v>
      </c>
      <c r="D475" s="38">
        <v>7.1999999999999998E-3</v>
      </c>
      <c r="E475" s="38">
        <v>5.0700000000000002E-2</v>
      </c>
      <c r="F475" s="43">
        <f t="shared" si="12"/>
        <v>0.65789999999999993</v>
      </c>
      <c r="G475" s="19"/>
    </row>
    <row r="476" spans="1:7" x14ac:dyDescent="0.35">
      <c r="A476" t="s">
        <v>13</v>
      </c>
      <c r="B476" s="7">
        <v>42600</v>
      </c>
      <c r="C476" s="17">
        <v>0.84</v>
      </c>
      <c r="D476" s="31">
        <v>7.9000000000000001E-2</v>
      </c>
      <c r="E476" s="31">
        <v>0.69030000000000002</v>
      </c>
      <c r="F476" s="49">
        <f t="shared" si="12"/>
        <v>1.6093</v>
      </c>
      <c r="G476" s="17"/>
    </row>
    <row r="477" spans="1:7" x14ac:dyDescent="0.35">
      <c r="A477" t="s">
        <v>14</v>
      </c>
      <c r="B477" s="7">
        <v>42600</v>
      </c>
      <c r="C477" s="14">
        <v>0.73</v>
      </c>
      <c r="D477" s="14">
        <v>5.3699999999999998E-2</v>
      </c>
      <c r="E477" s="36">
        <v>0.42899999999999999</v>
      </c>
      <c r="F477">
        <f t="shared" si="12"/>
        <v>1.2126999999999999</v>
      </c>
      <c r="G477" s="22"/>
    </row>
    <row r="478" spans="1:7" x14ac:dyDescent="0.35">
      <c r="A478" t="s">
        <v>14</v>
      </c>
      <c r="B478" s="7">
        <v>42600</v>
      </c>
      <c r="C478" s="14">
        <v>6.4</v>
      </c>
      <c r="D478" s="14">
        <v>5.3600000000000002E-2</v>
      </c>
      <c r="E478" s="14">
        <v>0.4622</v>
      </c>
      <c r="F478">
        <f t="shared" si="12"/>
        <v>6.9158000000000008</v>
      </c>
      <c r="G478" s="22"/>
    </row>
    <row r="479" spans="1:7" x14ac:dyDescent="0.35">
      <c r="A479" t="s">
        <v>17</v>
      </c>
      <c r="B479" s="7">
        <v>42600</v>
      </c>
      <c r="C479" s="17">
        <v>0.81</v>
      </c>
      <c r="D479" s="31">
        <v>5.4600000000000003E-2</v>
      </c>
      <c r="E479" s="31">
        <v>0.44890000000000002</v>
      </c>
      <c r="F479">
        <f t="shared" si="12"/>
        <v>1.3135000000000001</v>
      </c>
      <c r="G479" s="17"/>
    </row>
    <row r="480" spans="1:7" x14ac:dyDescent="0.35">
      <c r="A480" t="s">
        <v>10</v>
      </c>
      <c r="B480" s="7">
        <v>42605</v>
      </c>
      <c r="C480" s="19">
        <v>0.5</v>
      </c>
      <c r="D480" s="38">
        <v>7.9000000000000008E-3</v>
      </c>
      <c r="E480" s="38">
        <v>0.11409999999999999</v>
      </c>
      <c r="F480" s="43">
        <f t="shared" si="12"/>
        <v>0.622</v>
      </c>
      <c r="G480" s="19"/>
    </row>
    <row r="481" spans="1:7" x14ac:dyDescent="0.35">
      <c r="A481" t="s">
        <v>10</v>
      </c>
      <c r="B481" s="7">
        <v>42605</v>
      </c>
      <c r="C481" s="19">
        <v>0.5</v>
      </c>
      <c r="D481" s="38">
        <v>7.7999999999999996E-3</v>
      </c>
      <c r="E481" s="38">
        <v>0.1099</v>
      </c>
      <c r="F481" s="43">
        <f t="shared" si="12"/>
        <v>0.61770000000000003</v>
      </c>
      <c r="G481" s="19"/>
    </row>
    <row r="482" spans="1:7" x14ac:dyDescent="0.35">
      <c r="A482" t="s">
        <v>13</v>
      </c>
      <c r="B482" s="7">
        <v>42606</v>
      </c>
      <c r="C482" s="17">
        <v>0.88</v>
      </c>
      <c r="D482" s="31">
        <v>0.22900000000000001</v>
      </c>
      <c r="E482" s="31">
        <v>0.70640000000000003</v>
      </c>
      <c r="F482" s="49">
        <f t="shared" si="12"/>
        <v>1.8153999999999999</v>
      </c>
      <c r="G482" s="17"/>
    </row>
    <row r="483" spans="1:7" x14ac:dyDescent="0.35">
      <c r="A483" t="s">
        <v>14</v>
      </c>
      <c r="B483" s="7">
        <v>42606</v>
      </c>
      <c r="C483" s="14">
        <v>0.62</v>
      </c>
      <c r="D483" s="14">
        <v>8.9800000000000005E-2</v>
      </c>
      <c r="E483" s="14">
        <v>0.90529999999999999</v>
      </c>
      <c r="F483">
        <f t="shared" si="12"/>
        <v>1.6151</v>
      </c>
      <c r="G483" s="22"/>
    </row>
    <row r="484" spans="1:7" x14ac:dyDescent="0.35">
      <c r="A484" t="s">
        <v>17</v>
      </c>
      <c r="B484" s="7">
        <v>42606</v>
      </c>
      <c r="C484" s="17">
        <v>0.8</v>
      </c>
      <c r="D484" s="31">
        <v>6.88E-2</v>
      </c>
      <c r="E484" s="31">
        <v>0.84499999999999997</v>
      </c>
      <c r="F484">
        <f t="shared" si="12"/>
        <v>1.7138</v>
      </c>
      <c r="G484" s="17"/>
    </row>
    <row r="485" spans="1:7" x14ac:dyDescent="0.35">
      <c r="A485" t="s">
        <v>17</v>
      </c>
      <c r="B485" s="7">
        <v>42606</v>
      </c>
      <c r="C485" s="17">
        <v>0.82</v>
      </c>
      <c r="D485" s="31">
        <v>6.7699999999999996E-2</v>
      </c>
      <c r="E485" s="31">
        <v>0.80179999999999996</v>
      </c>
      <c r="F485">
        <f t="shared" si="12"/>
        <v>1.6894999999999998</v>
      </c>
      <c r="G485" s="17"/>
    </row>
    <row r="486" spans="1:7" x14ac:dyDescent="0.35">
      <c r="A486" t="s">
        <v>10</v>
      </c>
      <c r="B486" s="7">
        <v>42612</v>
      </c>
      <c r="C486" s="19">
        <v>0.5</v>
      </c>
      <c r="D486" s="38">
        <v>6.7000000000000002E-3</v>
      </c>
      <c r="E486" s="38">
        <v>7.2800000000000004E-2</v>
      </c>
      <c r="F486" s="43">
        <f t="shared" si="12"/>
        <v>0.57950000000000002</v>
      </c>
      <c r="G486" s="19"/>
    </row>
    <row r="487" spans="1:7" x14ac:dyDescent="0.35">
      <c r="A487" t="s">
        <v>10</v>
      </c>
      <c r="B487" s="7">
        <v>42612</v>
      </c>
      <c r="C487" s="19">
        <v>0.5</v>
      </c>
      <c r="D487" s="38">
        <v>6.7000000000000002E-3</v>
      </c>
      <c r="E487" s="38">
        <v>5.4199999999999998E-2</v>
      </c>
      <c r="F487" s="43">
        <f t="shared" si="12"/>
        <v>0.56090000000000007</v>
      </c>
      <c r="G487" s="19"/>
    </row>
    <row r="488" spans="1:7" x14ac:dyDescent="0.35">
      <c r="A488" t="s">
        <v>13</v>
      </c>
      <c r="B488" s="7">
        <v>42614</v>
      </c>
      <c r="C488" s="17">
        <v>0.81</v>
      </c>
      <c r="D488" s="31">
        <v>8.6599999999999996E-2</v>
      </c>
      <c r="E488" s="31">
        <v>0.72130000000000005</v>
      </c>
      <c r="F488" s="49">
        <f t="shared" si="12"/>
        <v>1.6179000000000001</v>
      </c>
      <c r="G488" s="17"/>
    </row>
    <row r="489" spans="1:7" x14ac:dyDescent="0.35">
      <c r="A489" t="s">
        <v>13</v>
      </c>
      <c r="B489" s="7">
        <v>42614</v>
      </c>
      <c r="C489" s="22">
        <v>0.64</v>
      </c>
      <c r="D489" s="31">
        <v>8.6400000000000005E-2</v>
      </c>
      <c r="E489" s="31">
        <v>0.65759999999999996</v>
      </c>
      <c r="F489" s="49">
        <f t="shared" si="12"/>
        <v>1.3839999999999999</v>
      </c>
      <c r="G489" s="17"/>
    </row>
    <row r="490" spans="1:7" x14ac:dyDescent="0.35">
      <c r="A490" t="s">
        <v>14</v>
      </c>
      <c r="B490" s="7">
        <v>42614</v>
      </c>
      <c r="C490" s="14">
        <v>0.6</v>
      </c>
      <c r="D490" s="14">
        <v>9.1200000000000003E-2</v>
      </c>
      <c r="E490" s="14">
        <v>0.60160000000000002</v>
      </c>
      <c r="F490">
        <f t="shared" si="12"/>
        <v>1.2928000000000002</v>
      </c>
      <c r="G490" s="22"/>
    </row>
    <row r="491" spans="1:7" x14ac:dyDescent="0.35">
      <c r="A491" t="s">
        <v>17</v>
      </c>
      <c r="B491" s="7">
        <v>42614</v>
      </c>
      <c r="C491" s="17">
        <v>0.6</v>
      </c>
      <c r="D491" s="31">
        <v>9.0800000000000006E-2</v>
      </c>
      <c r="E491" s="31">
        <v>0.53959999999999997</v>
      </c>
      <c r="F491">
        <f t="shared" si="12"/>
        <v>1.2303999999999999</v>
      </c>
      <c r="G491" s="17"/>
    </row>
    <row r="492" spans="1:7" x14ac:dyDescent="0.35">
      <c r="A492" t="s">
        <v>13</v>
      </c>
      <c r="B492" s="7">
        <v>42620</v>
      </c>
      <c r="C492" s="17">
        <v>1</v>
      </c>
      <c r="D492" s="31">
        <v>0.12429999999999999</v>
      </c>
      <c r="E492" s="31">
        <v>0.74390000000000001</v>
      </c>
      <c r="F492" s="49">
        <f t="shared" si="12"/>
        <v>1.8682000000000001</v>
      </c>
      <c r="G492" s="17"/>
    </row>
    <row r="493" spans="1:7" x14ac:dyDescent="0.35">
      <c r="A493" t="s">
        <v>14</v>
      </c>
      <c r="B493" s="7">
        <v>42620</v>
      </c>
      <c r="C493" s="14">
        <v>0.77</v>
      </c>
      <c r="D493" s="14">
        <v>9.9400000000000002E-2</v>
      </c>
      <c r="E493" s="14">
        <v>0.80059999999999998</v>
      </c>
      <c r="F493">
        <f t="shared" si="12"/>
        <v>1.67</v>
      </c>
      <c r="G493" s="22"/>
    </row>
    <row r="494" spans="1:7" x14ac:dyDescent="0.35">
      <c r="A494" t="s">
        <v>14</v>
      </c>
      <c r="B494" s="7">
        <v>42620</v>
      </c>
      <c r="C494" s="14">
        <v>0.9</v>
      </c>
      <c r="D494" s="14">
        <v>0.1008</v>
      </c>
      <c r="E494" s="14">
        <v>0.62409999999999999</v>
      </c>
      <c r="F494">
        <f t="shared" si="12"/>
        <v>1.6248999999999998</v>
      </c>
      <c r="G494" s="22"/>
    </row>
    <row r="495" spans="1:7" x14ac:dyDescent="0.35">
      <c r="A495" t="s">
        <v>17</v>
      </c>
      <c r="B495" s="7">
        <v>42620</v>
      </c>
      <c r="C495" s="17">
        <v>0.85</v>
      </c>
      <c r="D495" s="31">
        <v>9.5299999999999996E-2</v>
      </c>
      <c r="E495" s="31">
        <v>0.65910000000000002</v>
      </c>
      <c r="F495">
        <f t="shared" si="12"/>
        <v>1.6044</v>
      </c>
      <c r="G495" s="17"/>
    </row>
    <row r="496" spans="1:7" x14ac:dyDescent="0.35">
      <c r="A496" t="s">
        <v>10</v>
      </c>
      <c r="B496" s="7">
        <v>42626</v>
      </c>
      <c r="C496" s="19">
        <v>0.71</v>
      </c>
      <c r="D496" s="38">
        <v>1.04E-2</v>
      </c>
      <c r="E496" s="38">
        <v>6.2E-2</v>
      </c>
      <c r="F496" s="43">
        <f t="shared" si="12"/>
        <v>0.78239999999999998</v>
      </c>
      <c r="G496" s="19"/>
    </row>
    <row r="497" spans="1:7" x14ac:dyDescent="0.35">
      <c r="A497" t="s">
        <v>10</v>
      </c>
      <c r="B497" s="7">
        <v>42626</v>
      </c>
      <c r="C497" s="19">
        <v>0.5</v>
      </c>
      <c r="D497" s="38">
        <v>9.5999999999999992E-3</v>
      </c>
      <c r="E497" s="38">
        <v>6.3500000000000001E-2</v>
      </c>
      <c r="F497" s="43">
        <f t="shared" si="12"/>
        <v>0.57310000000000005</v>
      </c>
      <c r="G497" s="19"/>
    </row>
    <row r="498" spans="1:7" x14ac:dyDescent="0.35">
      <c r="A498" t="s">
        <v>13</v>
      </c>
      <c r="B498" s="7">
        <v>42627</v>
      </c>
      <c r="C498" s="17">
        <v>0.84</v>
      </c>
      <c r="D498" s="31">
        <v>0.15359999999999999</v>
      </c>
      <c r="E498" s="31">
        <v>0.77890000000000004</v>
      </c>
      <c r="F498" s="49">
        <f t="shared" si="12"/>
        <v>1.7725</v>
      </c>
      <c r="G498" s="17"/>
    </row>
    <row r="499" spans="1:7" x14ac:dyDescent="0.35">
      <c r="A499" t="s">
        <v>14</v>
      </c>
      <c r="B499" s="7">
        <v>42627</v>
      </c>
      <c r="C499" s="14">
        <v>0.61</v>
      </c>
      <c r="D499" s="14">
        <v>0.1346</v>
      </c>
      <c r="E499" s="14">
        <v>0.65349999999999997</v>
      </c>
      <c r="F499">
        <f t="shared" si="12"/>
        <v>1.3980999999999999</v>
      </c>
      <c r="G499" s="22"/>
    </row>
    <row r="500" spans="1:7" x14ac:dyDescent="0.35">
      <c r="A500" t="s">
        <v>17</v>
      </c>
      <c r="B500" s="7">
        <v>42627</v>
      </c>
      <c r="C500" s="17">
        <v>0.56000000000000005</v>
      </c>
      <c r="D500" s="31">
        <v>0.1353</v>
      </c>
      <c r="E500" s="31">
        <v>0.59970000000000001</v>
      </c>
      <c r="F500">
        <f t="shared" si="12"/>
        <v>1.2949999999999999</v>
      </c>
      <c r="G500" s="17"/>
    </row>
    <row r="501" spans="1:7" x14ac:dyDescent="0.35">
      <c r="A501" t="s">
        <v>17</v>
      </c>
      <c r="B501" s="7">
        <v>42627</v>
      </c>
      <c r="C501" s="22">
        <v>0.54</v>
      </c>
      <c r="D501" s="31">
        <v>0.13120000000000001</v>
      </c>
      <c r="E501" s="31">
        <v>0.63</v>
      </c>
      <c r="F501">
        <f t="shared" si="12"/>
        <v>1.3012000000000001</v>
      </c>
      <c r="G501" s="17"/>
    </row>
    <row r="502" spans="1:7" x14ac:dyDescent="0.35">
      <c r="A502" t="s">
        <v>13</v>
      </c>
      <c r="B502" s="7">
        <v>42632</v>
      </c>
      <c r="C502" s="17">
        <v>0.55000000000000004</v>
      </c>
      <c r="D502" s="31">
        <v>0.1166</v>
      </c>
      <c r="E502" s="31">
        <v>0.81089999999999995</v>
      </c>
      <c r="F502" s="49">
        <f t="shared" si="12"/>
        <v>1.4775</v>
      </c>
      <c r="G502" s="17"/>
    </row>
    <row r="503" spans="1:7" x14ac:dyDescent="0.35">
      <c r="A503" t="s">
        <v>14</v>
      </c>
      <c r="B503" s="7">
        <v>42632</v>
      </c>
      <c r="C503" s="14">
        <v>0.5</v>
      </c>
      <c r="D503" s="14">
        <v>0.1263</v>
      </c>
      <c r="E503" s="14">
        <v>0.57679999999999998</v>
      </c>
      <c r="F503">
        <f t="shared" si="12"/>
        <v>1.2031000000000001</v>
      </c>
      <c r="G503" s="22"/>
    </row>
    <row r="504" spans="1:7" x14ac:dyDescent="0.35">
      <c r="A504" t="s">
        <v>14</v>
      </c>
      <c r="B504" s="7">
        <v>42632</v>
      </c>
      <c r="C504" s="14">
        <v>0.7</v>
      </c>
      <c r="D504" s="14">
        <v>0.12770000000000001</v>
      </c>
      <c r="E504" s="14">
        <v>0.54239999999999999</v>
      </c>
      <c r="F504">
        <f t="shared" si="12"/>
        <v>1.3700999999999999</v>
      </c>
      <c r="G504" s="22"/>
    </row>
    <row r="505" spans="1:7" x14ac:dyDescent="0.35">
      <c r="A505" t="s">
        <v>17</v>
      </c>
      <c r="B505" s="7">
        <v>42632</v>
      </c>
      <c r="C505" s="17">
        <v>0.57999999999999996</v>
      </c>
      <c r="D505" s="31">
        <v>0.12809999999999999</v>
      </c>
      <c r="E505" s="31">
        <v>0.5212</v>
      </c>
      <c r="F505">
        <f t="shared" si="12"/>
        <v>1.2292999999999998</v>
      </c>
      <c r="G505" s="17"/>
    </row>
    <row r="506" spans="1:7" x14ac:dyDescent="0.35">
      <c r="A506" t="s">
        <v>10</v>
      </c>
      <c r="B506" s="7">
        <v>42635</v>
      </c>
      <c r="C506" s="19">
        <v>0.5</v>
      </c>
      <c r="D506" s="38">
        <v>9.5999999999999992E-3</v>
      </c>
      <c r="E506" s="38">
        <v>6.93E-2</v>
      </c>
      <c r="F506" s="43">
        <f t="shared" si="12"/>
        <v>0.57890000000000008</v>
      </c>
      <c r="G506" s="19"/>
    </row>
    <row r="507" spans="1:7" x14ac:dyDescent="0.35">
      <c r="A507" t="s">
        <v>10</v>
      </c>
      <c r="B507" s="7">
        <v>42635</v>
      </c>
      <c r="C507" s="19">
        <v>0.5</v>
      </c>
      <c r="D507" s="38">
        <v>8.5000000000000006E-3</v>
      </c>
      <c r="E507" s="38">
        <v>4.5400000000000003E-2</v>
      </c>
      <c r="F507" s="43">
        <f t="shared" si="12"/>
        <v>0.55389999999999995</v>
      </c>
      <c r="G507" s="19"/>
    </row>
    <row r="508" spans="1:7" x14ac:dyDescent="0.35">
      <c r="A508" t="s">
        <v>10</v>
      </c>
      <c r="B508" s="7">
        <v>42640</v>
      </c>
      <c r="C508" s="19">
        <v>0.5</v>
      </c>
      <c r="D508" s="38">
        <v>7.4000000000000003E-3</v>
      </c>
      <c r="E508" s="38">
        <v>0.1216</v>
      </c>
      <c r="F508" s="43">
        <f t="shared" si="12"/>
        <v>0.629</v>
      </c>
      <c r="G508" s="19"/>
    </row>
    <row r="509" spans="1:7" x14ac:dyDescent="0.35">
      <c r="A509" t="s">
        <v>10</v>
      </c>
      <c r="B509" s="7">
        <v>42640</v>
      </c>
      <c r="C509" s="19">
        <v>0.5</v>
      </c>
      <c r="D509" s="38">
        <v>6.8999999999999999E-3</v>
      </c>
      <c r="E509" s="38">
        <v>0.1038</v>
      </c>
      <c r="F509" s="43">
        <f t="shared" si="12"/>
        <v>0.61070000000000002</v>
      </c>
      <c r="G509" s="19"/>
    </row>
    <row r="510" spans="1:7" x14ac:dyDescent="0.35">
      <c r="A510" t="s">
        <v>13</v>
      </c>
      <c r="B510" s="7">
        <v>42642</v>
      </c>
      <c r="C510" s="17">
        <v>0.84</v>
      </c>
      <c r="D510" s="31">
        <v>0.121</v>
      </c>
      <c r="E510" s="31">
        <v>0.74880000000000002</v>
      </c>
      <c r="F510" s="49">
        <f t="shared" si="12"/>
        <v>1.7098</v>
      </c>
      <c r="G510" s="17"/>
    </row>
    <row r="511" spans="1:7" x14ac:dyDescent="0.35">
      <c r="A511" t="s">
        <v>14</v>
      </c>
      <c r="B511" s="7">
        <v>42642</v>
      </c>
      <c r="C511" s="14">
        <v>0.87</v>
      </c>
      <c r="D511" s="14">
        <v>0.1081</v>
      </c>
      <c r="E511" s="14">
        <v>0.57889999999999997</v>
      </c>
      <c r="F511">
        <f t="shared" si="12"/>
        <v>1.5569999999999999</v>
      </c>
      <c r="G511" s="22"/>
    </row>
    <row r="512" spans="1:7" x14ac:dyDescent="0.35">
      <c r="A512" t="s">
        <v>14</v>
      </c>
      <c r="B512" s="7">
        <v>42642</v>
      </c>
      <c r="C512" s="14">
        <v>0.76</v>
      </c>
      <c r="D512" s="14">
        <v>0.11070000000000001</v>
      </c>
      <c r="E512" s="14">
        <v>0.58379999999999999</v>
      </c>
      <c r="F512">
        <f t="shared" si="12"/>
        <v>1.4544999999999999</v>
      </c>
      <c r="G512" s="22"/>
    </row>
    <row r="513" spans="1:7" x14ac:dyDescent="0.35">
      <c r="A513" t="s">
        <v>17</v>
      </c>
      <c r="B513" s="7">
        <v>42642</v>
      </c>
      <c r="C513" s="17">
        <v>0.78</v>
      </c>
      <c r="D513" s="31">
        <v>0.10970000000000001</v>
      </c>
      <c r="E513" s="31">
        <v>0.58540000000000003</v>
      </c>
      <c r="F513">
        <f t="shared" si="12"/>
        <v>1.4751000000000001</v>
      </c>
      <c r="G513" s="17"/>
    </row>
    <row r="514" spans="1:7" x14ac:dyDescent="0.35">
      <c r="A514" t="s">
        <v>10</v>
      </c>
      <c r="B514" s="7">
        <v>42892</v>
      </c>
      <c r="C514" s="12">
        <v>0.97</v>
      </c>
      <c r="D514" s="14">
        <v>1.8599999999999998E-2</v>
      </c>
      <c r="E514" s="14">
        <v>0.19389999999999999</v>
      </c>
      <c r="F514" s="43">
        <f t="shared" si="12"/>
        <v>1.1824999999999999</v>
      </c>
      <c r="G514" s="12"/>
    </row>
    <row r="515" spans="1:7" x14ac:dyDescent="0.35">
      <c r="A515" t="s">
        <v>10</v>
      </c>
      <c r="B515" s="7">
        <v>42892</v>
      </c>
      <c r="C515" s="12">
        <v>0.93</v>
      </c>
      <c r="D515" s="14">
        <v>1.89E-2</v>
      </c>
      <c r="E515" s="14">
        <v>0.19620000000000001</v>
      </c>
      <c r="F515" s="43">
        <f t="shared" si="12"/>
        <v>1.1451</v>
      </c>
      <c r="G515" s="12"/>
    </row>
    <row r="516" spans="1:7" x14ac:dyDescent="0.35">
      <c r="A516" t="s">
        <v>10</v>
      </c>
      <c r="B516" s="7">
        <v>42899</v>
      </c>
      <c r="C516" s="12">
        <v>0.89</v>
      </c>
      <c r="D516" s="14">
        <v>1.5800000000000002E-2</v>
      </c>
      <c r="E516" s="14">
        <v>0.1583</v>
      </c>
      <c r="F516" s="43">
        <f t="shared" si="12"/>
        <v>1.0641</v>
      </c>
      <c r="G516" s="12"/>
    </row>
    <row r="517" spans="1:7" x14ac:dyDescent="0.35">
      <c r="A517" t="s">
        <v>10</v>
      </c>
      <c r="B517" s="7">
        <v>42899</v>
      </c>
      <c r="C517" s="12">
        <v>0.87</v>
      </c>
      <c r="D517" s="14">
        <v>1.5699999999999999E-2</v>
      </c>
      <c r="E517" s="14">
        <v>0.15010000000000001</v>
      </c>
      <c r="F517" s="43">
        <f t="shared" si="12"/>
        <v>1.0358000000000001</v>
      </c>
      <c r="G517" s="12"/>
    </row>
    <row r="518" spans="1:7" x14ac:dyDescent="0.35">
      <c r="A518" t="s">
        <v>13</v>
      </c>
      <c r="B518" s="7">
        <v>42915</v>
      </c>
      <c r="C518" s="16">
        <v>1.34</v>
      </c>
      <c r="D518" s="31">
        <v>0.32719999999999999</v>
      </c>
      <c r="E518" s="31">
        <v>1.0382</v>
      </c>
      <c r="F518" s="49">
        <f t="shared" si="12"/>
        <v>2.7054</v>
      </c>
      <c r="G518" s="16"/>
    </row>
    <row r="519" spans="1:7" x14ac:dyDescent="0.35">
      <c r="A519" t="s">
        <v>14</v>
      </c>
      <c r="B519" s="7">
        <v>42915</v>
      </c>
      <c r="C519" s="12">
        <v>0.9</v>
      </c>
      <c r="D519" s="14">
        <v>0.16250000000000001</v>
      </c>
      <c r="E519" s="14">
        <v>0.87809999999999999</v>
      </c>
      <c r="F519">
        <f t="shared" si="12"/>
        <v>1.9405999999999999</v>
      </c>
      <c r="G519" s="12"/>
    </row>
    <row r="520" spans="1:7" x14ac:dyDescent="0.35">
      <c r="A520" t="s">
        <v>17</v>
      </c>
      <c r="B520" s="7">
        <v>42915</v>
      </c>
      <c r="C520" s="16">
        <v>0.78</v>
      </c>
      <c r="D520" s="31">
        <v>0.11609999999999999</v>
      </c>
      <c r="E520" s="31">
        <v>0.86680000000000001</v>
      </c>
      <c r="F520">
        <f t="shared" si="12"/>
        <v>1.7629000000000001</v>
      </c>
      <c r="G520" s="16"/>
    </row>
    <row r="521" spans="1:7" x14ac:dyDescent="0.35">
      <c r="A521" t="s">
        <v>17</v>
      </c>
      <c r="B521" s="7">
        <v>42915</v>
      </c>
      <c r="C521" s="16">
        <v>0.79</v>
      </c>
      <c r="D521" s="31">
        <v>0.1142</v>
      </c>
      <c r="E521" s="31">
        <v>0.86409999999999998</v>
      </c>
      <c r="F521">
        <f t="shared" si="12"/>
        <v>1.7683</v>
      </c>
      <c r="G521" s="16"/>
    </row>
    <row r="522" spans="1:7" x14ac:dyDescent="0.35">
      <c r="A522" t="s">
        <v>10</v>
      </c>
      <c r="B522" s="7">
        <v>42927</v>
      </c>
      <c r="C522" s="12">
        <v>0.72</v>
      </c>
      <c r="D522" s="36">
        <v>1.4999999999999999E-2</v>
      </c>
      <c r="E522" s="14">
        <v>0.12180000000000001</v>
      </c>
      <c r="F522" s="43">
        <f t="shared" si="12"/>
        <v>0.85680000000000001</v>
      </c>
      <c r="G522" s="12"/>
    </row>
    <row r="523" spans="1:7" x14ac:dyDescent="0.35">
      <c r="A523" t="s">
        <v>10</v>
      </c>
      <c r="B523" s="7">
        <v>42927</v>
      </c>
      <c r="C523" s="12">
        <v>0.69</v>
      </c>
      <c r="D523" s="36">
        <v>1.4999999999999999E-2</v>
      </c>
      <c r="E523" s="36">
        <v>0.157</v>
      </c>
      <c r="F523" s="43">
        <f t="shared" si="12"/>
        <v>0.86199999999999999</v>
      </c>
      <c r="G523" s="12"/>
    </row>
    <row r="524" spans="1:7" x14ac:dyDescent="0.35">
      <c r="A524" t="s">
        <v>13</v>
      </c>
      <c r="B524" s="7">
        <v>42928</v>
      </c>
      <c r="C524" s="16">
        <v>1.07</v>
      </c>
      <c r="D524" s="31">
        <v>0.1216</v>
      </c>
      <c r="E524" s="31">
        <v>0.74319999999999997</v>
      </c>
      <c r="F524" s="49">
        <f t="shared" si="12"/>
        <v>1.9348000000000001</v>
      </c>
      <c r="G524" s="16"/>
    </row>
    <row r="525" spans="1:7" x14ac:dyDescent="0.35">
      <c r="A525" t="s">
        <v>14</v>
      </c>
      <c r="B525" s="7">
        <v>42928</v>
      </c>
      <c r="C525" s="12">
        <v>0.71</v>
      </c>
      <c r="D525" s="14">
        <v>5.5399999999999998E-2</v>
      </c>
      <c r="E525" s="14">
        <v>0.71189999999999998</v>
      </c>
      <c r="F525">
        <f t="shared" si="12"/>
        <v>1.4773000000000001</v>
      </c>
      <c r="G525" s="12"/>
    </row>
    <row r="526" spans="1:7" x14ac:dyDescent="0.35">
      <c r="A526" t="s">
        <v>14</v>
      </c>
      <c r="B526" s="7">
        <v>42928</v>
      </c>
      <c r="C526" s="12">
        <v>0.83</v>
      </c>
      <c r="D526" s="14">
        <v>5.5100000000000003E-2</v>
      </c>
      <c r="E526" s="14">
        <v>0.6331</v>
      </c>
      <c r="F526">
        <f t="shared" si="12"/>
        <v>1.5182</v>
      </c>
      <c r="G526" s="12"/>
    </row>
    <row r="527" spans="1:7" x14ac:dyDescent="0.35">
      <c r="A527" t="s">
        <v>17</v>
      </c>
      <c r="B527" s="7">
        <v>42928</v>
      </c>
      <c r="C527" s="16">
        <v>0.67</v>
      </c>
      <c r="D527" s="31">
        <v>4.3700000000000003E-2</v>
      </c>
      <c r="E527" s="31">
        <v>0.53620000000000001</v>
      </c>
      <c r="F527">
        <f t="shared" si="12"/>
        <v>1.2499</v>
      </c>
      <c r="G527" s="16"/>
    </row>
    <row r="528" spans="1:7" x14ac:dyDescent="0.35">
      <c r="A528" t="s">
        <v>10</v>
      </c>
      <c r="B528" s="7">
        <v>42934</v>
      </c>
      <c r="C528" s="12">
        <v>0.5</v>
      </c>
      <c r="D528" s="36">
        <v>2.12E-2</v>
      </c>
      <c r="E528" s="14">
        <v>0.1406</v>
      </c>
      <c r="F528" s="43">
        <f t="shared" si="12"/>
        <v>0.66179999999999994</v>
      </c>
      <c r="G528" s="12"/>
    </row>
    <row r="529" spans="1:7" x14ac:dyDescent="0.35">
      <c r="A529" t="s">
        <v>10</v>
      </c>
      <c r="B529" s="7">
        <v>42934</v>
      </c>
      <c r="C529" s="12">
        <v>0.5</v>
      </c>
      <c r="D529" s="14">
        <v>2.1100000000000001E-2</v>
      </c>
      <c r="E529" s="14">
        <v>0.13639999999999999</v>
      </c>
      <c r="F529" s="43">
        <f t="shared" si="12"/>
        <v>0.65749999999999997</v>
      </c>
      <c r="G529" s="12"/>
    </row>
    <row r="530" spans="1:7" x14ac:dyDescent="0.35">
      <c r="A530" t="s">
        <v>13</v>
      </c>
      <c r="B530" s="7">
        <v>42936</v>
      </c>
      <c r="C530" s="16">
        <v>0.66</v>
      </c>
      <c r="D530" s="31">
        <v>0.1275</v>
      </c>
      <c r="E530" s="31">
        <v>0.82579999999999998</v>
      </c>
      <c r="F530" s="49">
        <f t="shared" si="12"/>
        <v>1.6133000000000002</v>
      </c>
      <c r="G530" s="16"/>
    </row>
    <row r="531" spans="1:7" x14ac:dyDescent="0.35">
      <c r="A531" t="s">
        <v>14</v>
      </c>
      <c r="B531" s="7">
        <v>42936</v>
      </c>
      <c r="C531" s="12">
        <v>0.5</v>
      </c>
      <c r="D531" s="14">
        <v>6.5500000000000003E-2</v>
      </c>
      <c r="E531" s="14">
        <v>0.76519999999999999</v>
      </c>
      <c r="F531">
        <f t="shared" si="12"/>
        <v>1.3307</v>
      </c>
      <c r="G531" s="12"/>
    </row>
    <row r="532" spans="1:7" x14ac:dyDescent="0.35">
      <c r="A532" t="s">
        <v>17</v>
      </c>
      <c r="B532" s="7">
        <v>42936</v>
      </c>
      <c r="C532" s="16">
        <v>0.5</v>
      </c>
      <c r="D532" s="31">
        <v>3.7400000000000003E-2</v>
      </c>
      <c r="E532" s="31">
        <v>0.66220000000000001</v>
      </c>
      <c r="F532">
        <f t="shared" si="12"/>
        <v>1.1996</v>
      </c>
      <c r="G532" s="16"/>
    </row>
    <row r="533" spans="1:7" x14ac:dyDescent="0.35">
      <c r="A533" t="s">
        <v>17</v>
      </c>
      <c r="B533" s="7">
        <v>42936</v>
      </c>
      <c r="C533" s="16">
        <v>0.5</v>
      </c>
      <c r="D533" s="31">
        <v>3.9699999999999999E-2</v>
      </c>
      <c r="E533" s="31">
        <v>0.68889999999999996</v>
      </c>
      <c r="F533">
        <f t="shared" si="12"/>
        <v>1.2285999999999999</v>
      </c>
      <c r="G533" s="16"/>
    </row>
    <row r="534" spans="1:7" x14ac:dyDescent="0.35">
      <c r="A534" t="s">
        <v>13</v>
      </c>
      <c r="B534" s="7">
        <v>42940</v>
      </c>
      <c r="C534" s="16">
        <v>0.5</v>
      </c>
      <c r="D534" s="31">
        <v>5.3100000000000001E-2</v>
      </c>
      <c r="E534" s="31">
        <v>0.51890000000000003</v>
      </c>
      <c r="F534" s="49">
        <f t="shared" ref="F534:F559" si="13">C534+D534+E534</f>
        <v>1.0720000000000001</v>
      </c>
      <c r="G534" s="16"/>
    </row>
    <row r="535" spans="1:7" x14ac:dyDescent="0.35">
      <c r="A535" t="s">
        <v>14</v>
      </c>
      <c r="B535" s="7">
        <v>42940</v>
      </c>
      <c r="C535" s="12">
        <v>0.5</v>
      </c>
      <c r="D535" s="14">
        <v>4.4900000000000002E-2</v>
      </c>
      <c r="E535" s="14">
        <v>0.3342</v>
      </c>
      <c r="F535">
        <f t="shared" si="13"/>
        <v>0.87909999999999999</v>
      </c>
      <c r="G535" s="12"/>
    </row>
    <row r="536" spans="1:7" x14ac:dyDescent="0.35">
      <c r="A536" t="s">
        <v>14</v>
      </c>
      <c r="B536" s="7">
        <v>42940</v>
      </c>
      <c r="C536" s="12">
        <v>0.5</v>
      </c>
      <c r="D536" s="36">
        <v>4.5999999999999999E-2</v>
      </c>
      <c r="E536" s="14">
        <v>0.34649999999999997</v>
      </c>
      <c r="F536">
        <f t="shared" si="13"/>
        <v>0.89250000000000007</v>
      </c>
      <c r="G536" s="12"/>
    </row>
    <row r="537" spans="1:7" x14ac:dyDescent="0.35">
      <c r="A537" t="s">
        <v>17</v>
      </c>
      <c r="B537" s="7">
        <v>42940</v>
      </c>
      <c r="C537" s="16">
        <v>0.5</v>
      </c>
      <c r="D537" s="31">
        <v>4.0500000000000001E-2</v>
      </c>
      <c r="E537" s="31">
        <v>0.31080000000000002</v>
      </c>
      <c r="F537">
        <f t="shared" si="13"/>
        <v>0.85129999999999995</v>
      </c>
      <c r="G537" s="16"/>
    </row>
    <row r="538" spans="1:7" x14ac:dyDescent="0.35">
      <c r="A538" t="s">
        <v>10</v>
      </c>
      <c r="B538" s="7">
        <v>42941</v>
      </c>
      <c r="C538" s="12">
        <v>0.63</v>
      </c>
      <c r="D538" s="14">
        <v>9.5999999999999992E-3</v>
      </c>
      <c r="E538" s="14">
        <v>0.13469999999999999</v>
      </c>
      <c r="F538" s="43">
        <f t="shared" si="13"/>
        <v>0.77429999999999999</v>
      </c>
      <c r="G538" s="12"/>
    </row>
    <row r="539" spans="1:7" x14ac:dyDescent="0.35">
      <c r="A539" t="s">
        <v>10</v>
      </c>
      <c r="B539" s="7">
        <v>42941</v>
      </c>
      <c r="C539" s="12">
        <v>0.56999999999999995</v>
      </c>
      <c r="D539" s="14">
        <v>9.9000000000000008E-3</v>
      </c>
      <c r="E539" s="36">
        <v>0.11600000000000001</v>
      </c>
      <c r="F539" s="43">
        <f t="shared" si="13"/>
        <v>0.69589999999999996</v>
      </c>
      <c r="G539" s="12"/>
    </row>
    <row r="540" spans="1:7" x14ac:dyDescent="0.35">
      <c r="A540" t="s">
        <v>10</v>
      </c>
      <c r="B540" s="7">
        <v>42948</v>
      </c>
      <c r="C540" s="12">
        <v>0.81</v>
      </c>
      <c r="D540" s="14">
        <v>7.6E-3</v>
      </c>
      <c r="E540" s="31" t="s">
        <v>12</v>
      </c>
      <c r="G540" s="12"/>
    </row>
    <row r="541" spans="1:7" x14ac:dyDescent="0.35">
      <c r="A541" t="s">
        <v>10</v>
      </c>
      <c r="B541" s="7">
        <v>42948</v>
      </c>
      <c r="C541" s="12">
        <v>0.74</v>
      </c>
      <c r="D541" s="14">
        <v>7.4000000000000003E-3</v>
      </c>
      <c r="E541" s="31" t="s">
        <v>12</v>
      </c>
      <c r="G541" s="12"/>
    </row>
    <row r="542" spans="1:7" x14ac:dyDescent="0.35">
      <c r="A542" t="s">
        <v>23</v>
      </c>
      <c r="B542" s="68">
        <v>42948.443749999999</v>
      </c>
    </row>
    <row r="543" spans="1:7" x14ac:dyDescent="0.35">
      <c r="A543" t="s">
        <v>22</v>
      </c>
      <c r="B543" s="68">
        <v>42948.463194444441</v>
      </c>
    </row>
    <row r="544" spans="1:7" x14ac:dyDescent="0.35">
      <c r="A544" t="s">
        <v>21</v>
      </c>
      <c r="B544" s="68">
        <v>42948.478472222225</v>
      </c>
    </row>
    <row r="545" spans="1:7" x14ac:dyDescent="0.35">
      <c r="A545" t="s">
        <v>20</v>
      </c>
      <c r="B545" s="68">
        <v>42948.493750000001</v>
      </c>
    </row>
    <row r="546" spans="1:7" x14ac:dyDescent="0.35">
      <c r="A546" t="s">
        <v>19</v>
      </c>
      <c r="B546" s="68">
        <v>42948.503472222219</v>
      </c>
    </row>
    <row r="547" spans="1:7" x14ac:dyDescent="0.35">
      <c r="A547" t="s">
        <v>13</v>
      </c>
      <c r="B547" s="7">
        <v>42950</v>
      </c>
      <c r="C547" s="16">
        <v>1.0900000000000001</v>
      </c>
      <c r="D547" s="31">
        <v>0.18360000000000001</v>
      </c>
      <c r="E547" s="34">
        <v>0.83499999999999996</v>
      </c>
      <c r="F547" s="49">
        <f t="shared" ref="F547:F578" si="14">C547+D547+E547</f>
        <v>2.1086</v>
      </c>
      <c r="G547" s="16"/>
    </row>
    <row r="548" spans="1:7" x14ac:dyDescent="0.35">
      <c r="A548" t="s">
        <v>13</v>
      </c>
      <c r="B548" s="7">
        <v>42950</v>
      </c>
      <c r="C548" s="16">
        <v>1.0900000000000001</v>
      </c>
      <c r="D548" s="31">
        <v>0.17219999999999999</v>
      </c>
      <c r="E548" s="34">
        <v>0.78400000000000003</v>
      </c>
      <c r="F548" s="49">
        <f t="shared" si="14"/>
        <v>2.0461999999999998</v>
      </c>
      <c r="G548" s="16"/>
    </row>
    <row r="549" spans="1:7" x14ac:dyDescent="0.35">
      <c r="A549" t="s">
        <v>14</v>
      </c>
      <c r="B549" s="7">
        <v>42950</v>
      </c>
      <c r="C549" s="12">
        <v>0.69</v>
      </c>
      <c r="D549" s="14">
        <v>9.1200000000000003E-2</v>
      </c>
      <c r="E549" s="36">
        <v>0.77900000000000003</v>
      </c>
      <c r="F549">
        <f t="shared" si="14"/>
        <v>1.5602</v>
      </c>
      <c r="G549" s="16"/>
    </row>
    <row r="550" spans="1:7" x14ac:dyDescent="0.35">
      <c r="A550" t="s">
        <v>17</v>
      </c>
      <c r="B550" s="7">
        <v>42950</v>
      </c>
      <c r="C550" s="16">
        <v>0.66</v>
      </c>
      <c r="D550" s="31">
        <v>7.3400000000000007E-2</v>
      </c>
      <c r="E550" s="31">
        <v>0.69640000000000002</v>
      </c>
      <c r="F550">
        <f t="shared" si="14"/>
        <v>1.4298000000000002</v>
      </c>
      <c r="G550" s="16"/>
    </row>
    <row r="551" spans="1:7" x14ac:dyDescent="0.35">
      <c r="A551" t="s">
        <v>13</v>
      </c>
      <c r="B551" s="7">
        <v>42954</v>
      </c>
      <c r="C551" s="16">
        <v>0.91</v>
      </c>
      <c r="D551" s="31">
        <v>7.8299999999999995E-2</v>
      </c>
      <c r="E551" s="31">
        <v>0.86880000000000002</v>
      </c>
      <c r="F551" s="49">
        <f t="shared" si="14"/>
        <v>1.8571</v>
      </c>
      <c r="G551" s="16"/>
    </row>
    <row r="552" spans="1:7" x14ac:dyDescent="0.35">
      <c r="A552" t="s">
        <v>14</v>
      </c>
      <c r="B552" s="7">
        <v>42954</v>
      </c>
      <c r="C552" s="12">
        <v>0.78</v>
      </c>
      <c r="D552" s="14">
        <v>5.3400000000000003E-2</v>
      </c>
      <c r="E552" s="14">
        <v>0.72629999999999995</v>
      </c>
      <c r="F552">
        <f t="shared" si="14"/>
        <v>1.5596999999999999</v>
      </c>
      <c r="G552" s="16"/>
    </row>
    <row r="553" spans="1:7" x14ac:dyDescent="0.35">
      <c r="A553" t="s">
        <v>17</v>
      </c>
      <c r="B553" s="7">
        <v>42954</v>
      </c>
      <c r="C553" s="16">
        <v>0.86</v>
      </c>
      <c r="D553" s="31">
        <v>4.8800000000000003E-2</v>
      </c>
      <c r="E553" s="31">
        <v>0.73570000000000002</v>
      </c>
      <c r="F553">
        <f t="shared" si="14"/>
        <v>1.6444999999999999</v>
      </c>
      <c r="G553" s="16"/>
    </row>
    <row r="554" spans="1:7" x14ac:dyDescent="0.35">
      <c r="A554" t="s">
        <v>17</v>
      </c>
      <c r="B554" s="7">
        <v>42954</v>
      </c>
      <c r="C554" s="16">
        <v>0.75</v>
      </c>
      <c r="D554" s="31">
        <v>4.8899999999999999E-2</v>
      </c>
      <c r="E554" s="31">
        <v>0.62739999999999996</v>
      </c>
      <c r="F554">
        <f t="shared" si="14"/>
        <v>1.4262999999999999</v>
      </c>
      <c r="G554" s="16"/>
    </row>
    <row r="555" spans="1:7" x14ac:dyDescent="0.35">
      <c r="A555" t="s">
        <v>10</v>
      </c>
      <c r="B555" s="7">
        <v>42955</v>
      </c>
      <c r="C555" s="12">
        <v>0.87</v>
      </c>
      <c r="D555" s="36">
        <v>7.7000000000000002E-3</v>
      </c>
      <c r="E555" s="36">
        <v>8.2000000000000003E-2</v>
      </c>
      <c r="F555" s="43">
        <f t="shared" si="14"/>
        <v>0.9597</v>
      </c>
      <c r="G555" s="12"/>
    </row>
    <row r="556" spans="1:7" x14ac:dyDescent="0.35">
      <c r="A556" t="s">
        <v>10</v>
      </c>
      <c r="B556" s="7">
        <v>42955</v>
      </c>
      <c r="C556" s="12">
        <v>0.78</v>
      </c>
      <c r="D556" s="14">
        <v>6.4999999999999997E-3</v>
      </c>
      <c r="E556" s="36">
        <v>0.85599999999999998</v>
      </c>
      <c r="F556" s="43">
        <f t="shared" si="14"/>
        <v>1.6425000000000001</v>
      </c>
      <c r="G556" s="12"/>
    </row>
    <row r="557" spans="1:7" x14ac:dyDescent="0.35">
      <c r="A557" t="s">
        <v>10</v>
      </c>
      <c r="B557" s="7">
        <v>42962</v>
      </c>
      <c r="C557" s="12">
        <v>1.1000000000000001</v>
      </c>
      <c r="D557" s="14">
        <v>6.6E-3</v>
      </c>
      <c r="E557" s="14">
        <v>9.7799999999999998E-2</v>
      </c>
      <c r="F557" s="43">
        <f t="shared" si="14"/>
        <v>1.2044000000000001</v>
      </c>
      <c r="G557" s="12"/>
    </row>
    <row r="558" spans="1:7" x14ac:dyDescent="0.35">
      <c r="A558" t="s">
        <v>10</v>
      </c>
      <c r="B558" s="7">
        <v>42962</v>
      </c>
      <c r="C558" s="12">
        <v>1.19</v>
      </c>
      <c r="D558" s="14">
        <v>6.4000000000000003E-3</v>
      </c>
      <c r="E558" s="14">
        <v>9.4299999999999995E-2</v>
      </c>
      <c r="F558" s="43">
        <f t="shared" si="14"/>
        <v>1.2907</v>
      </c>
      <c r="G558" s="12"/>
    </row>
    <row r="559" spans="1:7" x14ac:dyDescent="0.35">
      <c r="A559" t="s">
        <v>13</v>
      </c>
      <c r="B559" s="7">
        <v>42963</v>
      </c>
      <c r="C559" s="16">
        <v>1.3</v>
      </c>
      <c r="D559" s="31">
        <v>0.2185</v>
      </c>
      <c r="E559" s="31">
        <v>0.93159999999999998</v>
      </c>
      <c r="F559" s="49">
        <f t="shared" si="14"/>
        <v>2.4500999999999999</v>
      </c>
      <c r="G559" s="16"/>
    </row>
    <row r="560" spans="1:7" x14ac:dyDescent="0.35">
      <c r="A560" t="s">
        <v>14</v>
      </c>
      <c r="B560" s="7">
        <v>42963</v>
      </c>
      <c r="C560" s="12">
        <v>0.84</v>
      </c>
      <c r="D560" s="36">
        <v>9.1999999999999998E-2</v>
      </c>
      <c r="E560" s="14">
        <v>0.77080000000000004</v>
      </c>
      <c r="F560">
        <f t="shared" si="14"/>
        <v>1.7027999999999999</v>
      </c>
      <c r="G560" s="16"/>
    </row>
    <row r="561" spans="1:7" x14ac:dyDescent="0.35">
      <c r="A561" t="s">
        <v>14</v>
      </c>
      <c r="B561" s="7">
        <v>42963</v>
      </c>
      <c r="C561" s="12">
        <v>0.83</v>
      </c>
      <c r="D561" s="14">
        <v>9.1700000000000004E-2</v>
      </c>
      <c r="E561" s="14">
        <v>0.81030000000000002</v>
      </c>
      <c r="F561">
        <f t="shared" si="14"/>
        <v>1.732</v>
      </c>
      <c r="G561" s="16"/>
    </row>
    <row r="562" spans="1:7" x14ac:dyDescent="0.35">
      <c r="A562" t="s">
        <v>17</v>
      </c>
      <c r="B562" s="7">
        <v>42963</v>
      </c>
      <c r="C562" s="16">
        <v>0.73</v>
      </c>
      <c r="D562" s="31">
        <v>7.3800000000000004E-2</v>
      </c>
      <c r="E562" s="31">
        <v>0.8548</v>
      </c>
      <c r="F562">
        <f t="shared" si="14"/>
        <v>1.6585999999999999</v>
      </c>
      <c r="G562" s="16"/>
    </row>
    <row r="563" spans="1:7" x14ac:dyDescent="0.35">
      <c r="A563" t="s">
        <v>10</v>
      </c>
      <c r="B563" s="7">
        <v>42969</v>
      </c>
      <c r="C563" s="12">
        <v>0.69</v>
      </c>
      <c r="D563" s="14">
        <v>7.4000000000000003E-3</v>
      </c>
      <c r="E563" s="14">
        <v>9.0399999999999994E-2</v>
      </c>
      <c r="F563" s="43">
        <f t="shared" si="14"/>
        <v>0.78779999999999994</v>
      </c>
      <c r="G563" s="12"/>
    </row>
    <row r="564" spans="1:7" x14ac:dyDescent="0.35">
      <c r="A564" t="s">
        <v>10</v>
      </c>
      <c r="B564" s="7">
        <v>42969</v>
      </c>
      <c r="C564" s="12">
        <v>0.67</v>
      </c>
      <c r="D564" s="14">
        <v>6.7999999999999996E-3</v>
      </c>
      <c r="E564" s="14">
        <v>7.5200000000000003E-2</v>
      </c>
      <c r="F564" s="43">
        <f t="shared" si="14"/>
        <v>0.75200000000000011</v>
      </c>
      <c r="G564" s="12"/>
    </row>
    <row r="565" spans="1:7" x14ac:dyDescent="0.35">
      <c r="A565" t="s">
        <v>13</v>
      </c>
      <c r="B565" s="7">
        <v>42970</v>
      </c>
      <c r="C565" s="16">
        <v>0.74</v>
      </c>
      <c r="D565" s="31">
        <v>8.4599999999999995E-2</v>
      </c>
      <c r="E565" s="31">
        <v>0.90490000000000004</v>
      </c>
      <c r="F565" s="49">
        <f t="shared" si="14"/>
        <v>1.7295</v>
      </c>
      <c r="G565" s="16"/>
    </row>
    <row r="566" spans="1:7" x14ac:dyDescent="0.35">
      <c r="A566" t="s">
        <v>14</v>
      </c>
      <c r="B566" s="7">
        <v>42970</v>
      </c>
      <c r="C566" s="12">
        <v>0.68</v>
      </c>
      <c r="D566" s="14">
        <v>5.8700000000000002E-2</v>
      </c>
      <c r="E566" s="14">
        <v>0.64739999999999998</v>
      </c>
      <c r="F566">
        <f t="shared" si="14"/>
        <v>1.3860999999999999</v>
      </c>
      <c r="G566" s="12"/>
    </row>
    <row r="567" spans="1:7" x14ac:dyDescent="0.35">
      <c r="A567" t="s">
        <v>14</v>
      </c>
      <c r="B567" s="7">
        <v>42970</v>
      </c>
      <c r="C567" s="12">
        <v>0.68</v>
      </c>
      <c r="D567" s="14">
        <v>5.6599999999999998E-2</v>
      </c>
      <c r="E567" s="14">
        <v>0.61929999999999996</v>
      </c>
      <c r="F567">
        <f t="shared" si="14"/>
        <v>1.3559000000000001</v>
      </c>
      <c r="G567" s="12"/>
    </row>
    <row r="568" spans="1:7" x14ac:dyDescent="0.35">
      <c r="A568" t="s">
        <v>17</v>
      </c>
      <c r="B568" s="7">
        <v>42970</v>
      </c>
      <c r="C568" s="16">
        <v>1.04</v>
      </c>
      <c r="D568" s="31">
        <v>5.4199999999999998E-2</v>
      </c>
      <c r="E568" s="31">
        <v>0.57620000000000005</v>
      </c>
      <c r="F568">
        <f t="shared" si="14"/>
        <v>1.6704000000000001</v>
      </c>
      <c r="G568" s="16"/>
    </row>
    <row r="569" spans="1:7" x14ac:dyDescent="0.35">
      <c r="A569" t="s">
        <v>13</v>
      </c>
      <c r="B569" s="7">
        <v>42975</v>
      </c>
      <c r="C569" s="16">
        <v>1.07</v>
      </c>
      <c r="D569" s="31">
        <v>0.1983</v>
      </c>
      <c r="E569" s="31">
        <v>0.92069999999999996</v>
      </c>
      <c r="F569" s="49">
        <f t="shared" si="14"/>
        <v>2.1890000000000001</v>
      </c>
      <c r="G569" s="16"/>
    </row>
    <row r="570" spans="1:7" x14ac:dyDescent="0.35">
      <c r="A570" t="s">
        <v>14</v>
      </c>
      <c r="B570" s="7">
        <v>42975</v>
      </c>
      <c r="C570" s="12">
        <v>0.75</v>
      </c>
      <c r="D570" s="14">
        <v>9.35E-2</v>
      </c>
      <c r="E570" s="14">
        <v>0.82430000000000003</v>
      </c>
      <c r="F570">
        <f t="shared" si="14"/>
        <v>1.6678000000000002</v>
      </c>
      <c r="G570" s="12"/>
    </row>
    <row r="571" spans="1:7" x14ac:dyDescent="0.35">
      <c r="A571" t="s">
        <v>14</v>
      </c>
      <c r="B571" s="7">
        <v>42975</v>
      </c>
      <c r="C571" s="12">
        <v>0.76</v>
      </c>
      <c r="D571" s="36">
        <v>9.1999999999999998E-2</v>
      </c>
      <c r="E571" s="14">
        <v>0.80430000000000001</v>
      </c>
      <c r="F571">
        <f t="shared" si="14"/>
        <v>1.6562999999999999</v>
      </c>
      <c r="G571" s="12"/>
    </row>
    <row r="572" spans="1:7" x14ac:dyDescent="0.35">
      <c r="A572" t="s">
        <v>17</v>
      </c>
      <c r="B572" s="7">
        <v>42975</v>
      </c>
      <c r="C572" s="16">
        <v>0.6</v>
      </c>
      <c r="D572" s="31">
        <v>7.2599999999999998E-2</v>
      </c>
      <c r="E572" s="31">
        <v>0.81440000000000001</v>
      </c>
      <c r="F572">
        <f t="shared" si="14"/>
        <v>1.4870000000000001</v>
      </c>
      <c r="G572" s="16"/>
    </row>
    <row r="573" spans="1:7" x14ac:dyDescent="0.35">
      <c r="A573" t="s">
        <v>10</v>
      </c>
      <c r="B573" s="7">
        <v>42976</v>
      </c>
      <c r="C573" s="12">
        <v>0.7</v>
      </c>
      <c r="D573" s="14">
        <v>4.5999999999999999E-3</v>
      </c>
      <c r="E573" s="14">
        <v>6.83E-2</v>
      </c>
      <c r="F573" s="43">
        <f t="shared" si="14"/>
        <v>0.77290000000000003</v>
      </c>
      <c r="G573" s="12"/>
    </row>
    <row r="574" spans="1:7" x14ac:dyDescent="0.35">
      <c r="A574" t="s">
        <v>10</v>
      </c>
      <c r="B574" s="7">
        <v>42976</v>
      </c>
      <c r="C574" s="12">
        <v>0.72</v>
      </c>
      <c r="D574" s="36">
        <v>6.0000000000000001E-3</v>
      </c>
      <c r="E574" s="14">
        <v>7.5499999999999998E-2</v>
      </c>
      <c r="F574" s="43">
        <f t="shared" si="14"/>
        <v>0.80149999999999999</v>
      </c>
      <c r="G574" s="12"/>
    </row>
    <row r="575" spans="1:7" x14ac:dyDescent="0.35">
      <c r="A575" t="s">
        <v>13</v>
      </c>
      <c r="B575" s="7">
        <v>42984</v>
      </c>
      <c r="C575" s="16">
        <v>0.72</v>
      </c>
      <c r="D575" s="34">
        <v>7.4999999999999997E-2</v>
      </c>
      <c r="E575" s="31">
        <v>0.85909999999999997</v>
      </c>
      <c r="F575" s="49">
        <f t="shared" si="14"/>
        <v>1.6540999999999999</v>
      </c>
      <c r="G575" s="16"/>
    </row>
    <row r="576" spans="1:7" x14ac:dyDescent="0.35">
      <c r="A576" t="s">
        <v>14</v>
      </c>
      <c r="B576" s="7">
        <v>42984</v>
      </c>
      <c r="C576" s="12">
        <v>0.61</v>
      </c>
      <c r="D576" s="14">
        <v>5.6399999999999999E-2</v>
      </c>
      <c r="E576" s="36">
        <v>0.54</v>
      </c>
      <c r="F576">
        <f t="shared" si="14"/>
        <v>1.2063999999999999</v>
      </c>
      <c r="G576" s="12"/>
    </row>
    <row r="577" spans="1:7" x14ac:dyDescent="0.35">
      <c r="A577" t="s">
        <v>14</v>
      </c>
      <c r="B577" s="7">
        <v>42984</v>
      </c>
      <c r="C577" s="12">
        <v>0.6</v>
      </c>
      <c r="D577" s="14">
        <v>5.6800000000000003E-2</v>
      </c>
      <c r="E577" s="14">
        <v>0.5847</v>
      </c>
      <c r="F577">
        <f t="shared" si="14"/>
        <v>1.2414999999999998</v>
      </c>
      <c r="G577" s="12"/>
    </row>
    <row r="578" spans="1:7" x14ac:dyDescent="0.35">
      <c r="A578" t="s">
        <v>17</v>
      </c>
      <c r="B578" s="7">
        <v>42984</v>
      </c>
      <c r="C578" s="16">
        <v>0.63</v>
      </c>
      <c r="D578" s="31">
        <v>5.5500000000000001E-2</v>
      </c>
      <c r="E578" s="34">
        <v>0.56000000000000005</v>
      </c>
      <c r="F578">
        <f t="shared" si="14"/>
        <v>1.2455000000000001</v>
      </c>
      <c r="G578" s="16"/>
    </row>
    <row r="579" spans="1:7" x14ac:dyDescent="0.35">
      <c r="A579" t="s">
        <v>10</v>
      </c>
      <c r="B579" s="7">
        <v>42985</v>
      </c>
      <c r="C579" s="12">
        <v>0.65</v>
      </c>
      <c r="D579" s="14">
        <v>5.5999999999999999E-3</v>
      </c>
      <c r="E579" s="12" t="s">
        <v>12</v>
      </c>
      <c r="G579" s="12"/>
    </row>
    <row r="580" spans="1:7" x14ac:dyDescent="0.35">
      <c r="A580" t="s">
        <v>10</v>
      </c>
      <c r="B580" s="7">
        <v>42985</v>
      </c>
      <c r="C580" s="12">
        <v>0.61</v>
      </c>
      <c r="D580" s="14">
        <v>6.4999999999999997E-3</v>
      </c>
      <c r="E580" s="12" t="s">
        <v>12</v>
      </c>
      <c r="G580" s="12"/>
    </row>
    <row r="581" spans="1:7" x14ac:dyDescent="0.35">
      <c r="A581" t="s">
        <v>10</v>
      </c>
      <c r="B581" s="7">
        <v>42990</v>
      </c>
      <c r="C581" s="12">
        <v>0.75</v>
      </c>
      <c r="D581" s="14">
        <v>6.4999999999999997E-3</v>
      </c>
      <c r="E581" s="36">
        <v>0.05</v>
      </c>
      <c r="F581" s="43">
        <f>C581+D581+E581</f>
        <v>0.80649999999999999</v>
      </c>
      <c r="G581" s="12"/>
    </row>
    <row r="582" spans="1:7" x14ac:dyDescent="0.35">
      <c r="A582" t="s">
        <v>10</v>
      </c>
      <c r="B582" s="7">
        <v>42990</v>
      </c>
      <c r="C582" s="12">
        <v>0.68</v>
      </c>
      <c r="D582" s="14">
        <v>7.4000000000000003E-3</v>
      </c>
      <c r="E582" s="14">
        <v>5.0700000000000002E-2</v>
      </c>
      <c r="F582" s="43">
        <f>C582+D582+E582</f>
        <v>0.73809999999999998</v>
      </c>
      <c r="G582" s="12"/>
    </row>
    <row r="583" spans="1:7" x14ac:dyDescent="0.35">
      <c r="A583" t="s">
        <v>13</v>
      </c>
      <c r="B583" s="7">
        <v>42992</v>
      </c>
      <c r="C583" s="16" t="s">
        <v>12</v>
      </c>
      <c r="D583" s="31">
        <v>0.19620000000000001</v>
      </c>
      <c r="E583" s="34">
        <v>0.96799999999999997</v>
      </c>
      <c r="F583" s="49"/>
      <c r="G583" s="16"/>
    </row>
    <row r="584" spans="1:7" x14ac:dyDescent="0.35">
      <c r="A584" t="s">
        <v>13</v>
      </c>
      <c r="B584" s="7">
        <v>42992</v>
      </c>
      <c r="C584" s="16" t="s">
        <v>12</v>
      </c>
      <c r="D584" s="31">
        <v>0.2147</v>
      </c>
      <c r="E584" s="31">
        <v>1.0033000000000001</v>
      </c>
      <c r="F584" s="49"/>
      <c r="G584" s="16"/>
    </row>
    <row r="585" spans="1:7" x14ac:dyDescent="0.35">
      <c r="A585" t="s">
        <v>14</v>
      </c>
      <c r="B585" s="7">
        <v>42992</v>
      </c>
      <c r="C585" s="12" t="s">
        <v>12</v>
      </c>
      <c r="D585" s="14">
        <v>0.1048</v>
      </c>
      <c r="E585" s="14">
        <v>0.93840000000000001</v>
      </c>
      <c r="G585" s="12"/>
    </row>
    <row r="586" spans="1:7" x14ac:dyDescent="0.35">
      <c r="A586" t="s">
        <v>17</v>
      </c>
      <c r="B586" s="7">
        <v>42992</v>
      </c>
      <c r="C586" s="16" t="s">
        <v>12</v>
      </c>
      <c r="D586" s="31">
        <v>8.5900000000000004E-2</v>
      </c>
      <c r="E586" s="31">
        <v>0.95540000000000003</v>
      </c>
      <c r="G586" s="16"/>
    </row>
    <row r="587" spans="1:7" x14ac:dyDescent="0.35">
      <c r="A587" t="s">
        <v>10</v>
      </c>
      <c r="B587" s="7">
        <v>42997</v>
      </c>
      <c r="C587" s="12">
        <v>1.06</v>
      </c>
      <c r="D587" s="14">
        <v>9.7999999999999997E-3</v>
      </c>
      <c r="E587" s="14">
        <v>0.2024</v>
      </c>
      <c r="F587" s="43">
        <f t="shared" ref="F587:F598" si="15">C587+D587+E587</f>
        <v>1.2722</v>
      </c>
      <c r="G587" s="16"/>
    </row>
    <row r="588" spans="1:7" x14ac:dyDescent="0.35">
      <c r="A588" t="s">
        <v>10</v>
      </c>
      <c r="B588" s="7">
        <v>42997</v>
      </c>
      <c r="C588" s="12">
        <v>1.08</v>
      </c>
      <c r="D588" s="14">
        <v>1.06E-2</v>
      </c>
      <c r="E588" s="14">
        <v>0.18429999999999999</v>
      </c>
      <c r="F588" s="43">
        <f t="shared" si="15"/>
        <v>1.2748999999999999</v>
      </c>
      <c r="G588" s="16"/>
    </row>
    <row r="589" spans="1:7" x14ac:dyDescent="0.35">
      <c r="A589" t="s">
        <v>13</v>
      </c>
      <c r="B589" s="7">
        <v>42997</v>
      </c>
      <c r="C589" s="16">
        <v>0.8</v>
      </c>
      <c r="D589" s="31">
        <v>6.2600000000000003E-2</v>
      </c>
      <c r="E589" s="31">
        <v>0.84009999999999996</v>
      </c>
      <c r="F589" s="49">
        <f t="shared" si="15"/>
        <v>1.7027000000000001</v>
      </c>
      <c r="G589" s="16"/>
    </row>
    <row r="590" spans="1:7" x14ac:dyDescent="0.35">
      <c r="A590" t="s">
        <v>14</v>
      </c>
      <c r="B590" s="7">
        <v>42997</v>
      </c>
      <c r="C590" s="12">
        <v>0.66</v>
      </c>
      <c r="D590" s="14">
        <v>6.1600000000000002E-2</v>
      </c>
      <c r="E590" s="14">
        <v>0.62560000000000004</v>
      </c>
      <c r="F590">
        <f t="shared" si="15"/>
        <v>1.3472</v>
      </c>
      <c r="G590" s="12"/>
    </row>
    <row r="591" spans="1:7" x14ac:dyDescent="0.35">
      <c r="A591" t="s">
        <v>14</v>
      </c>
      <c r="B591" s="7">
        <v>42997</v>
      </c>
      <c r="C591" s="12">
        <v>0.65</v>
      </c>
      <c r="D591" s="14">
        <v>6.1699999999999998E-2</v>
      </c>
      <c r="E591" s="14">
        <v>0.61570000000000003</v>
      </c>
      <c r="F591">
        <f t="shared" si="15"/>
        <v>1.3273999999999999</v>
      </c>
      <c r="G591" s="12"/>
    </row>
    <row r="592" spans="1:7" x14ac:dyDescent="0.35">
      <c r="A592" t="s">
        <v>17</v>
      </c>
      <c r="B592" s="7">
        <v>42997</v>
      </c>
      <c r="C592" s="16">
        <v>0.62</v>
      </c>
      <c r="D592" s="31">
        <v>6.1499999999999999E-2</v>
      </c>
      <c r="E592" s="31">
        <v>0.58240000000000003</v>
      </c>
      <c r="F592">
        <f t="shared" si="15"/>
        <v>1.2639</v>
      </c>
      <c r="G592" s="16"/>
    </row>
    <row r="593" spans="1:8" x14ac:dyDescent="0.35">
      <c r="A593" t="s">
        <v>10</v>
      </c>
      <c r="B593" s="7">
        <v>43004</v>
      </c>
      <c r="C593" s="12">
        <v>0.95</v>
      </c>
      <c r="D593" s="14">
        <v>9.1000000000000004E-3</v>
      </c>
      <c r="E593" s="14">
        <v>0.13109999999999999</v>
      </c>
      <c r="F593" s="43">
        <f t="shared" si="15"/>
        <v>1.0901999999999998</v>
      </c>
      <c r="G593" s="12"/>
    </row>
    <row r="594" spans="1:8" x14ac:dyDescent="0.35">
      <c r="A594" t="s">
        <v>10</v>
      </c>
      <c r="B594" s="7">
        <v>43004</v>
      </c>
      <c r="C594" s="12">
        <v>1.04</v>
      </c>
      <c r="D594" s="14">
        <v>9.4000000000000004E-3</v>
      </c>
      <c r="E594" s="14">
        <v>0.12089999999999999</v>
      </c>
      <c r="F594" s="43">
        <f t="shared" si="15"/>
        <v>1.1703000000000001</v>
      </c>
      <c r="G594" s="12"/>
    </row>
    <row r="595" spans="1:8" x14ac:dyDescent="0.35">
      <c r="A595" t="s">
        <v>13</v>
      </c>
      <c r="B595" s="7">
        <v>43006</v>
      </c>
      <c r="C595" s="16">
        <v>1.46</v>
      </c>
      <c r="D595" s="31">
        <v>0.23830000000000001</v>
      </c>
      <c r="E595" s="31">
        <v>1.2464999999999999</v>
      </c>
      <c r="F595" s="49">
        <f t="shared" si="15"/>
        <v>2.9447999999999999</v>
      </c>
      <c r="G595" s="16"/>
    </row>
    <row r="596" spans="1:8" x14ac:dyDescent="0.35">
      <c r="A596" t="s">
        <v>14</v>
      </c>
      <c r="B596" s="7">
        <v>43006</v>
      </c>
      <c r="C596" s="12">
        <v>0.9</v>
      </c>
      <c r="D596" s="14">
        <v>0.1429</v>
      </c>
      <c r="E596" s="36">
        <v>1.208</v>
      </c>
      <c r="F596">
        <f t="shared" si="15"/>
        <v>2.2508999999999997</v>
      </c>
      <c r="G596" s="16"/>
    </row>
    <row r="597" spans="1:8" x14ac:dyDescent="0.35">
      <c r="A597" t="s">
        <v>14</v>
      </c>
      <c r="B597" s="7">
        <v>43006</v>
      </c>
      <c r="C597" s="12">
        <v>0.83</v>
      </c>
      <c r="D597" s="36">
        <v>0.14399999999999999</v>
      </c>
      <c r="E597" s="14">
        <v>1.1541999999999999</v>
      </c>
      <c r="F597">
        <f t="shared" si="15"/>
        <v>2.1281999999999996</v>
      </c>
      <c r="G597" s="16"/>
    </row>
    <row r="598" spans="1:8" x14ac:dyDescent="0.35">
      <c r="A598" t="s">
        <v>17</v>
      </c>
      <c r="B598" s="7">
        <v>43006</v>
      </c>
      <c r="C598" s="16">
        <v>0.77</v>
      </c>
      <c r="D598" s="31">
        <v>0.10340000000000001</v>
      </c>
      <c r="E598" s="31">
        <v>1.0230999999999999</v>
      </c>
      <c r="F598">
        <f t="shared" si="15"/>
        <v>1.8965000000000001</v>
      </c>
      <c r="G598" s="16"/>
    </row>
    <row r="600" spans="1:8" x14ac:dyDescent="0.35">
      <c r="B600" s="49"/>
      <c r="E600" s="78" t="s">
        <v>38</v>
      </c>
      <c r="F600" s="1" t="s">
        <v>41</v>
      </c>
      <c r="G600" s="49"/>
      <c r="H600" s="49"/>
    </row>
    <row r="601" spans="1:8" x14ac:dyDescent="0.35">
      <c r="B601" s="49"/>
      <c r="E601" s="79">
        <v>2010</v>
      </c>
      <c r="F601" s="49">
        <f>AVERAGE(F2:F81)</f>
        <v>2.132978787878788</v>
      </c>
      <c r="G601" s="49"/>
      <c r="H601" s="49"/>
    </row>
    <row r="602" spans="1:8" x14ac:dyDescent="0.35">
      <c r="B602" s="49"/>
      <c r="E602" s="79">
        <v>2011</v>
      </c>
      <c r="F602" s="49">
        <f>AVERAGE(F82:F139)</f>
        <v>2.0600905660377364</v>
      </c>
      <c r="G602" s="49"/>
      <c r="H602" s="49"/>
    </row>
    <row r="603" spans="1:8" x14ac:dyDescent="0.35">
      <c r="B603" s="49"/>
      <c r="E603" s="79">
        <v>2012</v>
      </c>
      <c r="F603" s="49">
        <f>AVERAGE(F140:F207)</f>
        <v>2.1508111111111119</v>
      </c>
      <c r="G603" s="49"/>
      <c r="H603" s="49"/>
    </row>
    <row r="604" spans="1:8" x14ac:dyDescent="0.35">
      <c r="B604" s="49"/>
      <c r="E604" s="79">
        <v>2013</v>
      </c>
      <c r="F604" s="49">
        <f>AVERAGE(F208:F284)</f>
        <v>2.5058819444444449</v>
      </c>
      <c r="G604" s="49"/>
      <c r="H604" s="49"/>
    </row>
    <row r="605" spans="1:8" x14ac:dyDescent="0.35">
      <c r="B605" s="49"/>
      <c r="E605" s="79">
        <v>2014</v>
      </c>
      <c r="F605" s="49">
        <f>AVERAGE(F285:F360)</f>
        <v>2.2000357142857148</v>
      </c>
      <c r="G605" s="49"/>
      <c r="H605" s="49"/>
    </row>
    <row r="606" spans="1:8" x14ac:dyDescent="0.35">
      <c r="B606" s="49"/>
      <c r="E606" s="79">
        <v>2015</v>
      </c>
      <c r="F606" s="49" t="s">
        <v>32</v>
      </c>
      <c r="G606" s="49"/>
      <c r="H606" s="49"/>
    </row>
    <row r="607" spans="1:8" x14ac:dyDescent="0.35">
      <c r="B607" s="49"/>
      <c r="E607" s="79">
        <v>2016</v>
      </c>
      <c r="F607" s="49">
        <f>AVERAGE(F423:F513)</f>
        <v>1.5266142857142857</v>
      </c>
      <c r="G607" s="49"/>
      <c r="H607" s="49"/>
    </row>
    <row r="608" spans="1:8" x14ac:dyDescent="0.35">
      <c r="E608" s="78">
        <v>2017</v>
      </c>
      <c r="F608" s="49">
        <f>AVERAGE(F514:F598)</f>
        <v>1.409041666666667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zoomScaleNormal="100" workbookViewId="0">
      <pane ySplit="1" topLeftCell="A593" activePane="bottomLeft" state="frozen"/>
      <selection pane="bottomLeft" activeCell="F602" sqref="F602"/>
    </sheetView>
  </sheetViews>
  <sheetFormatPr defaultRowHeight="14.5" x14ac:dyDescent="0.35"/>
  <cols>
    <col min="2" max="2" width="18.26953125" customWidth="1"/>
    <col min="3" max="3" width="13.54296875" bestFit="1" customWidth="1"/>
    <col min="9" max="9" width="17.453125" bestFit="1" customWidth="1"/>
  </cols>
  <sheetData>
    <row r="1" spans="1:4" ht="26.5" x14ac:dyDescent="0.35">
      <c r="A1" s="1" t="s">
        <v>0</v>
      </c>
      <c r="B1" s="2" t="s">
        <v>1</v>
      </c>
      <c r="C1" s="4" t="s">
        <v>8</v>
      </c>
      <c r="D1" s="4"/>
    </row>
    <row r="2" spans="1:4" x14ac:dyDescent="0.35">
      <c r="A2" t="s">
        <v>13</v>
      </c>
      <c r="B2" s="7">
        <v>40332</v>
      </c>
      <c r="C2" s="22">
        <v>21.5</v>
      </c>
    </row>
    <row r="3" spans="1:4" x14ac:dyDescent="0.35">
      <c r="A3" t="s">
        <v>14</v>
      </c>
      <c r="B3" s="7">
        <v>40332</v>
      </c>
      <c r="C3" s="17">
        <v>5.8</v>
      </c>
    </row>
    <row r="4" spans="1:4" x14ac:dyDescent="0.35">
      <c r="A4" t="s">
        <v>17</v>
      </c>
      <c r="B4" s="7">
        <v>40332</v>
      </c>
      <c r="C4" s="17">
        <v>5.4</v>
      </c>
    </row>
    <row r="5" spans="1:4" x14ac:dyDescent="0.35">
      <c r="A5" t="s">
        <v>23</v>
      </c>
      <c r="B5" s="68">
        <v>40332.419444444444</v>
      </c>
    </row>
    <row r="6" spans="1:4" x14ac:dyDescent="0.35">
      <c r="A6" t="s">
        <v>22</v>
      </c>
      <c r="B6" s="68">
        <v>40332.432638888888</v>
      </c>
    </row>
    <row r="7" spans="1:4" x14ac:dyDescent="0.35">
      <c r="A7" t="s">
        <v>21</v>
      </c>
      <c r="B7" s="68">
        <v>40332.438888888886</v>
      </c>
    </row>
    <row r="8" spans="1:4" x14ac:dyDescent="0.35">
      <c r="A8" t="s">
        <v>20</v>
      </c>
      <c r="B8" s="68">
        <v>40332.448611111111</v>
      </c>
    </row>
    <row r="9" spans="1:4" x14ac:dyDescent="0.35">
      <c r="A9" t="s">
        <v>19</v>
      </c>
      <c r="B9" s="68">
        <v>40332.456944444442</v>
      </c>
    </row>
    <row r="10" spans="1:4" x14ac:dyDescent="0.35">
      <c r="A10" t="s">
        <v>10</v>
      </c>
      <c r="B10" s="7">
        <v>40336</v>
      </c>
      <c r="C10" s="40">
        <v>20</v>
      </c>
    </row>
    <row r="11" spans="1:4" x14ac:dyDescent="0.35">
      <c r="A11" t="s">
        <v>10</v>
      </c>
      <c r="B11" s="7">
        <v>40336</v>
      </c>
      <c r="C11" s="22">
        <v>19.899999999999999</v>
      </c>
    </row>
    <row r="12" spans="1:4" x14ac:dyDescent="0.35">
      <c r="A12" t="s">
        <v>13</v>
      </c>
      <c r="B12" s="7">
        <v>40338</v>
      </c>
      <c r="C12" s="17">
        <v>9.6999999999999993</v>
      </c>
    </row>
    <row r="13" spans="1:4" x14ac:dyDescent="0.35">
      <c r="A13" t="s">
        <v>14</v>
      </c>
      <c r="B13" s="7">
        <v>40338</v>
      </c>
      <c r="C13" s="17">
        <v>3.6</v>
      </c>
    </row>
    <row r="14" spans="1:4" x14ac:dyDescent="0.35">
      <c r="A14" t="s">
        <v>17</v>
      </c>
      <c r="B14" s="7">
        <v>40338</v>
      </c>
      <c r="C14" s="17">
        <v>2.9</v>
      </c>
    </row>
    <row r="15" spans="1:4" x14ac:dyDescent="0.35">
      <c r="A15" t="s">
        <v>17</v>
      </c>
      <c r="B15" s="7">
        <v>40338</v>
      </c>
      <c r="C15" s="17">
        <v>3.4</v>
      </c>
    </row>
    <row r="16" spans="1:4" x14ac:dyDescent="0.35">
      <c r="A16" t="s">
        <v>13</v>
      </c>
      <c r="B16" s="7">
        <v>40344</v>
      </c>
      <c r="C16" s="47">
        <v>2.2999999999999998</v>
      </c>
    </row>
    <row r="17" spans="1:3" x14ac:dyDescent="0.35">
      <c r="A17" t="s">
        <v>14</v>
      </c>
      <c r="B17" s="7">
        <v>40344</v>
      </c>
      <c r="C17" s="47">
        <v>1.9</v>
      </c>
    </row>
    <row r="18" spans="1:3" x14ac:dyDescent="0.35">
      <c r="A18" t="s">
        <v>17</v>
      </c>
      <c r="B18" s="7">
        <v>40344</v>
      </c>
      <c r="C18" s="47">
        <v>1.6</v>
      </c>
    </row>
    <row r="19" spans="1:3" x14ac:dyDescent="0.35">
      <c r="A19" t="s">
        <v>10</v>
      </c>
      <c r="B19" s="7">
        <v>40350</v>
      </c>
      <c r="C19" s="40">
        <v>23</v>
      </c>
    </row>
    <row r="20" spans="1:3" x14ac:dyDescent="0.35">
      <c r="A20" t="s">
        <v>10</v>
      </c>
      <c r="B20" s="7">
        <v>40350</v>
      </c>
      <c r="C20" s="22">
        <v>20.8</v>
      </c>
    </row>
    <row r="21" spans="1:3" x14ac:dyDescent="0.35">
      <c r="A21" t="s">
        <v>13</v>
      </c>
      <c r="B21" s="7">
        <v>40350</v>
      </c>
      <c r="C21" s="17">
        <v>7.7</v>
      </c>
    </row>
    <row r="22" spans="1:3" x14ac:dyDescent="0.35">
      <c r="A22" t="s">
        <v>14</v>
      </c>
      <c r="B22" s="7">
        <v>40350</v>
      </c>
      <c r="C22" s="17">
        <v>2.8</v>
      </c>
    </row>
    <row r="23" spans="1:3" x14ac:dyDescent="0.35">
      <c r="A23" t="s">
        <v>17</v>
      </c>
      <c r="B23" s="7">
        <v>40350</v>
      </c>
      <c r="C23" s="47">
        <v>2.2999999999999998</v>
      </c>
    </row>
    <row r="24" spans="1:3" x14ac:dyDescent="0.35">
      <c r="A24" t="s">
        <v>17</v>
      </c>
      <c r="B24" s="7">
        <v>40350</v>
      </c>
      <c r="C24" s="47">
        <v>2.5</v>
      </c>
    </row>
    <row r="25" spans="1:3" x14ac:dyDescent="0.35">
      <c r="A25" t="s">
        <v>13</v>
      </c>
      <c r="B25" s="7">
        <v>40358</v>
      </c>
      <c r="C25" s="22">
        <v>11.8</v>
      </c>
    </row>
    <row r="26" spans="1:3" x14ac:dyDescent="0.35">
      <c r="A26" t="s">
        <v>14</v>
      </c>
      <c r="B26" s="7">
        <v>40358</v>
      </c>
      <c r="C26" s="17">
        <v>6.9</v>
      </c>
    </row>
    <row r="27" spans="1:3" x14ac:dyDescent="0.35">
      <c r="A27" t="s">
        <v>17</v>
      </c>
      <c r="B27" s="7">
        <v>40358</v>
      </c>
      <c r="C27" s="22">
        <v>10.4</v>
      </c>
    </row>
    <row r="28" spans="1:3" x14ac:dyDescent="0.35">
      <c r="A28" t="s">
        <v>10</v>
      </c>
      <c r="B28" s="7">
        <v>40371</v>
      </c>
      <c r="C28" s="22">
        <v>19.5</v>
      </c>
    </row>
    <row r="29" spans="1:3" x14ac:dyDescent="0.35">
      <c r="A29" t="s">
        <v>10</v>
      </c>
      <c r="B29" s="7">
        <v>40371</v>
      </c>
      <c r="C29" s="22">
        <v>23.5</v>
      </c>
    </row>
    <row r="30" spans="1:3" x14ac:dyDescent="0.35">
      <c r="A30" t="s">
        <v>13</v>
      </c>
      <c r="B30" s="7">
        <v>40371</v>
      </c>
      <c r="C30" s="17">
        <v>10.3</v>
      </c>
    </row>
    <row r="31" spans="1:3" x14ac:dyDescent="0.35">
      <c r="A31" t="s">
        <v>14</v>
      </c>
      <c r="B31" s="7">
        <v>40371</v>
      </c>
      <c r="C31" s="17">
        <v>2.9</v>
      </c>
    </row>
    <row r="32" spans="1:3" x14ac:dyDescent="0.35">
      <c r="A32" t="s">
        <v>17</v>
      </c>
      <c r="B32" s="7">
        <v>40371</v>
      </c>
      <c r="C32" s="17">
        <v>11.8</v>
      </c>
    </row>
    <row r="33" spans="1:3" x14ac:dyDescent="0.35">
      <c r="A33" t="s">
        <v>17</v>
      </c>
      <c r="B33" s="60">
        <v>40371</v>
      </c>
      <c r="C33" s="31">
        <v>11.1</v>
      </c>
    </row>
    <row r="34" spans="1:3" x14ac:dyDescent="0.35">
      <c r="A34" t="s">
        <v>13</v>
      </c>
      <c r="B34" s="7">
        <v>40378</v>
      </c>
      <c r="C34" s="17">
        <v>17.3</v>
      </c>
    </row>
    <row r="35" spans="1:3" x14ac:dyDescent="0.35">
      <c r="A35" t="s">
        <v>14</v>
      </c>
      <c r="B35" s="7">
        <v>40378</v>
      </c>
      <c r="C35" s="17">
        <v>7.8</v>
      </c>
    </row>
    <row r="36" spans="1:3" x14ac:dyDescent="0.35">
      <c r="A36" t="s">
        <v>17</v>
      </c>
      <c r="B36" s="7">
        <v>40378</v>
      </c>
      <c r="C36" s="17">
        <v>3.2</v>
      </c>
    </row>
    <row r="37" spans="1:3" x14ac:dyDescent="0.35">
      <c r="A37" t="s">
        <v>10</v>
      </c>
      <c r="B37" s="7">
        <v>40385</v>
      </c>
      <c r="C37" s="22">
        <v>39.799999999999997</v>
      </c>
    </row>
    <row r="38" spans="1:3" x14ac:dyDescent="0.35">
      <c r="A38" t="s">
        <v>10</v>
      </c>
      <c r="B38" s="7">
        <v>40385</v>
      </c>
      <c r="C38" s="22">
        <v>42.8</v>
      </c>
    </row>
    <row r="39" spans="1:3" x14ac:dyDescent="0.35">
      <c r="A39" t="s">
        <v>13</v>
      </c>
      <c r="B39" s="7">
        <v>40385</v>
      </c>
      <c r="C39" s="17">
        <v>14.7</v>
      </c>
    </row>
    <row r="40" spans="1:3" x14ac:dyDescent="0.35">
      <c r="A40" t="s">
        <v>14</v>
      </c>
      <c r="B40" s="7">
        <v>40385</v>
      </c>
      <c r="C40" s="17">
        <v>9.4</v>
      </c>
    </row>
    <row r="41" spans="1:3" x14ac:dyDescent="0.35">
      <c r="A41" t="s">
        <v>17</v>
      </c>
      <c r="B41" s="7">
        <v>40385</v>
      </c>
      <c r="C41" s="17">
        <v>8.6</v>
      </c>
    </row>
    <row r="42" spans="1:3" x14ac:dyDescent="0.35">
      <c r="A42" t="s">
        <v>17</v>
      </c>
      <c r="B42" s="7">
        <v>40385</v>
      </c>
      <c r="C42" s="17">
        <v>8.5</v>
      </c>
    </row>
    <row r="43" spans="1:3" x14ac:dyDescent="0.35">
      <c r="A43" t="s">
        <v>13</v>
      </c>
      <c r="B43" s="73">
        <v>40385</v>
      </c>
      <c r="C43" s="17">
        <v>12.2</v>
      </c>
    </row>
    <row r="44" spans="1:3" x14ac:dyDescent="0.35">
      <c r="A44" t="s">
        <v>14</v>
      </c>
      <c r="B44" s="7">
        <v>40392</v>
      </c>
      <c r="C44" s="17">
        <v>10.6</v>
      </c>
    </row>
    <row r="45" spans="1:3" x14ac:dyDescent="0.35">
      <c r="A45" t="s">
        <v>17</v>
      </c>
      <c r="B45" s="7">
        <v>40392</v>
      </c>
      <c r="C45" s="17">
        <v>10.199999999999999</v>
      </c>
    </row>
    <row r="46" spans="1:3" x14ac:dyDescent="0.35">
      <c r="A46" t="s">
        <v>23</v>
      </c>
      <c r="B46" s="68">
        <v>40393.420138888891</v>
      </c>
    </row>
    <row r="47" spans="1:3" x14ac:dyDescent="0.35">
      <c r="A47" t="s">
        <v>22</v>
      </c>
      <c r="B47" s="68">
        <v>40393.430555555555</v>
      </c>
    </row>
    <row r="48" spans="1:3" x14ac:dyDescent="0.35">
      <c r="A48" t="s">
        <v>21</v>
      </c>
      <c r="B48" s="68">
        <v>40393.443055555559</v>
      </c>
    </row>
    <row r="49" spans="1:3" x14ac:dyDescent="0.35">
      <c r="A49" t="s">
        <v>20</v>
      </c>
      <c r="B49" s="68">
        <v>40393.458333333336</v>
      </c>
    </row>
    <row r="50" spans="1:3" x14ac:dyDescent="0.35">
      <c r="A50" t="s">
        <v>19</v>
      </c>
      <c r="B50" s="68">
        <v>40393.463888888888</v>
      </c>
    </row>
    <row r="51" spans="1:3" x14ac:dyDescent="0.35">
      <c r="A51" t="s">
        <v>10</v>
      </c>
      <c r="B51" s="7">
        <v>40399</v>
      </c>
      <c r="C51" s="22">
        <v>23.3</v>
      </c>
    </row>
    <row r="52" spans="1:3" x14ac:dyDescent="0.35">
      <c r="A52" t="s">
        <v>13</v>
      </c>
      <c r="B52" s="7">
        <v>40399</v>
      </c>
      <c r="C52" s="17">
        <v>7.7</v>
      </c>
    </row>
    <row r="53" spans="1:3" x14ac:dyDescent="0.35">
      <c r="A53" t="s">
        <v>14</v>
      </c>
      <c r="B53" s="7">
        <v>40399</v>
      </c>
      <c r="C53" s="17">
        <v>2.7</v>
      </c>
    </row>
    <row r="54" spans="1:3" x14ac:dyDescent="0.35">
      <c r="A54" t="s">
        <v>17</v>
      </c>
      <c r="B54" s="7">
        <v>40399</v>
      </c>
      <c r="C54" s="17">
        <v>5.8</v>
      </c>
    </row>
    <row r="55" spans="1:3" x14ac:dyDescent="0.35">
      <c r="A55" t="s">
        <v>17</v>
      </c>
      <c r="B55" s="7">
        <v>40399</v>
      </c>
      <c r="C55" s="17">
        <v>5.8</v>
      </c>
    </row>
    <row r="56" spans="1:3" x14ac:dyDescent="0.35">
      <c r="A56" t="s">
        <v>13</v>
      </c>
      <c r="B56" s="7">
        <v>40406</v>
      </c>
      <c r="C56" s="17">
        <v>7.6</v>
      </c>
    </row>
    <row r="57" spans="1:3" x14ac:dyDescent="0.35">
      <c r="A57" t="s">
        <v>14</v>
      </c>
      <c r="B57" s="7">
        <v>40406</v>
      </c>
      <c r="C57" s="17">
        <v>4.5999999999999996</v>
      </c>
    </row>
    <row r="58" spans="1:3" x14ac:dyDescent="0.35">
      <c r="A58" t="s">
        <v>14</v>
      </c>
      <c r="B58" s="7">
        <v>40406</v>
      </c>
      <c r="C58" s="17">
        <v>3.9</v>
      </c>
    </row>
    <row r="59" spans="1:3" x14ac:dyDescent="0.35">
      <c r="A59" t="s">
        <v>17</v>
      </c>
      <c r="B59" s="7">
        <v>40406</v>
      </c>
      <c r="C59" s="47">
        <v>1.9</v>
      </c>
    </row>
    <row r="60" spans="1:3" x14ac:dyDescent="0.35">
      <c r="A60" t="s">
        <v>10</v>
      </c>
      <c r="B60" s="7">
        <v>40413</v>
      </c>
      <c r="C60" s="41" t="s">
        <v>11</v>
      </c>
    </row>
    <row r="61" spans="1:3" x14ac:dyDescent="0.35">
      <c r="A61" t="s">
        <v>10</v>
      </c>
      <c r="B61" s="7">
        <v>40413</v>
      </c>
      <c r="C61" s="22">
        <v>168.8</v>
      </c>
    </row>
    <row r="62" spans="1:3" x14ac:dyDescent="0.35">
      <c r="A62" t="s">
        <v>13</v>
      </c>
      <c r="B62" s="7">
        <v>40413</v>
      </c>
      <c r="C62" s="17">
        <v>26.4</v>
      </c>
    </row>
    <row r="63" spans="1:3" x14ac:dyDescent="0.35">
      <c r="A63" t="s">
        <v>14</v>
      </c>
      <c r="B63" s="7">
        <v>40413</v>
      </c>
      <c r="C63" s="48">
        <v>30</v>
      </c>
    </row>
    <row r="64" spans="1:3" x14ac:dyDescent="0.35">
      <c r="A64" t="s">
        <v>17</v>
      </c>
      <c r="B64" s="7">
        <v>40413</v>
      </c>
      <c r="C64" s="17">
        <v>27.9</v>
      </c>
    </row>
    <row r="65" spans="1:3" x14ac:dyDescent="0.35">
      <c r="A65" t="s">
        <v>17</v>
      </c>
      <c r="B65" s="7">
        <v>40413</v>
      </c>
      <c r="C65" s="17">
        <v>30.2</v>
      </c>
    </row>
    <row r="66" spans="1:3" x14ac:dyDescent="0.35">
      <c r="A66" t="s">
        <v>13</v>
      </c>
      <c r="B66" s="7">
        <v>40420</v>
      </c>
      <c r="C66" s="17">
        <v>4.8</v>
      </c>
    </row>
    <row r="67" spans="1:3" x14ac:dyDescent="0.35">
      <c r="A67" t="s">
        <v>14</v>
      </c>
      <c r="B67" s="7">
        <v>40420</v>
      </c>
      <c r="C67" s="17">
        <v>4.0999999999999996</v>
      </c>
    </row>
    <row r="68" spans="1:3" x14ac:dyDescent="0.35">
      <c r="A68" t="s">
        <v>17</v>
      </c>
      <c r="B68" s="7">
        <v>40420</v>
      </c>
      <c r="C68" s="17">
        <v>3.1</v>
      </c>
    </row>
    <row r="69" spans="1:3" x14ac:dyDescent="0.35">
      <c r="A69" t="s">
        <v>10</v>
      </c>
      <c r="B69" s="7">
        <v>40434</v>
      </c>
      <c r="C69" s="40">
        <v>12</v>
      </c>
    </row>
    <row r="70" spans="1:3" x14ac:dyDescent="0.35">
      <c r="A70" t="s">
        <v>10</v>
      </c>
      <c r="B70" s="7">
        <v>40434</v>
      </c>
      <c r="C70" s="22">
        <v>18.7</v>
      </c>
    </row>
    <row r="71" spans="1:3" x14ac:dyDescent="0.35">
      <c r="A71" t="s">
        <v>13</v>
      </c>
      <c r="B71" s="7">
        <v>40434</v>
      </c>
      <c r="C71" s="17">
        <v>5.9</v>
      </c>
    </row>
    <row r="72" spans="1:3" x14ac:dyDescent="0.35">
      <c r="A72" t="s">
        <v>13</v>
      </c>
      <c r="B72" s="7">
        <v>40441</v>
      </c>
      <c r="C72" s="47">
        <v>2.2999999999999998</v>
      </c>
    </row>
    <row r="73" spans="1:3" x14ac:dyDescent="0.35">
      <c r="A73" t="s">
        <v>14</v>
      </c>
      <c r="B73" s="7">
        <v>40441</v>
      </c>
      <c r="C73" s="47">
        <v>1.5</v>
      </c>
    </row>
    <row r="74" spans="1:3" x14ac:dyDescent="0.35">
      <c r="A74" t="s">
        <v>17</v>
      </c>
      <c r="B74" s="7">
        <v>40441</v>
      </c>
      <c r="C74" s="47">
        <v>1.7</v>
      </c>
    </row>
    <row r="75" spans="1:3" x14ac:dyDescent="0.35">
      <c r="A75" t="s">
        <v>17</v>
      </c>
      <c r="B75" s="7">
        <v>40441</v>
      </c>
      <c r="C75" s="47">
        <v>1.5</v>
      </c>
    </row>
    <row r="76" spans="1:3" x14ac:dyDescent="0.35">
      <c r="A76" t="s">
        <v>13</v>
      </c>
      <c r="B76" s="7">
        <v>40448</v>
      </c>
      <c r="C76" s="17">
        <v>2.6</v>
      </c>
    </row>
    <row r="77" spans="1:3" x14ac:dyDescent="0.35">
      <c r="A77" t="s">
        <v>14</v>
      </c>
      <c r="B77" s="7">
        <v>40448</v>
      </c>
      <c r="C77" s="47">
        <v>1.5</v>
      </c>
    </row>
    <row r="78" spans="1:3" x14ac:dyDescent="0.35">
      <c r="A78" t="s">
        <v>14</v>
      </c>
      <c r="B78" s="7">
        <v>40448</v>
      </c>
      <c r="C78" s="47">
        <v>1.4</v>
      </c>
    </row>
    <row r="79" spans="1:3" x14ac:dyDescent="0.35">
      <c r="A79" t="s">
        <v>17</v>
      </c>
      <c r="B79" s="7">
        <v>40448</v>
      </c>
      <c r="C79" s="17">
        <v>3.1</v>
      </c>
    </row>
    <row r="80" spans="1:3" x14ac:dyDescent="0.35">
      <c r="A80" t="s">
        <v>10</v>
      </c>
      <c r="B80" s="7">
        <v>40449</v>
      </c>
      <c r="C80" s="40">
        <v>17</v>
      </c>
    </row>
    <row r="81" spans="1:3" x14ac:dyDescent="0.35">
      <c r="A81" t="s">
        <v>10</v>
      </c>
      <c r="B81" s="7">
        <v>40449</v>
      </c>
      <c r="C81" s="22">
        <v>15.1</v>
      </c>
    </row>
    <row r="82" spans="1:3" x14ac:dyDescent="0.35">
      <c r="A82" t="s">
        <v>10</v>
      </c>
      <c r="B82" s="7">
        <v>40700</v>
      </c>
      <c r="C82" s="22">
        <v>5.29</v>
      </c>
    </row>
    <row r="83" spans="1:3" x14ac:dyDescent="0.35">
      <c r="A83" t="s">
        <v>10</v>
      </c>
      <c r="B83" s="7">
        <v>40700</v>
      </c>
      <c r="C83" s="22">
        <v>5.0599999999999996</v>
      </c>
    </row>
    <row r="84" spans="1:3" x14ac:dyDescent="0.35">
      <c r="A84" t="s">
        <v>13</v>
      </c>
      <c r="B84" s="7">
        <v>40700</v>
      </c>
      <c r="C84" s="17">
        <v>5.28</v>
      </c>
    </row>
    <row r="85" spans="1:3" x14ac:dyDescent="0.35">
      <c r="A85" t="s">
        <v>14</v>
      </c>
      <c r="B85" s="7">
        <v>40700</v>
      </c>
      <c r="C85" s="17">
        <v>4.13</v>
      </c>
    </row>
    <row r="86" spans="1:3" x14ac:dyDescent="0.35">
      <c r="A86" t="s">
        <v>17</v>
      </c>
      <c r="B86" s="7">
        <v>40700</v>
      </c>
      <c r="C86" s="17">
        <v>7.09</v>
      </c>
    </row>
    <row r="87" spans="1:3" x14ac:dyDescent="0.35">
      <c r="A87" t="s">
        <v>17</v>
      </c>
      <c r="B87" s="7">
        <v>40700</v>
      </c>
      <c r="C87" s="17">
        <v>6.82</v>
      </c>
    </row>
    <row r="88" spans="1:3" x14ac:dyDescent="0.35">
      <c r="A88" t="s">
        <v>13</v>
      </c>
      <c r="B88" s="7">
        <v>40707</v>
      </c>
      <c r="C88" s="17">
        <v>8.6</v>
      </c>
    </row>
    <row r="89" spans="1:3" x14ac:dyDescent="0.35">
      <c r="A89" t="s">
        <v>14</v>
      </c>
      <c r="B89" s="7">
        <v>40707</v>
      </c>
      <c r="C89" s="17">
        <v>3.2</v>
      </c>
    </row>
    <row r="90" spans="1:3" x14ac:dyDescent="0.35">
      <c r="A90" t="s">
        <v>17</v>
      </c>
      <c r="B90" s="7">
        <v>40707</v>
      </c>
      <c r="C90" s="17">
        <v>3.8</v>
      </c>
    </row>
    <row r="91" spans="1:3" x14ac:dyDescent="0.35">
      <c r="A91" t="s">
        <v>17</v>
      </c>
      <c r="B91" s="7">
        <v>40707</v>
      </c>
      <c r="C91" s="17">
        <v>3.6</v>
      </c>
    </row>
    <row r="92" spans="1:3" x14ac:dyDescent="0.35">
      <c r="A92" t="s">
        <v>10</v>
      </c>
      <c r="B92" s="7">
        <v>40714</v>
      </c>
      <c r="C92" s="22">
        <v>15.4</v>
      </c>
    </row>
    <row r="93" spans="1:3" x14ac:dyDescent="0.35">
      <c r="A93" t="s">
        <v>10</v>
      </c>
      <c r="B93" s="7">
        <v>40714</v>
      </c>
      <c r="C93" s="22">
        <v>15.8</v>
      </c>
    </row>
    <row r="94" spans="1:3" x14ac:dyDescent="0.35">
      <c r="A94" t="s">
        <v>13</v>
      </c>
      <c r="B94" s="7">
        <v>40714</v>
      </c>
      <c r="C94" s="17">
        <v>8.6999999999999993</v>
      </c>
    </row>
    <row r="95" spans="1:3" x14ac:dyDescent="0.35">
      <c r="A95" t="s">
        <v>14</v>
      </c>
      <c r="B95" s="7">
        <v>40714</v>
      </c>
      <c r="C95" s="17">
        <v>3.8</v>
      </c>
    </row>
    <row r="96" spans="1:3" x14ac:dyDescent="0.35">
      <c r="A96" t="s">
        <v>17</v>
      </c>
      <c r="B96" s="7">
        <v>40714</v>
      </c>
      <c r="C96" s="17">
        <v>4.5</v>
      </c>
    </row>
    <row r="97" spans="1:3" x14ac:dyDescent="0.35">
      <c r="A97" t="s">
        <v>17</v>
      </c>
      <c r="B97" s="7">
        <v>40714</v>
      </c>
      <c r="C97" s="17">
        <v>4.5999999999999996</v>
      </c>
    </row>
    <row r="98" spans="1:3" x14ac:dyDescent="0.35">
      <c r="A98" t="s">
        <v>13</v>
      </c>
      <c r="B98" s="7">
        <v>40723</v>
      </c>
      <c r="C98" s="48">
        <v>7</v>
      </c>
    </row>
    <row r="99" spans="1:3" x14ac:dyDescent="0.35">
      <c r="A99" t="s">
        <v>14</v>
      </c>
      <c r="B99" s="7">
        <v>40723</v>
      </c>
      <c r="C99" s="17">
        <v>3.7</v>
      </c>
    </row>
    <row r="100" spans="1:3" x14ac:dyDescent="0.35">
      <c r="A100" t="s">
        <v>17</v>
      </c>
      <c r="B100" s="7">
        <v>40723</v>
      </c>
      <c r="C100" s="17">
        <v>4.4000000000000004</v>
      </c>
    </row>
    <row r="101" spans="1:3" x14ac:dyDescent="0.35">
      <c r="A101" t="s">
        <v>17</v>
      </c>
      <c r="B101" s="7">
        <v>40723</v>
      </c>
      <c r="C101" s="17">
        <v>4.5999999999999996</v>
      </c>
    </row>
    <row r="102" spans="1:3" x14ac:dyDescent="0.35">
      <c r="A102" t="s">
        <v>10</v>
      </c>
      <c r="B102" s="7">
        <v>40735</v>
      </c>
      <c r="C102" s="22">
        <v>5.5</v>
      </c>
    </row>
    <row r="103" spans="1:3" x14ac:dyDescent="0.35">
      <c r="A103" t="s">
        <v>10</v>
      </c>
      <c r="B103" s="7">
        <v>40735</v>
      </c>
      <c r="C103" s="22">
        <v>4.5</v>
      </c>
    </row>
    <row r="104" spans="1:3" x14ac:dyDescent="0.35">
      <c r="A104" t="s">
        <v>10</v>
      </c>
      <c r="B104" s="7">
        <v>40749</v>
      </c>
      <c r="C104" s="22">
        <v>14.6</v>
      </c>
    </row>
    <row r="105" spans="1:3" x14ac:dyDescent="0.35">
      <c r="A105" t="s">
        <v>13</v>
      </c>
      <c r="B105" s="7">
        <v>40749</v>
      </c>
      <c r="C105" s="17">
        <v>20.9</v>
      </c>
    </row>
    <row r="106" spans="1:3" x14ac:dyDescent="0.35">
      <c r="A106" t="s">
        <v>14</v>
      </c>
      <c r="B106" s="7">
        <v>40749</v>
      </c>
      <c r="C106" s="17">
        <v>10.9</v>
      </c>
    </row>
    <row r="107" spans="1:3" x14ac:dyDescent="0.35">
      <c r="A107" t="s">
        <v>17</v>
      </c>
      <c r="B107" s="7">
        <v>40749</v>
      </c>
      <c r="C107" s="17">
        <v>7.8</v>
      </c>
    </row>
    <row r="108" spans="1:3" x14ac:dyDescent="0.35">
      <c r="A108" t="s">
        <v>17</v>
      </c>
      <c r="B108" s="7">
        <v>40749</v>
      </c>
      <c r="C108" s="17">
        <v>7.8</v>
      </c>
    </row>
    <row r="109" spans="1:3" x14ac:dyDescent="0.35">
      <c r="A109" t="s">
        <v>13</v>
      </c>
      <c r="B109" s="7">
        <v>40756</v>
      </c>
      <c r="C109" s="17">
        <v>37.200000000000003</v>
      </c>
    </row>
    <row r="110" spans="1:3" x14ac:dyDescent="0.35">
      <c r="A110" t="s">
        <v>14</v>
      </c>
      <c r="B110" s="7">
        <v>40756</v>
      </c>
      <c r="C110" s="17">
        <v>15.7</v>
      </c>
    </row>
    <row r="111" spans="1:3" x14ac:dyDescent="0.35">
      <c r="A111" t="s">
        <v>17</v>
      </c>
      <c r="B111" s="7">
        <v>40756</v>
      </c>
      <c r="C111" s="48">
        <v>8</v>
      </c>
    </row>
    <row r="112" spans="1:3" x14ac:dyDescent="0.35">
      <c r="A112" t="s">
        <v>17</v>
      </c>
      <c r="B112" s="7">
        <v>40756</v>
      </c>
      <c r="C112" s="17">
        <v>8.1</v>
      </c>
    </row>
    <row r="113" spans="1:3" x14ac:dyDescent="0.35">
      <c r="A113" t="s">
        <v>13</v>
      </c>
      <c r="B113" s="7">
        <v>40763</v>
      </c>
      <c r="C113" s="17">
        <v>7.23</v>
      </c>
    </row>
    <row r="114" spans="1:3" x14ac:dyDescent="0.35">
      <c r="A114" t="s">
        <v>14</v>
      </c>
      <c r="B114" s="7">
        <v>40763</v>
      </c>
      <c r="C114" s="17">
        <v>8.94</v>
      </c>
    </row>
    <row r="115" spans="1:3" x14ac:dyDescent="0.35">
      <c r="A115" t="s">
        <v>17</v>
      </c>
      <c r="B115" s="7">
        <v>40763</v>
      </c>
      <c r="C115" s="17">
        <v>10.199999999999999</v>
      </c>
    </row>
    <row r="116" spans="1:3" x14ac:dyDescent="0.35">
      <c r="A116" t="s">
        <v>17</v>
      </c>
      <c r="B116" s="7">
        <v>40763</v>
      </c>
      <c r="C116" s="17">
        <v>11.3</v>
      </c>
    </row>
    <row r="117" spans="1:3" x14ac:dyDescent="0.35">
      <c r="A117" t="s">
        <v>10</v>
      </c>
      <c r="B117" s="7">
        <v>40764</v>
      </c>
      <c r="C117" s="40">
        <v>15</v>
      </c>
    </row>
    <row r="118" spans="1:3" x14ac:dyDescent="0.35">
      <c r="A118" t="s">
        <v>10</v>
      </c>
      <c r="B118" s="7">
        <v>40764</v>
      </c>
      <c r="C118" s="22">
        <v>14.4</v>
      </c>
    </row>
    <row r="119" spans="1:3" x14ac:dyDescent="0.35">
      <c r="A119" t="s">
        <v>13</v>
      </c>
      <c r="B119" s="7">
        <v>40773</v>
      </c>
      <c r="C119" s="17">
        <v>14.4</v>
      </c>
    </row>
    <row r="120" spans="1:3" x14ac:dyDescent="0.35">
      <c r="A120" t="s">
        <v>14</v>
      </c>
      <c r="B120" s="7">
        <v>40773</v>
      </c>
      <c r="C120" s="17">
        <v>5.8</v>
      </c>
    </row>
    <row r="121" spans="1:3" x14ac:dyDescent="0.35">
      <c r="A121" t="s">
        <v>14</v>
      </c>
      <c r="B121" s="7">
        <v>40773</v>
      </c>
      <c r="C121" s="17">
        <v>5.0999999999999996</v>
      </c>
    </row>
    <row r="122" spans="1:3" x14ac:dyDescent="0.35">
      <c r="A122" t="s">
        <v>17</v>
      </c>
      <c r="B122" s="7">
        <v>40773</v>
      </c>
      <c r="C122" s="17">
        <v>3.1</v>
      </c>
    </row>
    <row r="123" spans="1:3" x14ac:dyDescent="0.35">
      <c r="A123" t="s">
        <v>10</v>
      </c>
      <c r="B123" s="7">
        <v>40777</v>
      </c>
      <c r="C123" s="22">
        <v>12.1</v>
      </c>
    </row>
    <row r="124" spans="1:3" x14ac:dyDescent="0.35">
      <c r="A124" t="s">
        <v>10</v>
      </c>
      <c r="B124" s="7">
        <v>40777</v>
      </c>
      <c r="C124" s="22">
        <v>16.100000000000001</v>
      </c>
    </row>
    <row r="125" spans="1:3" x14ac:dyDescent="0.35">
      <c r="A125" t="s">
        <v>23</v>
      </c>
      <c r="B125" s="68">
        <v>40777.40625</v>
      </c>
    </row>
    <row r="126" spans="1:3" x14ac:dyDescent="0.35">
      <c r="A126" t="s">
        <v>22</v>
      </c>
      <c r="B126" s="68">
        <v>40777.417361111111</v>
      </c>
    </row>
    <row r="127" spans="1:3" x14ac:dyDescent="0.35">
      <c r="A127" t="s">
        <v>21</v>
      </c>
      <c r="B127" s="68">
        <v>40777.424305555556</v>
      </c>
    </row>
    <row r="128" spans="1:3" x14ac:dyDescent="0.35">
      <c r="A128" t="s">
        <v>20</v>
      </c>
      <c r="B128" s="68">
        <v>40777.43472222222</v>
      </c>
    </row>
    <row r="129" spans="1:3" x14ac:dyDescent="0.35">
      <c r="A129" t="s">
        <v>19</v>
      </c>
      <c r="B129" s="68">
        <v>40777.44027777778</v>
      </c>
    </row>
    <row r="130" spans="1:3" x14ac:dyDescent="0.35">
      <c r="A130" t="s">
        <v>10</v>
      </c>
      <c r="B130" s="7">
        <v>40799</v>
      </c>
      <c r="C130" s="22">
        <v>13.8</v>
      </c>
    </row>
    <row r="131" spans="1:3" x14ac:dyDescent="0.35">
      <c r="A131" t="s">
        <v>10</v>
      </c>
      <c r="B131" s="7">
        <v>40799</v>
      </c>
      <c r="C131" s="22">
        <v>13.8</v>
      </c>
    </row>
    <row r="132" spans="1:3" x14ac:dyDescent="0.35">
      <c r="A132" t="s">
        <v>13</v>
      </c>
      <c r="B132" s="7">
        <v>40799</v>
      </c>
      <c r="C132" s="22">
        <v>18.899999999999999</v>
      </c>
    </row>
    <row r="133" spans="1:3" x14ac:dyDescent="0.35">
      <c r="A133" t="s">
        <v>14</v>
      </c>
      <c r="B133" s="7">
        <v>40799</v>
      </c>
      <c r="C133" s="17">
        <v>5.35</v>
      </c>
    </row>
    <row r="134" spans="1:3" x14ac:dyDescent="0.35">
      <c r="A134" t="s">
        <v>17</v>
      </c>
      <c r="B134" s="7">
        <v>40799</v>
      </c>
      <c r="C134" s="17">
        <v>5.15</v>
      </c>
    </row>
    <row r="135" spans="1:3" x14ac:dyDescent="0.35">
      <c r="A135" t="s">
        <v>10</v>
      </c>
      <c r="B135" s="7">
        <v>40812</v>
      </c>
      <c r="C135" s="22">
        <v>3.84</v>
      </c>
    </row>
    <row r="136" spans="1:3" x14ac:dyDescent="0.35">
      <c r="A136" t="s">
        <v>10</v>
      </c>
      <c r="B136" s="7">
        <v>40812</v>
      </c>
      <c r="C136" s="22">
        <v>4.47</v>
      </c>
    </row>
    <row r="137" spans="1:3" x14ac:dyDescent="0.35">
      <c r="A137" t="s">
        <v>13</v>
      </c>
      <c r="B137" s="7">
        <v>40812</v>
      </c>
      <c r="C137" s="42">
        <v>1.68</v>
      </c>
    </row>
    <row r="138" spans="1:3" x14ac:dyDescent="0.35">
      <c r="A138" t="s">
        <v>14</v>
      </c>
      <c r="B138" s="7">
        <v>40812</v>
      </c>
      <c r="C138" s="42">
        <v>1.41</v>
      </c>
    </row>
    <row r="139" spans="1:3" x14ac:dyDescent="0.35">
      <c r="A139" t="s">
        <v>17</v>
      </c>
      <c r="B139" s="7">
        <v>40812</v>
      </c>
      <c r="C139" s="25">
        <v>0.91300000000000003</v>
      </c>
    </row>
    <row r="140" spans="1:3" x14ac:dyDescent="0.35">
      <c r="A140" t="s">
        <v>10</v>
      </c>
      <c r="B140" s="7">
        <v>41065</v>
      </c>
      <c r="C140" s="22">
        <v>22.3</v>
      </c>
    </row>
    <row r="141" spans="1:3" x14ac:dyDescent="0.35">
      <c r="A141" t="s">
        <v>10</v>
      </c>
      <c r="B141" s="7">
        <v>41065</v>
      </c>
      <c r="C141" s="22">
        <v>24.1</v>
      </c>
    </row>
    <row r="142" spans="1:3" x14ac:dyDescent="0.35">
      <c r="A142" t="s">
        <v>13</v>
      </c>
      <c r="B142" s="7">
        <v>41067</v>
      </c>
      <c r="C142" s="22">
        <v>8.4600000000000009</v>
      </c>
    </row>
    <row r="143" spans="1:3" x14ac:dyDescent="0.35">
      <c r="A143" t="s">
        <v>14</v>
      </c>
      <c r="B143" s="7">
        <v>41067</v>
      </c>
      <c r="C143" s="17">
        <v>3.05</v>
      </c>
    </row>
    <row r="144" spans="1:3" x14ac:dyDescent="0.35">
      <c r="A144" t="s">
        <v>17</v>
      </c>
      <c r="B144" s="7">
        <v>41067</v>
      </c>
      <c r="C144" s="17">
        <v>3.21</v>
      </c>
    </row>
    <row r="145" spans="1:3" x14ac:dyDescent="0.35">
      <c r="A145" t="s">
        <v>17</v>
      </c>
      <c r="B145" s="7">
        <v>41067</v>
      </c>
      <c r="C145" s="16">
        <v>3</v>
      </c>
    </row>
    <row r="146" spans="1:3" x14ac:dyDescent="0.35">
      <c r="A146" t="s">
        <v>13</v>
      </c>
      <c r="B146" s="7">
        <v>41073</v>
      </c>
      <c r="C146" s="22">
        <v>31.8</v>
      </c>
    </row>
    <row r="147" spans="1:3" x14ac:dyDescent="0.35">
      <c r="A147" t="s">
        <v>14</v>
      </c>
      <c r="B147" s="7">
        <v>41073</v>
      </c>
      <c r="C147" s="17">
        <v>8.69</v>
      </c>
    </row>
    <row r="148" spans="1:3" x14ac:dyDescent="0.35">
      <c r="A148" t="s">
        <v>17</v>
      </c>
      <c r="B148" s="7">
        <v>41073</v>
      </c>
      <c r="C148" s="17">
        <v>7.84</v>
      </c>
    </row>
    <row r="149" spans="1:3" x14ac:dyDescent="0.35">
      <c r="A149" t="s">
        <v>13</v>
      </c>
      <c r="B149" s="7">
        <v>41078</v>
      </c>
      <c r="C149" s="22">
        <v>30.8</v>
      </c>
    </row>
    <row r="150" spans="1:3" x14ac:dyDescent="0.35">
      <c r="A150" t="s">
        <v>14</v>
      </c>
      <c r="B150" s="7">
        <v>41078</v>
      </c>
      <c r="C150" s="17">
        <v>23.6</v>
      </c>
    </row>
    <row r="151" spans="1:3" x14ac:dyDescent="0.35">
      <c r="A151" t="s">
        <v>17</v>
      </c>
      <c r="B151" s="7">
        <v>41078</v>
      </c>
      <c r="C151" s="17">
        <v>20.8</v>
      </c>
    </row>
    <row r="152" spans="1:3" x14ac:dyDescent="0.35">
      <c r="A152" t="s">
        <v>10</v>
      </c>
      <c r="B152" s="7">
        <v>41079</v>
      </c>
      <c r="C152" s="22">
        <v>5.74</v>
      </c>
    </row>
    <row r="153" spans="1:3" x14ac:dyDescent="0.35">
      <c r="A153" t="s">
        <v>10</v>
      </c>
      <c r="B153" s="7">
        <v>41079</v>
      </c>
      <c r="C153" s="22">
        <v>5.0599999999999996</v>
      </c>
    </row>
    <row r="154" spans="1:3" x14ac:dyDescent="0.35">
      <c r="A154" t="s">
        <v>13</v>
      </c>
      <c r="B154" s="7">
        <v>41086</v>
      </c>
      <c r="C154" s="22">
        <v>18.75</v>
      </c>
    </row>
    <row r="155" spans="1:3" x14ac:dyDescent="0.35">
      <c r="A155" t="s">
        <v>14</v>
      </c>
      <c r="B155" s="7">
        <v>41086</v>
      </c>
      <c r="C155" s="16">
        <v>7.5</v>
      </c>
    </row>
    <row r="156" spans="1:3" x14ac:dyDescent="0.35">
      <c r="A156" t="s">
        <v>14</v>
      </c>
      <c r="B156" s="7">
        <v>41086</v>
      </c>
      <c r="C156" s="17">
        <v>7.75</v>
      </c>
    </row>
    <row r="157" spans="1:3" x14ac:dyDescent="0.35">
      <c r="A157" t="s">
        <v>17</v>
      </c>
      <c r="B157" s="7">
        <v>41086</v>
      </c>
      <c r="C157" s="17">
        <v>8.35</v>
      </c>
    </row>
    <row r="158" spans="1:3" x14ac:dyDescent="0.35">
      <c r="A158" t="s">
        <v>13</v>
      </c>
      <c r="B158" s="7">
        <v>41106</v>
      </c>
      <c r="C158" s="22">
        <v>3.25</v>
      </c>
    </row>
    <row r="159" spans="1:3" x14ac:dyDescent="0.35">
      <c r="A159" t="s">
        <v>14</v>
      </c>
      <c r="B159" s="7">
        <v>41106</v>
      </c>
      <c r="C159" s="17">
        <v>4.12</v>
      </c>
    </row>
    <row r="160" spans="1:3" x14ac:dyDescent="0.35">
      <c r="A160" t="s">
        <v>17</v>
      </c>
      <c r="B160" s="7">
        <v>41106</v>
      </c>
      <c r="C160" s="16">
        <v>3.6</v>
      </c>
    </row>
    <row r="161" spans="1:3" x14ac:dyDescent="0.35">
      <c r="A161" t="s">
        <v>10</v>
      </c>
      <c r="B161" s="7">
        <v>41107</v>
      </c>
      <c r="C161" s="22">
        <v>46.8</v>
      </c>
    </row>
    <row r="162" spans="1:3" x14ac:dyDescent="0.35">
      <c r="A162" t="s">
        <v>10</v>
      </c>
      <c r="B162" s="7">
        <v>41107</v>
      </c>
      <c r="C162" s="22">
        <v>40.200000000000003</v>
      </c>
    </row>
    <row r="163" spans="1:3" x14ac:dyDescent="0.35">
      <c r="A163" t="s">
        <v>13</v>
      </c>
      <c r="B163" s="7">
        <v>41113</v>
      </c>
      <c r="C163" s="22">
        <v>5.1100000000000003</v>
      </c>
    </row>
    <row r="164" spans="1:3" x14ac:dyDescent="0.35">
      <c r="A164" t="s">
        <v>14</v>
      </c>
      <c r="B164" s="7">
        <v>41113</v>
      </c>
      <c r="C164" s="17">
        <v>1.07</v>
      </c>
    </row>
    <row r="165" spans="1:3" x14ac:dyDescent="0.35">
      <c r="A165" t="s">
        <v>17</v>
      </c>
      <c r="B165" s="7">
        <v>41113</v>
      </c>
      <c r="C165" s="17">
        <v>2.25</v>
      </c>
    </row>
    <row r="166" spans="1:3" x14ac:dyDescent="0.35">
      <c r="A166" t="s">
        <v>17</v>
      </c>
      <c r="B166" s="7">
        <v>41113</v>
      </c>
      <c r="C166" s="22">
        <v>1.87</v>
      </c>
    </row>
    <row r="167" spans="1:3" x14ac:dyDescent="0.35">
      <c r="A167" t="s">
        <v>13</v>
      </c>
      <c r="B167" s="7">
        <v>41120</v>
      </c>
      <c r="C167" s="22">
        <v>1.97</v>
      </c>
    </row>
    <row r="168" spans="1:3" x14ac:dyDescent="0.35">
      <c r="A168" t="s">
        <v>14</v>
      </c>
      <c r="B168" s="7">
        <v>41120</v>
      </c>
      <c r="C168" s="17">
        <v>1.89</v>
      </c>
    </row>
    <row r="169" spans="1:3" x14ac:dyDescent="0.35">
      <c r="A169" t="s">
        <v>14</v>
      </c>
      <c r="B169" s="7">
        <v>41120</v>
      </c>
      <c r="C169" s="17">
        <v>2.17</v>
      </c>
    </row>
    <row r="170" spans="1:3" x14ac:dyDescent="0.35">
      <c r="A170" t="s">
        <v>17</v>
      </c>
      <c r="B170" s="7">
        <v>41120</v>
      </c>
      <c r="C170" s="12">
        <v>1.9</v>
      </c>
    </row>
    <row r="171" spans="1:3" x14ac:dyDescent="0.35">
      <c r="A171" t="s">
        <v>10</v>
      </c>
      <c r="B171" s="7">
        <v>41121</v>
      </c>
      <c r="C171" s="22">
        <v>15.4</v>
      </c>
    </row>
    <row r="172" spans="1:3" x14ac:dyDescent="0.35">
      <c r="A172" t="s">
        <v>10</v>
      </c>
      <c r="B172" s="7">
        <v>41121</v>
      </c>
      <c r="C172" s="22">
        <v>8.6199999999999992</v>
      </c>
    </row>
    <row r="173" spans="1:3" x14ac:dyDescent="0.35">
      <c r="A173" t="s">
        <v>13</v>
      </c>
      <c r="B173" s="7">
        <v>41129</v>
      </c>
      <c r="C173" s="22">
        <v>17.100000000000001</v>
      </c>
    </row>
    <row r="174" spans="1:3" x14ac:dyDescent="0.35">
      <c r="A174" t="s">
        <v>14</v>
      </c>
      <c r="B174" s="7">
        <v>41129</v>
      </c>
      <c r="C174" s="17">
        <v>6.07</v>
      </c>
    </row>
    <row r="175" spans="1:3" x14ac:dyDescent="0.35">
      <c r="A175" t="s">
        <v>14</v>
      </c>
      <c r="B175" s="7">
        <v>41129</v>
      </c>
      <c r="C175" s="17">
        <v>6.68</v>
      </c>
    </row>
    <row r="176" spans="1:3" x14ac:dyDescent="0.35">
      <c r="A176" t="s">
        <v>17</v>
      </c>
      <c r="B176" s="7">
        <v>41129</v>
      </c>
      <c r="C176" s="17">
        <v>5.61</v>
      </c>
    </row>
    <row r="177" spans="1:3" x14ac:dyDescent="0.35">
      <c r="A177" t="s">
        <v>13</v>
      </c>
      <c r="B177" s="7">
        <v>41134</v>
      </c>
      <c r="C177" s="22">
        <v>3.99</v>
      </c>
    </row>
    <row r="178" spans="1:3" x14ac:dyDescent="0.35">
      <c r="A178" t="s">
        <v>14</v>
      </c>
      <c r="B178" s="7">
        <v>41134</v>
      </c>
      <c r="C178" s="17">
        <v>3.46</v>
      </c>
    </row>
    <row r="179" spans="1:3" x14ac:dyDescent="0.35">
      <c r="A179" t="s">
        <v>17</v>
      </c>
      <c r="B179" s="7">
        <v>41134</v>
      </c>
      <c r="C179" s="17">
        <v>2.61</v>
      </c>
    </row>
    <row r="180" spans="1:3" x14ac:dyDescent="0.35">
      <c r="A180" t="s">
        <v>10</v>
      </c>
      <c r="B180" s="7">
        <v>41135</v>
      </c>
      <c r="C180" s="22">
        <v>24.4</v>
      </c>
    </row>
    <row r="181" spans="1:3" x14ac:dyDescent="0.35">
      <c r="A181" t="s">
        <v>10</v>
      </c>
      <c r="B181" s="7">
        <v>41135</v>
      </c>
      <c r="C181" s="22">
        <v>21.4</v>
      </c>
    </row>
    <row r="182" spans="1:3" x14ac:dyDescent="0.35">
      <c r="A182" t="s">
        <v>23</v>
      </c>
      <c r="B182" s="68">
        <v>41135.417361111111</v>
      </c>
    </row>
    <row r="183" spans="1:3" x14ac:dyDescent="0.35">
      <c r="A183" t="s">
        <v>22</v>
      </c>
      <c r="B183" s="68">
        <v>41135.447222222225</v>
      </c>
    </row>
    <row r="184" spans="1:3" x14ac:dyDescent="0.35">
      <c r="A184" t="s">
        <v>21</v>
      </c>
      <c r="B184" s="68">
        <v>41135.46875</v>
      </c>
    </row>
    <row r="185" spans="1:3" x14ac:dyDescent="0.35">
      <c r="A185" t="s">
        <v>20</v>
      </c>
      <c r="B185" s="68">
        <v>41135.493055555555</v>
      </c>
    </row>
    <row r="186" spans="1:3" x14ac:dyDescent="0.35">
      <c r="A186" t="s">
        <v>19</v>
      </c>
      <c r="B186" s="68">
        <v>41135.506944444445</v>
      </c>
    </row>
    <row r="187" spans="1:3" x14ac:dyDescent="0.35">
      <c r="A187" t="s">
        <v>13</v>
      </c>
      <c r="B187" s="7">
        <v>41141</v>
      </c>
      <c r="C187" s="22">
        <v>4.13</v>
      </c>
    </row>
    <row r="188" spans="1:3" x14ac:dyDescent="0.35">
      <c r="A188" t="s">
        <v>14</v>
      </c>
      <c r="B188" s="7">
        <v>41141</v>
      </c>
      <c r="C188" s="17">
        <v>2.44</v>
      </c>
    </row>
    <row r="189" spans="1:3" x14ac:dyDescent="0.35">
      <c r="A189" t="s">
        <v>17</v>
      </c>
      <c r="B189" s="7">
        <v>41141</v>
      </c>
      <c r="C189" s="17">
        <v>3.43</v>
      </c>
    </row>
    <row r="190" spans="1:3" x14ac:dyDescent="0.35">
      <c r="A190" t="s">
        <v>10</v>
      </c>
      <c r="B190" s="7">
        <v>41149</v>
      </c>
      <c r="C190" s="40">
        <v>17</v>
      </c>
    </row>
    <row r="191" spans="1:3" x14ac:dyDescent="0.35">
      <c r="A191" t="s">
        <v>10</v>
      </c>
      <c r="B191" s="7">
        <v>41149</v>
      </c>
      <c r="C191" s="22">
        <v>22.9</v>
      </c>
    </row>
    <row r="192" spans="1:3" x14ac:dyDescent="0.35">
      <c r="A192" t="s">
        <v>13</v>
      </c>
      <c r="B192" s="7">
        <v>41157</v>
      </c>
      <c r="C192" s="22">
        <v>3.35</v>
      </c>
    </row>
    <row r="193" spans="1:3" x14ac:dyDescent="0.35">
      <c r="A193" t="s">
        <v>14</v>
      </c>
      <c r="B193" s="7">
        <v>41157</v>
      </c>
      <c r="C193" s="17">
        <v>3.37</v>
      </c>
    </row>
    <row r="194" spans="1:3" x14ac:dyDescent="0.35">
      <c r="A194" t="s">
        <v>17</v>
      </c>
      <c r="B194" s="7">
        <v>41157</v>
      </c>
      <c r="C194" s="17">
        <v>2.5299999999999998</v>
      </c>
    </row>
    <row r="195" spans="1:3" x14ac:dyDescent="0.35">
      <c r="A195" t="s">
        <v>13</v>
      </c>
      <c r="B195" s="7">
        <v>41162</v>
      </c>
      <c r="C195" s="22">
        <v>2.5299999999999998</v>
      </c>
    </row>
    <row r="196" spans="1:3" x14ac:dyDescent="0.35">
      <c r="A196" t="s">
        <v>14</v>
      </c>
      <c r="B196" s="7">
        <v>41162</v>
      </c>
      <c r="C196" s="17">
        <v>7.95</v>
      </c>
    </row>
    <row r="197" spans="1:3" x14ac:dyDescent="0.35">
      <c r="A197" t="s">
        <v>17</v>
      </c>
      <c r="B197" s="7">
        <v>41162</v>
      </c>
      <c r="C197" s="17">
        <v>4.13</v>
      </c>
    </row>
    <row r="198" spans="1:3" x14ac:dyDescent="0.35">
      <c r="A198" t="s">
        <v>10</v>
      </c>
      <c r="B198" s="7">
        <v>41163</v>
      </c>
      <c r="C198" s="22">
        <v>16.3</v>
      </c>
    </row>
    <row r="199" spans="1:3" x14ac:dyDescent="0.35">
      <c r="A199" t="s">
        <v>10</v>
      </c>
      <c r="B199" s="7">
        <v>41163</v>
      </c>
      <c r="C199" s="22">
        <v>25.2</v>
      </c>
    </row>
    <row r="200" spans="1:3" x14ac:dyDescent="0.35">
      <c r="A200" t="s">
        <v>13</v>
      </c>
      <c r="B200" s="7">
        <v>41169</v>
      </c>
      <c r="C200" s="22">
        <v>3.25</v>
      </c>
    </row>
    <row r="201" spans="1:3" x14ac:dyDescent="0.35">
      <c r="A201" t="s">
        <v>14</v>
      </c>
      <c r="B201" s="7">
        <v>41169</v>
      </c>
      <c r="C201" s="17">
        <v>2.89</v>
      </c>
    </row>
    <row r="202" spans="1:3" x14ac:dyDescent="0.35">
      <c r="A202" t="s">
        <v>14</v>
      </c>
      <c r="B202" s="7">
        <v>41169</v>
      </c>
      <c r="C202" s="16">
        <v>2.6</v>
      </c>
    </row>
    <row r="203" spans="1:3" x14ac:dyDescent="0.35">
      <c r="A203" t="s">
        <v>17</v>
      </c>
      <c r="B203" s="7">
        <v>41169</v>
      </c>
      <c r="C203" s="17">
        <v>3.38</v>
      </c>
    </row>
    <row r="204" spans="1:3" x14ac:dyDescent="0.35">
      <c r="A204" t="s">
        <v>10</v>
      </c>
      <c r="B204" s="7">
        <v>41177</v>
      </c>
      <c r="C204" s="22">
        <v>27.3</v>
      </c>
    </row>
    <row r="205" spans="1:3" x14ac:dyDescent="0.35">
      <c r="A205" t="s">
        <v>10</v>
      </c>
      <c r="B205" s="7">
        <v>41177</v>
      </c>
      <c r="C205" s="22">
        <v>16.100000000000001</v>
      </c>
    </row>
    <row r="206" spans="1:3" x14ac:dyDescent="0.35">
      <c r="A206" t="s">
        <v>14</v>
      </c>
      <c r="B206" s="7">
        <v>41178</v>
      </c>
      <c r="C206" s="42">
        <v>0.27700000000000002</v>
      </c>
    </row>
    <row r="207" spans="1:3" x14ac:dyDescent="0.35">
      <c r="A207" t="s">
        <v>17</v>
      </c>
      <c r="B207" s="7">
        <v>41178</v>
      </c>
      <c r="C207" s="17">
        <v>1.56</v>
      </c>
    </row>
    <row r="208" spans="1:3" x14ac:dyDescent="0.35">
      <c r="A208" t="s">
        <v>13</v>
      </c>
      <c r="B208" s="7">
        <v>41428</v>
      </c>
      <c r="C208" s="22">
        <v>6.51</v>
      </c>
    </row>
    <row r="209" spans="1:3" x14ac:dyDescent="0.35">
      <c r="A209" t="s">
        <v>14</v>
      </c>
      <c r="B209" s="7">
        <v>41428</v>
      </c>
      <c r="C209" s="22">
        <v>2.92</v>
      </c>
    </row>
    <row r="210" spans="1:3" x14ac:dyDescent="0.35">
      <c r="A210" t="s">
        <v>14</v>
      </c>
      <c r="B210" s="7">
        <v>41428</v>
      </c>
      <c r="C210" s="22">
        <v>1.74</v>
      </c>
    </row>
    <row r="211" spans="1:3" x14ac:dyDescent="0.35">
      <c r="A211" t="s">
        <v>17</v>
      </c>
      <c r="B211" s="7">
        <v>41428</v>
      </c>
      <c r="C211" s="22">
        <v>1.57</v>
      </c>
    </row>
    <row r="212" spans="1:3" x14ac:dyDescent="0.35">
      <c r="A212" t="s">
        <v>10</v>
      </c>
      <c r="B212" s="7">
        <v>41429</v>
      </c>
      <c r="C212" s="22">
        <v>6.18</v>
      </c>
    </row>
    <row r="213" spans="1:3" x14ac:dyDescent="0.35">
      <c r="A213" t="s">
        <v>10</v>
      </c>
      <c r="B213" s="7">
        <v>41429</v>
      </c>
      <c r="C213" s="22">
        <v>3.66</v>
      </c>
    </row>
    <row r="214" spans="1:3" x14ac:dyDescent="0.35">
      <c r="A214" t="s">
        <v>13</v>
      </c>
      <c r="B214" s="7">
        <v>41436</v>
      </c>
      <c r="C214" s="22">
        <v>5.19</v>
      </c>
    </row>
    <row r="215" spans="1:3" x14ac:dyDescent="0.35">
      <c r="A215" t="s">
        <v>14</v>
      </c>
      <c r="B215" s="7">
        <v>41436</v>
      </c>
      <c r="C215" s="22">
        <v>4.3899999999999997</v>
      </c>
    </row>
    <row r="216" spans="1:3" x14ac:dyDescent="0.35">
      <c r="A216" t="s">
        <v>17</v>
      </c>
      <c r="B216" s="7">
        <v>41436</v>
      </c>
      <c r="C216" s="22">
        <v>3.36</v>
      </c>
    </row>
    <row r="217" spans="1:3" x14ac:dyDescent="0.35">
      <c r="A217" t="s">
        <v>13</v>
      </c>
      <c r="B217" s="7">
        <v>41442</v>
      </c>
      <c r="C217" s="22">
        <v>4.05</v>
      </c>
    </row>
    <row r="218" spans="1:3" x14ac:dyDescent="0.35">
      <c r="A218" t="s">
        <v>14</v>
      </c>
      <c r="B218" s="7">
        <v>41442</v>
      </c>
      <c r="C218" s="22">
        <v>3.44</v>
      </c>
    </row>
    <row r="219" spans="1:3" x14ac:dyDescent="0.35">
      <c r="A219" t="s">
        <v>17</v>
      </c>
      <c r="B219" s="7">
        <v>41442</v>
      </c>
      <c r="C219" s="22">
        <v>2.66</v>
      </c>
    </row>
    <row r="220" spans="1:3" x14ac:dyDescent="0.35">
      <c r="A220" t="s">
        <v>13</v>
      </c>
      <c r="B220" s="7">
        <v>41449</v>
      </c>
      <c r="C220" s="24"/>
    </row>
    <row r="221" spans="1:3" x14ac:dyDescent="0.35">
      <c r="A221" t="s">
        <v>14</v>
      </c>
      <c r="B221" s="7">
        <v>41449</v>
      </c>
      <c r="C221" s="24"/>
    </row>
    <row r="222" spans="1:3" x14ac:dyDescent="0.35">
      <c r="A222" t="s">
        <v>17</v>
      </c>
      <c r="B222" s="7">
        <v>41449</v>
      </c>
      <c r="C222" s="24">
        <v>0.23100000000000001</v>
      </c>
    </row>
    <row r="223" spans="1:3" x14ac:dyDescent="0.35">
      <c r="A223" t="s">
        <v>17</v>
      </c>
      <c r="B223" s="7">
        <v>41449</v>
      </c>
      <c r="C223" s="67">
        <v>0.253</v>
      </c>
    </row>
    <row r="224" spans="1:3" x14ac:dyDescent="0.35">
      <c r="A224" t="s">
        <v>10</v>
      </c>
      <c r="B224" s="7">
        <v>41450</v>
      </c>
      <c r="C224" s="22">
        <v>1.55</v>
      </c>
    </row>
    <row r="225" spans="1:3" x14ac:dyDescent="0.35">
      <c r="A225" t="s">
        <v>10</v>
      </c>
      <c r="B225" s="7">
        <v>41450</v>
      </c>
      <c r="C225" s="22">
        <v>1.76</v>
      </c>
    </row>
    <row r="226" spans="1:3" x14ac:dyDescent="0.35">
      <c r="A226" t="s">
        <v>13</v>
      </c>
      <c r="B226" s="7">
        <v>41463</v>
      </c>
      <c r="C226" s="22">
        <v>4.32</v>
      </c>
    </row>
    <row r="227" spans="1:3" x14ac:dyDescent="0.35">
      <c r="A227" t="s">
        <v>14</v>
      </c>
      <c r="B227" s="7">
        <v>41463</v>
      </c>
      <c r="C227" s="22">
        <v>3.29</v>
      </c>
    </row>
    <row r="228" spans="1:3" x14ac:dyDescent="0.35">
      <c r="A228" t="s">
        <v>14</v>
      </c>
      <c r="B228" s="7">
        <v>41463</v>
      </c>
      <c r="C228" s="40">
        <v>11</v>
      </c>
    </row>
    <row r="229" spans="1:3" x14ac:dyDescent="0.35">
      <c r="A229" t="s">
        <v>17</v>
      </c>
      <c r="B229" s="7">
        <v>41463</v>
      </c>
      <c r="C229" s="22">
        <v>7.44</v>
      </c>
    </row>
    <row r="230" spans="1:3" x14ac:dyDescent="0.35">
      <c r="A230" t="s">
        <v>10</v>
      </c>
      <c r="B230" s="7">
        <v>41464</v>
      </c>
      <c r="C230" s="22">
        <v>1.97</v>
      </c>
    </row>
    <row r="231" spans="1:3" x14ac:dyDescent="0.35">
      <c r="A231" t="s">
        <v>10</v>
      </c>
      <c r="B231" s="7">
        <v>41464</v>
      </c>
      <c r="C231" s="22">
        <v>4.3099999999999996</v>
      </c>
    </row>
    <row r="232" spans="1:3" x14ac:dyDescent="0.35">
      <c r="A232" t="s">
        <v>13</v>
      </c>
      <c r="B232" s="7">
        <v>41470</v>
      </c>
      <c r="C232" s="22">
        <v>4.18</v>
      </c>
    </row>
    <row r="233" spans="1:3" x14ac:dyDescent="0.35">
      <c r="A233" t="s">
        <v>14</v>
      </c>
      <c r="B233" s="7">
        <v>41470</v>
      </c>
      <c r="C233" s="13" t="s">
        <v>11</v>
      </c>
    </row>
    <row r="234" spans="1:3" x14ac:dyDescent="0.35">
      <c r="A234" t="s">
        <v>17</v>
      </c>
      <c r="B234" s="7">
        <v>41470</v>
      </c>
      <c r="C234" s="13" t="s">
        <v>11</v>
      </c>
    </row>
    <row r="235" spans="1:3" x14ac:dyDescent="0.35">
      <c r="A235" t="s">
        <v>13</v>
      </c>
      <c r="B235" s="7">
        <v>41477</v>
      </c>
      <c r="C235" s="22">
        <v>3.01</v>
      </c>
    </row>
    <row r="236" spans="1:3" x14ac:dyDescent="0.35">
      <c r="A236" t="s">
        <v>14</v>
      </c>
      <c r="B236" s="7">
        <v>41477</v>
      </c>
      <c r="C236" s="22">
        <v>3.33</v>
      </c>
    </row>
    <row r="237" spans="1:3" x14ac:dyDescent="0.35">
      <c r="A237" t="s">
        <v>17</v>
      </c>
      <c r="B237" s="7">
        <v>41477</v>
      </c>
      <c r="C237" s="22">
        <v>2.79</v>
      </c>
    </row>
    <row r="238" spans="1:3" x14ac:dyDescent="0.35">
      <c r="A238" t="s">
        <v>10</v>
      </c>
      <c r="B238" s="7">
        <v>41478</v>
      </c>
      <c r="C238" s="22">
        <v>11.7</v>
      </c>
    </row>
    <row r="239" spans="1:3" x14ac:dyDescent="0.35">
      <c r="A239" t="s">
        <v>10</v>
      </c>
      <c r="B239" s="7">
        <v>41478</v>
      </c>
      <c r="C239" s="22">
        <v>19.5</v>
      </c>
    </row>
    <row r="240" spans="1:3" x14ac:dyDescent="0.35">
      <c r="A240" t="s">
        <v>13</v>
      </c>
      <c r="B240" s="7">
        <v>41484</v>
      </c>
      <c r="C240" s="22">
        <v>6.56</v>
      </c>
    </row>
    <row r="241" spans="1:3" x14ac:dyDescent="0.35">
      <c r="A241" t="s">
        <v>14</v>
      </c>
      <c r="B241" s="7">
        <v>41484</v>
      </c>
      <c r="C241" s="22">
        <v>9.1199999999999992</v>
      </c>
    </row>
    <row r="242" spans="1:3" x14ac:dyDescent="0.35">
      <c r="A242" t="s">
        <v>17</v>
      </c>
      <c r="B242" s="7">
        <v>41484</v>
      </c>
      <c r="C242" s="22">
        <v>5.79</v>
      </c>
    </row>
    <row r="243" spans="1:3" x14ac:dyDescent="0.35">
      <c r="A243" t="s">
        <v>23</v>
      </c>
      <c r="B243" s="68">
        <v>41485.401388888888</v>
      </c>
    </row>
    <row r="244" spans="1:3" x14ac:dyDescent="0.35">
      <c r="A244" t="s">
        <v>22</v>
      </c>
      <c r="B244" s="68">
        <v>41485.418055555558</v>
      </c>
    </row>
    <row r="245" spans="1:3" x14ac:dyDescent="0.35">
      <c r="A245" t="s">
        <v>21</v>
      </c>
      <c r="B245" s="68">
        <v>41485.425694444442</v>
      </c>
    </row>
    <row r="246" spans="1:3" x14ac:dyDescent="0.35">
      <c r="A246" t="s">
        <v>20</v>
      </c>
      <c r="B246" s="68">
        <v>41485.436111111114</v>
      </c>
    </row>
    <row r="247" spans="1:3" x14ac:dyDescent="0.35">
      <c r="A247" t="s">
        <v>19</v>
      </c>
      <c r="B247" s="68">
        <v>41485.443055555559</v>
      </c>
    </row>
    <row r="248" spans="1:3" x14ac:dyDescent="0.35">
      <c r="A248" t="s">
        <v>13</v>
      </c>
      <c r="B248" s="7">
        <v>41491</v>
      </c>
      <c r="C248" s="22">
        <v>13.1</v>
      </c>
    </row>
    <row r="249" spans="1:3" x14ac:dyDescent="0.35">
      <c r="A249" t="s">
        <v>14</v>
      </c>
      <c r="B249" s="7">
        <v>41491</v>
      </c>
      <c r="C249" s="22">
        <v>5.31</v>
      </c>
    </row>
    <row r="250" spans="1:3" x14ac:dyDescent="0.35">
      <c r="A250" t="s">
        <v>17</v>
      </c>
      <c r="B250" s="7">
        <v>41491</v>
      </c>
      <c r="C250" s="22">
        <v>4.25</v>
      </c>
    </row>
    <row r="251" spans="1:3" x14ac:dyDescent="0.35">
      <c r="A251" t="s">
        <v>17</v>
      </c>
      <c r="B251" s="7">
        <v>41491</v>
      </c>
      <c r="C251" s="22">
        <v>3.22</v>
      </c>
    </row>
    <row r="252" spans="1:3" x14ac:dyDescent="0.35">
      <c r="A252" t="s">
        <v>10</v>
      </c>
      <c r="B252" s="7">
        <v>41492</v>
      </c>
      <c r="C252" s="22">
        <v>15.2</v>
      </c>
    </row>
    <row r="253" spans="1:3" x14ac:dyDescent="0.35">
      <c r="A253" t="s">
        <v>10</v>
      </c>
      <c r="B253" s="7">
        <v>41492</v>
      </c>
      <c r="C253" s="22">
        <v>11.4</v>
      </c>
    </row>
    <row r="254" spans="1:3" x14ac:dyDescent="0.35">
      <c r="A254" t="s">
        <v>13</v>
      </c>
      <c r="B254" s="7">
        <v>41498</v>
      </c>
      <c r="C254" s="22">
        <v>1.03</v>
      </c>
    </row>
    <row r="255" spans="1:3" x14ac:dyDescent="0.35">
      <c r="A255" t="s">
        <v>14</v>
      </c>
      <c r="B255" s="7">
        <v>41498</v>
      </c>
      <c r="C255" s="22">
        <v>4.29</v>
      </c>
    </row>
    <row r="256" spans="1:3" x14ac:dyDescent="0.35">
      <c r="A256" t="s">
        <v>17</v>
      </c>
      <c r="B256" s="7">
        <v>41498</v>
      </c>
      <c r="C256" s="22">
        <v>2.56</v>
      </c>
    </row>
    <row r="257" spans="1:3" x14ac:dyDescent="0.35">
      <c r="A257" t="s">
        <v>13</v>
      </c>
      <c r="B257" s="7">
        <v>41505</v>
      </c>
      <c r="C257" s="22">
        <v>9.34</v>
      </c>
    </row>
    <row r="258" spans="1:3" x14ac:dyDescent="0.35">
      <c r="A258" t="s">
        <v>14</v>
      </c>
      <c r="B258" s="7">
        <v>41505</v>
      </c>
      <c r="C258" s="12">
        <v>4.4000000000000004</v>
      </c>
    </row>
    <row r="259" spans="1:3" x14ac:dyDescent="0.35">
      <c r="A259" t="s">
        <v>14</v>
      </c>
      <c r="B259" s="7">
        <v>41505</v>
      </c>
      <c r="C259" s="22">
        <v>4.01</v>
      </c>
    </row>
    <row r="260" spans="1:3" x14ac:dyDescent="0.35">
      <c r="A260" t="s">
        <v>17</v>
      </c>
      <c r="B260" s="7">
        <v>41505</v>
      </c>
      <c r="C260" s="22">
        <v>3.06</v>
      </c>
    </row>
    <row r="261" spans="1:3" x14ac:dyDescent="0.35">
      <c r="A261" t="s">
        <v>10</v>
      </c>
      <c r="B261" s="7">
        <v>41506</v>
      </c>
      <c r="C261" s="22">
        <v>18.8</v>
      </c>
    </row>
    <row r="262" spans="1:3" x14ac:dyDescent="0.35">
      <c r="A262" t="s">
        <v>10</v>
      </c>
      <c r="B262" s="7">
        <v>41506</v>
      </c>
      <c r="C262" s="22">
        <v>17.5</v>
      </c>
    </row>
    <row r="263" spans="1:3" x14ac:dyDescent="0.35">
      <c r="A263" t="s">
        <v>13</v>
      </c>
      <c r="B263" s="7">
        <v>41512</v>
      </c>
      <c r="C263" s="12">
        <v>5.6</v>
      </c>
    </row>
    <row r="264" spans="1:3" x14ac:dyDescent="0.35">
      <c r="A264" t="s">
        <v>14</v>
      </c>
      <c r="B264" s="7">
        <v>41512</v>
      </c>
      <c r="C264" s="22">
        <v>3.98</v>
      </c>
    </row>
    <row r="265" spans="1:3" x14ac:dyDescent="0.35">
      <c r="A265" t="s">
        <v>17</v>
      </c>
      <c r="B265" s="7">
        <v>41512</v>
      </c>
      <c r="C265" s="22">
        <v>2.96</v>
      </c>
    </row>
    <row r="266" spans="1:3" x14ac:dyDescent="0.35">
      <c r="A266" t="s">
        <v>17</v>
      </c>
      <c r="B266" s="7">
        <v>41512</v>
      </c>
      <c r="C266" s="22">
        <v>2.13</v>
      </c>
    </row>
    <row r="267" spans="1:3" x14ac:dyDescent="0.35">
      <c r="A267" t="s">
        <v>13</v>
      </c>
      <c r="B267" s="7">
        <v>41522</v>
      </c>
      <c r="C267" s="12">
        <v>4.7</v>
      </c>
    </row>
    <row r="268" spans="1:3" x14ac:dyDescent="0.35">
      <c r="A268" t="s">
        <v>14</v>
      </c>
      <c r="B268" s="7">
        <v>41522</v>
      </c>
      <c r="C268" s="12">
        <v>4.5</v>
      </c>
    </row>
    <row r="269" spans="1:3" x14ac:dyDescent="0.35">
      <c r="A269" t="s">
        <v>14</v>
      </c>
      <c r="B269" s="7">
        <v>41522</v>
      </c>
      <c r="C269" s="22">
        <v>3.99</v>
      </c>
    </row>
    <row r="270" spans="1:3" x14ac:dyDescent="0.35">
      <c r="A270" t="s">
        <v>17</v>
      </c>
      <c r="B270" s="7">
        <v>41522</v>
      </c>
      <c r="C270" s="12">
        <v>4.3</v>
      </c>
    </row>
    <row r="271" spans="1:3" x14ac:dyDescent="0.35">
      <c r="A271" t="s">
        <v>10</v>
      </c>
      <c r="B271" s="7">
        <v>41527</v>
      </c>
      <c r="C271" s="22">
        <v>21.3</v>
      </c>
    </row>
    <row r="272" spans="1:3" x14ac:dyDescent="0.35">
      <c r="A272" t="s">
        <v>10</v>
      </c>
      <c r="B272" s="7">
        <v>41527</v>
      </c>
      <c r="C272" s="22">
        <v>29.1</v>
      </c>
    </row>
    <row r="273" spans="1:3" x14ac:dyDescent="0.35">
      <c r="A273" t="s">
        <v>13</v>
      </c>
      <c r="B273" s="7">
        <v>41529</v>
      </c>
      <c r="C273" s="22">
        <v>1.36</v>
      </c>
    </row>
    <row r="274" spans="1:3" x14ac:dyDescent="0.35">
      <c r="A274" t="s">
        <v>14</v>
      </c>
      <c r="B274" s="7">
        <v>41529</v>
      </c>
      <c r="C274" s="22">
        <v>9.9499999999999993</v>
      </c>
    </row>
    <row r="275" spans="1:3" x14ac:dyDescent="0.35">
      <c r="A275" t="s">
        <v>17</v>
      </c>
      <c r="B275" s="7">
        <v>41529</v>
      </c>
      <c r="C275" s="22">
        <v>5.83</v>
      </c>
    </row>
    <row r="276" spans="1:3" x14ac:dyDescent="0.35">
      <c r="A276" t="s">
        <v>13</v>
      </c>
      <c r="B276" s="7">
        <v>41535</v>
      </c>
      <c r="C276" s="22">
        <v>5.12</v>
      </c>
    </row>
    <row r="277" spans="1:3" x14ac:dyDescent="0.35">
      <c r="A277" t="s">
        <v>14</v>
      </c>
      <c r="B277" s="7">
        <v>41535</v>
      </c>
      <c r="C277" s="22">
        <v>3.64</v>
      </c>
    </row>
    <row r="278" spans="1:3" x14ac:dyDescent="0.35">
      <c r="A278" t="s">
        <v>14</v>
      </c>
      <c r="B278" s="7">
        <v>41535</v>
      </c>
      <c r="C278" s="22">
        <v>3.49</v>
      </c>
    </row>
    <row r="279" spans="1:3" x14ac:dyDescent="0.35">
      <c r="A279" t="s">
        <v>17</v>
      </c>
      <c r="B279" s="7">
        <v>41535</v>
      </c>
      <c r="C279" s="22">
        <v>3.18</v>
      </c>
    </row>
    <row r="280" spans="1:3" x14ac:dyDescent="0.35">
      <c r="A280" t="s">
        <v>10</v>
      </c>
      <c r="B280" s="7">
        <v>41542</v>
      </c>
      <c r="C280" s="22">
        <v>12.7</v>
      </c>
    </row>
    <row r="281" spans="1:3" x14ac:dyDescent="0.35">
      <c r="A281" t="s">
        <v>10</v>
      </c>
      <c r="B281" s="7">
        <v>41542</v>
      </c>
      <c r="C281" s="22">
        <v>12.3</v>
      </c>
    </row>
    <row r="282" spans="1:3" x14ac:dyDescent="0.35">
      <c r="A282" t="s">
        <v>13</v>
      </c>
      <c r="B282" s="7">
        <v>41543</v>
      </c>
      <c r="C282" s="22">
        <v>4.29</v>
      </c>
    </row>
    <row r="283" spans="1:3" x14ac:dyDescent="0.35">
      <c r="A283" t="s">
        <v>14</v>
      </c>
      <c r="B283" s="7">
        <v>41543</v>
      </c>
      <c r="C283" s="22">
        <v>3.63</v>
      </c>
    </row>
    <row r="284" spans="1:3" x14ac:dyDescent="0.35">
      <c r="A284" t="s">
        <v>17</v>
      </c>
      <c r="B284" s="7">
        <v>41543</v>
      </c>
      <c r="C284" s="22">
        <v>3.08</v>
      </c>
    </row>
    <row r="285" spans="1:3" x14ac:dyDescent="0.35">
      <c r="A285" t="s">
        <v>13</v>
      </c>
      <c r="B285" s="7">
        <v>41792</v>
      </c>
      <c r="C285" s="22">
        <v>7.62</v>
      </c>
    </row>
    <row r="286" spans="1:3" x14ac:dyDescent="0.35">
      <c r="A286" t="s">
        <v>14</v>
      </c>
      <c r="B286" s="7">
        <v>41792</v>
      </c>
      <c r="C286" s="22">
        <v>5.14</v>
      </c>
    </row>
    <row r="287" spans="1:3" x14ac:dyDescent="0.35">
      <c r="A287" t="s">
        <v>17</v>
      </c>
      <c r="B287" s="7">
        <v>41792</v>
      </c>
      <c r="C287" s="22">
        <v>3.85</v>
      </c>
    </row>
    <row r="288" spans="1:3" x14ac:dyDescent="0.35">
      <c r="A288" t="s">
        <v>10</v>
      </c>
      <c r="B288" s="7">
        <v>41800</v>
      </c>
      <c r="C288" s="22">
        <v>11.1</v>
      </c>
    </row>
    <row r="289" spans="1:3" x14ac:dyDescent="0.35">
      <c r="A289" t="s">
        <v>10</v>
      </c>
      <c r="B289" s="7">
        <v>41800</v>
      </c>
      <c r="C289" s="22">
        <v>13.8</v>
      </c>
    </row>
    <row r="290" spans="1:3" x14ac:dyDescent="0.35">
      <c r="A290" t="s">
        <v>13</v>
      </c>
      <c r="B290" s="7">
        <v>41800</v>
      </c>
      <c r="C290" s="22">
        <v>8.39</v>
      </c>
    </row>
    <row r="291" spans="1:3" x14ac:dyDescent="0.35">
      <c r="A291" t="s">
        <v>14</v>
      </c>
      <c r="B291" s="7">
        <v>41800</v>
      </c>
      <c r="C291" s="22">
        <v>2.77</v>
      </c>
    </row>
    <row r="292" spans="1:3" x14ac:dyDescent="0.35">
      <c r="A292" t="s">
        <v>17</v>
      </c>
      <c r="B292" s="7">
        <v>41800</v>
      </c>
      <c r="C292" s="22">
        <v>2.4500000000000002</v>
      </c>
    </row>
    <row r="293" spans="1:3" x14ac:dyDescent="0.35">
      <c r="A293" t="s">
        <v>13</v>
      </c>
      <c r="B293" s="7">
        <v>41806</v>
      </c>
      <c r="C293" s="22">
        <v>2.85</v>
      </c>
    </row>
    <row r="294" spans="1:3" x14ac:dyDescent="0.35">
      <c r="A294" t="s">
        <v>14</v>
      </c>
      <c r="B294" s="7">
        <v>41806</v>
      </c>
      <c r="C294" s="22">
        <v>2.12</v>
      </c>
    </row>
    <row r="295" spans="1:3" x14ac:dyDescent="0.35">
      <c r="A295" t="s">
        <v>17</v>
      </c>
      <c r="B295" s="7">
        <v>41806</v>
      </c>
      <c r="C295" s="12">
        <v>1.9</v>
      </c>
    </row>
    <row r="296" spans="1:3" x14ac:dyDescent="0.35">
      <c r="A296" t="s">
        <v>13</v>
      </c>
      <c r="B296" s="7">
        <v>41813</v>
      </c>
      <c r="C296" s="40">
        <v>10</v>
      </c>
    </row>
    <row r="297" spans="1:3" x14ac:dyDescent="0.35">
      <c r="A297" t="s">
        <v>14</v>
      </c>
      <c r="B297" s="7">
        <v>41813</v>
      </c>
      <c r="C297" s="12">
        <v>4.8</v>
      </c>
    </row>
    <row r="298" spans="1:3" x14ac:dyDescent="0.35">
      <c r="A298" t="s">
        <v>14</v>
      </c>
      <c r="B298" s="7">
        <v>41813</v>
      </c>
      <c r="C298" s="22">
        <v>4.87</v>
      </c>
    </row>
    <row r="299" spans="1:3" x14ac:dyDescent="0.35">
      <c r="A299" t="s">
        <v>17</v>
      </c>
      <c r="B299" s="7">
        <v>41813</v>
      </c>
      <c r="C299" s="12">
        <v>2.7</v>
      </c>
    </row>
    <row r="300" spans="1:3" x14ac:dyDescent="0.35">
      <c r="A300" t="s">
        <v>10</v>
      </c>
      <c r="B300" s="7">
        <v>41814</v>
      </c>
      <c r="C300" s="40">
        <v>11</v>
      </c>
    </row>
    <row r="301" spans="1:3" x14ac:dyDescent="0.35">
      <c r="A301" t="s">
        <v>10</v>
      </c>
      <c r="B301" s="7">
        <v>41814</v>
      </c>
      <c r="C301" s="40">
        <v>10</v>
      </c>
    </row>
    <row r="302" spans="1:3" x14ac:dyDescent="0.35">
      <c r="A302" t="s">
        <v>13</v>
      </c>
      <c r="B302" s="7">
        <v>41821</v>
      </c>
      <c r="C302" s="22">
        <v>4.43</v>
      </c>
    </row>
    <row r="303" spans="1:3" x14ac:dyDescent="0.35">
      <c r="A303" t="s">
        <v>14</v>
      </c>
      <c r="B303" s="7">
        <v>41821</v>
      </c>
      <c r="C303" s="22">
        <v>4.0599999999999996</v>
      </c>
    </row>
    <row r="304" spans="1:3" x14ac:dyDescent="0.35">
      <c r="A304" t="s">
        <v>17</v>
      </c>
      <c r="B304" s="7">
        <v>41821</v>
      </c>
      <c r="C304" s="22">
        <v>3.02</v>
      </c>
    </row>
    <row r="305" spans="1:3" x14ac:dyDescent="0.35">
      <c r="A305" t="s">
        <v>10</v>
      </c>
      <c r="B305" s="7">
        <v>41828</v>
      </c>
      <c r="C305" s="22">
        <v>12.4</v>
      </c>
    </row>
    <row r="306" spans="1:3" x14ac:dyDescent="0.35">
      <c r="A306" t="s">
        <v>10</v>
      </c>
      <c r="B306" s="7">
        <v>41828</v>
      </c>
      <c r="C306" s="22">
        <v>13.8</v>
      </c>
    </row>
    <row r="307" spans="1:3" x14ac:dyDescent="0.35">
      <c r="A307" t="s">
        <v>13</v>
      </c>
      <c r="B307" s="7">
        <v>41828</v>
      </c>
      <c r="C307" s="22">
        <v>13.5</v>
      </c>
    </row>
    <row r="308" spans="1:3" x14ac:dyDescent="0.35">
      <c r="A308" t="s">
        <v>14</v>
      </c>
      <c r="B308" s="7">
        <v>41828</v>
      </c>
      <c r="C308" s="12">
        <v>3.3</v>
      </c>
    </row>
    <row r="309" spans="1:3" x14ac:dyDescent="0.35">
      <c r="A309" t="s">
        <v>17</v>
      </c>
      <c r="B309" s="7">
        <v>41828</v>
      </c>
      <c r="C309" s="22">
        <v>2.5099999999999998</v>
      </c>
    </row>
    <row r="310" spans="1:3" x14ac:dyDescent="0.35">
      <c r="A310" t="s">
        <v>13</v>
      </c>
      <c r="B310" s="7">
        <v>41834</v>
      </c>
      <c r="C310" s="22">
        <v>3.01</v>
      </c>
    </row>
    <row r="311" spans="1:3" x14ac:dyDescent="0.35">
      <c r="A311" t="s">
        <v>14</v>
      </c>
      <c r="B311" s="7">
        <v>41834</v>
      </c>
      <c r="C311" s="22">
        <v>3.93</v>
      </c>
    </row>
    <row r="312" spans="1:3" x14ac:dyDescent="0.35">
      <c r="A312" t="s">
        <v>14</v>
      </c>
      <c r="B312" s="7">
        <v>41834</v>
      </c>
      <c r="C312" s="22">
        <v>3.22</v>
      </c>
    </row>
    <row r="313" spans="1:3" x14ac:dyDescent="0.35">
      <c r="A313" t="s">
        <v>17</v>
      </c>
      <c r="B313" s="7">
        <v>41834</v>
      </c>
      <c r="C313" s="12">
        <v>5.5</v>
      </c>
    </row>
    <row r="314" spans="1:3" x14ac:dyDescent="0.35">
      <c r="A314" t="s">
        <v>13</v>
      </c>
      <c r="B314" s="7">
        <v>41841</v>
      </c>
      <c r="C314" s="40">
        <v>21</v>
      </c>
    </row>
    <row r="315" spans="1:3" x14ac:dyDescent="0.35">
      <c r="A315" t="s">
        <v>14</v>
      </c>
      <c r="B315" s="7">
        <v>41841</v>
      </c>
      <c r="C315" s="22">
        <v>5.48</v>
      </c>
    </row>
    <row r="316" spans="1:3" x14ac:dyDescent="0.35">
      <c r="A316" t="s">
        <v>17</v>
      </c>
      <c r="B316" s="7">
        <v>41841</v>
      </c>
      <c r="C316" s="22">
        <v>3.47</v>
      </c>
    </row>
    <row r="317" spans="1:3" x14ac:dyDescent="0.35">
      <c r="A317" t="s">
        <v>10</v>
      </c>
      <c r="B317" s="8">
        <v>41850</v>
      </c>
      <c r="C317" s="22">
        <v>13.4</v>
      </c>
    </row>
    <row r="318" spans="1:3" x14ac:dyDescent="0.35">
      <c r="A318" t="s">
        <v>10</v>
      </c>
      <c r="B318" s="8">
        <v>41850</v>
      </c>
      <c r="C318" s="22">
        <v>11.2</v>
      </c>
    </row>
    <row r="319" spans="1:3" x14ac:dyDescent="0.35">
      <c r="A319" t="s">
        <v>13</v>
      </c>
      <c r="B319" s="7">
        <v>41851</v>
      </c>
      <c r="C319" s="22">
        <v>1.98</v>
      </c>
    </row>
    <row r="320" spans="1:3" x14ac:dyDescent="0.35">
      <c r="A320" t="s">
        <v>14</v>
      </c>
      <c r="B320" s="7">
        <v>41851</v>
      </c>
      <c r="C320" s="22">
        <v>1.1399999999999999</v>
      </c>
    </row>
    <row r="321" spans="1:3" x14ac:dyDescent="0.35">
      <c r="A321" t="s">
        <v>17</v>
      </c>
      <c r="B321" s="7">
        <v>41851</v>
      </c>
      <c r="C321" s="22">
        <v>2.68</v>
      </c>
    </row>
    <row r="322" spans="1:3" x14ac:dyDescent="0.35">
      <c r="A322" t="s">
        <v>23</v>
      </c>
      <c r="B322" s="68">
        <v>41856.428472222222</v>
      </c>
    </row>
    <row r="323" spans="1:3" x14ac:dyDescent="0.35">
      <c r="A323" t="s">
        <v>22</v>
      </c>
      <c r="B323" s="68">
        <v>41856.445833333331</v>
      </c>
    </row>
    <row r="324" spans="1:3" x14ac:dyDescent="0.35">
      <c r="A324" t="s">
        <v>21</v>
      </c>
      <c r="B324" s="68">
        <v>41856.476388888892</v>
      </c>
    </row>
    <row r="325" spans="1:3" x14ac:dyDescent="0.35">
      <c r="A325" t="s">
        <v>20</v>
      </c>
      <c r="B325" s="68">
        <v>41856.5</v>
      </c>
    </row>
    <row r="326" spans="1:3" x14ac:dyDescent="0.35">
      <c r="A326" t="s">
        <v>19</v>
      </c>
      <c r="B326" s="68">
        <v>41856.504861111112</v>
      </c>
    </row>
    <row r="327" spans="1:3" x14ac:dyDescent="0.35">
      <c r="A327" t="s">
        <v>13</v>
      </c>
      <c r="B327" s="7">
        <v>41857</v>
      </c>
      <c r="C327" s="22">
        <v>11.3</v>
      </c>
    </row>
    <row r="328" spans="1:3" x14ac:dyDescent="0.35">
      <c r="A328" t="s">
        <v>14</v>
      </c>
      <c r="B328" s="7">
        <v>41857</v>
      </c>
      <c r="C328" s="22">
        <v>9.25</v>
      </c>
    </row>
    <row r="329" spans="1:3" x14ac:dyDescent="0.35">
      <c r="A329" t="s">
        <v>14</v>
      </c>
      <c r="B329" s="7">
        <v>41857</v>
      </c>
      <c r="C329" s="22">
        <v>9.0299999999999994</v>
      </c>
    </row>
    <row r="330" spans="1:3" x14ac:dyDescent="0.35">
      <c r="A330" t="s">
        <v>17</v>
      </c>
      <c r="B330" s="7">
        <v>41857</v>
      </c>
      <c r="C330" s="22">
        <v>8.74</v>
      </c>
    </row>
    <row r="331" spans="1:3" x14ac:dyDescent="0.35">
      <c r="A331" t="s">
        <v>10</v>
      </c>
      <c r="B331" s="7">
        <v>41863</v>
      </c>
      <c r="C331" s="22">
        <v>11.3</v>
      </c>
    </row>
    <row r="332" spans="1:3" x14ac:dyDescent="0.35">
      <c r="A332" t="s">
        <v>10</v>
      </c>
      <c r="B332" s="7">
        <v>41863</v>
      </c>
      <c r="C332" s="22">
        <v>10.8</v>
      </c>
    </row>
    <row r="333" spans="1:3" x14ac:dyDescent="0.35">
      <c r="A333" t="s">
        <v>13</v>
      </c>
      <c r="B333" s="7">
        <v>41864</v>
      </c>
      <c r="C333" s="22">
        <v>17.5</v>
      </c>
    </row>
    <row r="334" spans="1:3" x14ac:dyDescent="0.35">
      <c r="A334" t="s">
        <v>13</v>
      </c>
      <c r="B334" s="7">
        <v>41864</v>
      </c>
      <c r="C334" s="22">
        <v>16.899999999999999</v>
      </c>
    </row>
    <row r="335" spans="1:3" x14ac:dyDescent="0.35">
      <c r="A335" t="s">
        <v>14</v>
      </c>
      <c r="B335" s="7">
        <v>41864</v>
      </c>
      <c r="C335" s="22">
        <v>9.25</v>
      </c>
    </row>
    <row r="336" spans="1:3" x14ac:dyDescent="0.35">
      <c r="A336" t="s">
        <v>17</v>
      </c>
      <c r="B336" s="7">
        <v>41864</v>
      </c>
      <c r="C336" s="22">
        <v>10.8</v>
      </c>
    </row>
    <row r="337" spans="1:3" x14ac:dyDescent="0.35">
      <c r="A337" t="s">
        <v>13</v>
      </c>
      <c r="B337" s="7">
        <v>41869</v>
      </c>
      <c r="C337" s="22">
        <v>14.7</v>
      </c>
    </row>
    <row r="338" spans="1:3" x14ac:dyDescent="0.35">
      <c r="A338" t="s">
        <v>14</v>
      </c>
      <c r="B338" s="7">
        <v>41869</v>
      </c>
      <c r="C338" s="22">
        <v>11.5</v>
      </c>
    </row>
    <row r="339" spans="1:3" x14ac:dyDescent="0.35">
      <c r="A339" t="s">
        <v>14</v>
      </c>
      <c r="B339" s="7">
        <v>41869</v>
      </c>
      <c r="C339" s="22">
        <v>11.9</v>
      </c>
    </row>
    <row r="340" spans="1:3" x14ac:dyDescent="0.35">
      <c r="A340" t="s">
        <v>17</v>
      </c>
      <c r="B340" s="7">
        <v>41869</v>
      </c>
      <c r="C340" s="22">
        <v>10.8</v>
      </c>
    </row>
    <row r="341" spans="1:3" x14ac:dyDescent="0.35">
      <c r="A341" t="s">
        <v>10</v>
      </c>
      <c r="B341" s="7">
        <v>41870</v>
      </c>
      <c r="C341" s="22">
        <v>7.53</v>
      </c>
    </row>
    <row r="342" spans="1:3" x14ac:dyDescent="0.35">
      <c r="A342" t="s">
        <v>10</v>
      </c>
      <c r="B342" s="7">
        <v>41870</v>
      </c>
      <c r="C342" s="22">
        <v>7.26</v>
      </c>
    </row>
    <row r="343" spans="1:3" x14ac:dyDescent="0.35">
      <c r="A343" t="s">
        <v>13</v>
      </c>
      <c r="B343" s="7">
        <v>41876</v>
      </c>
      <c r="C343" s="22">
        <v>16.3</v>
      </c>
    </row>
    <row r="344" spans="1:3" x14ac:dyDescent="0.35">
      <c r="A344" t="s">
        <v>14</v>
      </c>
      <c r="B344" s="7">
        <v>41876</v>
      </c>
      <c r="C344" s="22">
        <v>17.2</v>
      </c>
    </row>
    <row r="345" spans="1:3" x14ac:dyDescent="0.35">
      <c r="A345" t="s">
        <v>17</v>
      </c>
      <c r="B345" s="7">
        <v>41876</v>
      </c>
      <c r="C345" s="22">
        <v>14.5</v>
      </c>
    </row>
    <row r="346" spans="1:3" x14ac:dyDescent="0.35">
      <c r="A346" t="s">
        <v>13</v>
      </c>
      <c r="B346" s="7">
        <v>41885</v>
      </c>
      <c r="C346" s="22">
        <v>7.21</v>
      </c>
    </row>
    <row r="347" spans="1:3" x14ac:dyDescent="0.35">
      <c r="A347" t="s">
        <v>14</v>
      </c>
      <c r="B347" s="7">
        <v>41885</v>
      </c>
      <c r="C347" s="22">
        <v>10.5</v>
      </c>
    </row>
    <row r="348" spans="1:3" x14ac:dyDescent="0.35">
      <c r="A348" t="s">
        <v>14</v>
      </c>
      <c r="B348" s="7">
        <v>41885</v>
      </c>
      <c r="C348" s="22">
        <v>11.2</v>
      </c>
    </row>
    <row r="349" spans="1:3" x14ac:dyDescent="0.35">
      <c r="A349" t="s">
        <v>17</v>
      </c>
      <c r="B349" s="7">
        <v>41885</v>
      </c>
      <c r="C349" s="22">
        <v>16.3</v>
      </c>
    </row>
    <row r="350" spans="1:3" x14ac:dyDescent="0.35">
      <c r="A350" t="s">
        <v>10</v>
      </c>
      <c r="B350" s="7">
        <v>41891</v>
      </c>
      <c r="C350" s="22">
        <v>9.81</v>
      </c>
    </row>
    <row r="351" spans="1:3" x14ac:dyDescent="0.35">
      <c r="A351" t="s">
        <v>10</v>
      </c>
      <c r="B351" s="7">
        <v>41891</v>
      </c>
      <c r="C351" s="22">
        <v>10.4</v>
      </c>
    </row>
    <row r="352" spans="1:3" x14ac:dyDescent="0.35">
      <c r="A352" t="s">
        <v>13</v>
      </c>
      <c r="B352" s="7">
        <v>41893</v>
      </c>
      <c r="C352" s="22">
        <v>10.4</v>
      </c>
    </row>
    <row r="353" spans="1:9" x14ac:dyDescent="0.35">
      <c r="A353" t="s">
        <v>13</v>
      </c>
      <c r="B353" s="7">
        <v>41893</v>
      </c>
      <c r="C353" s="22">
        <v>11.1</v>
      </c>
    </row>
    <row r="354" spans="1:9" x14ac:dyDescent="0.35">
      <c r="A354" t="s">
        <v>14</v>
      </c>
      <c r="B354" s="7">
        <v>41893</v>
      </c>
      <c r="C354" s="40">
        <v>15</v>
      </c>
    </row>
    <row r="355" spans="1:9" x14ac:dyDescent="0.35">
      <c r="A355" t="s">
        <v>17</v>
      </c>
      <c r="B355" s="7">
        <v>41893</v>
      </c>
      <c r="C355" s="22">
        <v>12.6</v>
      </c>
    </row>
    <row r="356" spans="1:9" x14ac:dyDescent="0.35">
      <c r="A356" t="s">
        <v>13</v>
      </c>
      <c r="B356" s="7">
        <v>41899</v>
      </c>
      <c r="C356" s="22">
        <v>9.83</v>
      </c>
    </row>
    <row r="357" spans="1:9" x14ac:dyDescent="0.35">
      <c r="A357" t="s">
        <v>14</v>
      </c>
      <c r="B357" s="7">
        <v>41899</v>
      </c>
      <c r="C357" s="22">
        <v>1.62</v>
      </c>
    </row>
    <row r="358" spans="1:9" x14ac:dyDescent="0.35">
      <c r="A358" t="s">
        <v>17</v>
      </c>
      <c r="B358" s="7">
        <v>41899</v>
      </c>
      <c r="C358" s="22">
        <v>10.4</v>
      </c>
    </row>
    <row r="359" spans="1:9" x14ac:dyDescent="0.35">
      <c r="A359" t="s">
        <v>10</v>
      </c>
      <c r="B359" s="7">
        <v>41905</v>
      </c>
      <c r="C359" s="22">
        <v>7.28</v>
      </c>
    </row>
    <row r="360" spans="1:9" x14ac:dyDescent="0.35">
      <c r="A360" t="s">
        <v>10</v>
      </c>
      <c r="B360" s="7">
        <v>41905</v>
      </c>
      <c r="C360" s="22">
        <v>7.39</v>
      </c>
      <c r="I360" s="7"/>
    </row>
    <row r="361" spans="1:9" x14ac:dyDescent="0.35">
      <c r="A361" t="s">
        <v>13</v>
      </c>
      <c r="B361" s="7">
        <v>42157</v>
      </c>
      <c r="C361" s="17">
        <v>34.4</v>
      </c>
      <c r="I361" s="7"/>
    </row>
    <row r="362" spans="1:9" x14ac:dyDescent="0.35">
      <c r="A362" t="s">
        <v>14</v>
      </c>
      <c r="B362" s="7">
        <v>42157</v>
      </c>
      <c r="C362" s="22">
        <v>7.75</v>
      </c>
      <c r="I362" s="7"/>
    </row>
    <row r="363" spans="1:9" x14ac:dyDescent="0.35">
      <c r="A363" t="s">
        <v>17</v>
      </c>
      <c r="B363" s="7">
        <v>42157</v>
      </c>
      <c r="C363" s="17">
        <v>8.9600000000000009</v>
      </c>
      <c r="I363" s="7"/>
    </row>
    <row r="364" spans="1:9" x14ac:dyDescent="0.35">
      <c r="A364" t="s">
        <v>10</v>
      </c>
      <c r="B364" s="7">
        <v>42165</v>
      </c>
      <c r="C364">
        <v>9.65</v>
      </c>
      <c r="I364" s="7"/>
    </row>
    <row r="365" spans="1:9" x14ac:dyDescent="0.35">
      <c r="A365" t="s">
        <v>10</v>
      </c>
      <c r="B365" s="7">
        <v>42165</v>
      </c>
      <c r="C365">
        <v>9.8000000000000007</v>
      </c>
      <c r="H365" s="76"/>
      <c r="I365" s="7"/>
    </row>
    <row r="366" spans="1:9" x14ac:dyDescent="0.35">
      <c r="A366" t="s">
        <v>13</v>
      </c>
      <c r="B366" s="7">
        <v>42173</v>
      </c>
      <c r="C366" s="17">
        <v>36.200000000000003</v>
      </c>
      <c r="H366" s="75"/>
      <c r="I366" s="7"/>
    </row>
    <row r="367" spans="1:9" x14ac:dyDescent="0.35">
      <c r="A367" t="s">
        <v>13</v>
      </c>
      <c r="B367" s="7">
        <v>42173</v>
      </c>
      <c r="C367" s="17">
        <v>35.799999999999997</v>
      </c>
      <c r="H367" s="76"/>
      <c r="I367" s="7"/>
    </row>
    <row r="368" spans="1:9" x14ac:dyDescent="0.35">
      <c r="A368" t="s">
        <v>14</v>
      </c>
      <c r="B368" s="7">
        <v>42173</v>
      </c>
      <c r="C368" s="22">
        <v>10.4</v>
      </c>
      <c r="H368" s="76"/>
      <c r="I368" s="7"/>
    </row>
    <row r="369" spans="1:9" x14ac:dyDescent="0.35">
      <c r="A369" t="s">
        <v>17</v>
      </c>
      <c r="B369" s="7">
        <v>42173</v>
      </c>
      <c r="C369" s="17">
        <v>9.73</v>
      </c>
      <c r="H369" s="75"/>
      <c r="I369" s="7"/>
    </row>
    <row r="370" spans="1:9" x14ac:dyDescent="0.35">
      <c r="A370" t="s">
        <v>10</v>
      </c>
      <c r="B370" s="7">
        <v>42179</v>
      </c>
      <c r="C370">
        <v>12.6</v>
      </c>
      <c r="H370" s="75"/>
      <c r="I370" s="7"/>
    </row>
    <row r="371" spans="1:9" x14ac:dyDescent="0.35">
      <c r="A371" t="s">
        <v>10</v>
      </c>
      <c r="B371" s="7">
        <v>42179</v>
      </c>
      <c r="C371">
        <v>12.1</v>
      </c>
      <c r="H371" s="75"/>
      <c r="I371" s="7"/>
    </row>
    <row r="372" spans="1:9" x14ac:dyDescent="0.35">
      <c r="A372" t="s">
        <v>13</v>
      </c>
      <c r="B372" s="7">
        <v>42184</v>
      </c>
      <c r="C372" s="17">
        <v>4.75</v>
      </c>
      <c r="H372" s="75"/>
      <c r="I372" s="7"/>
    </row>
    <row r="373" spans="1:9" x14ac:dyDescent="0.35">
      <c r="A373" t="s">
        <v>14</v>
      </c>
      <c r="B373" s="7">
        <v>42184</v>
      </c>
      <c r="C373" s="22">
        <v>1.94</v>
      </c>
      <c r="H373" s="12"/>
      <c r="I373" s="7"/>
    </row>
    <row r="374" spans="1:9" x14ac:dyDescent="0.35">
      <c r="A374" t="s">
        <v>17</v>
      </c>
      <c r="B374" s="7">
        <v>42184</v>
      </c>
      <c r="C374" s="74">
        <v>1.4</v>
      </c>
      <c r="H374" s="12"/>
      <c r="I374" s="7"/>
    </row>
    <row r="375" spans="1:9" x14ac:dyDescent="0.35">
      <c r="A375" t="s">
        <v>17</v>
      </c>
      <c r="B375" s="7">
        <v>42184</v>
      </c>
      <c r="C375" s="75">
        <v>1.76</v>
      </c>
      <c r="H375" s="17"/>
      <c r="I375" s="7"/>
    </row>
    <row r="376" spans="1:9" x14ac:dyDescent="0.35">
      <c r="A376" t="s">
        <v>13</v>
      </c>
      <c r="B376" s="7">
        <v>42193</v>
      </c>
      <c r="C376" s="12" t="s">
        <v>12</v>
      </c>
      <c r="H376" s="17"/>
      <c r="I376" s="7"/>
    </row>
    <row r="377" spans="1:9" x14ac:dyDescent="0.35">
      <c r="A377" t="s">
        <v>14</v>
      </c>
      <c r="B377" s="7">
        <v>42193</v>
      </c>
      <c r="C377" s="12" t="s">
        <v>12</v>
      </c>
      <c r="H377" s="12"/>
      <c r="I377" s="7"/>
    </row>
    <row r="378" spans="1:9" x14ac:dyDescent="0.35">
      <c r="A378" t="s">
        <v>17</v>
      </c>
      <c r="B378" s="7">
        <v>42193</v>
      </c>
      <c r="C378" s="76" t="s">
        <v>12</v>
      </c>
    </row>
    <row r="379" spans="1:9" x14ac:dyDescent="0.35">
      <c r="A379" t="s">
        <v>13</v>
      </c>
      <c r="B379" s="7">
        <v>42199</v>
      </c>
      <c r="C379" s="17">
        <v>1.67</v>
      </c>
    </row>
    <row r="380" spans="1:9" x14ac:dyDescent="0.35">
      <c r="A380" t="s">
        <v>14</v>
      </c>
      <c r="B380" s="7">
        <v>42199</v>
      </c>
      <c r="C380" s="22">
        <v>1.89</v>
      </c>
      <c r="I380" s="7"/>
    </row>
    <row r="381" spans="1:9" x14ac:dyDescent="0.35">
      <c r="A381" t="s">
        <v>14</v>
      </c>
      <c r="B381" s="7">
        <v>42199</v>
      </c>
      <c r="C381" s="22">
        <v>1.87</v>
      </c>
      <c r="H381" s="12"/>
      <c r="I381" s="7"/>
    </row>
    <row r="382" spans="1:9" x14ac:dyDescent="0.35">
      <c r="A382" t="s">
        <v>17</v>
      </c>
      <c r="B382" s="7">
        <v>42199</v>
      </c>
      <c r="C382" s="75">
        <v>1.79</v>
      </c>
      <c r="I382" s="7"/>
    </row>
    <row r="383" spans="1:9" x14ac:dyDescent="0.35">
      <c r="A383" t="s">
        <v>13</v>
      </c>
      <c r="B383" s="7">
        <v>42208</v>
      </c>
      <c r="C383" s="12" t="s">
        <v>12</v>
      </c>
      <c r="I383" s="7"/>
    </row>
    <row r="384" spans="1:9" x14ac:dyDescent="0.35">
      <c r="A384" t="s">
        <v>14</v>
      </c>
      <c r="B384" s="7">
        <v>42208</v>
      </c>
      <c r="C384" s="12" t="s">
        <v>12</v>
      </c>
    </row>
    <row r="385" spans="1:9" x14ac:dyDescent="0.35">
      <c r="A385" t="s">
        <v>17</v>
      </c>
      <c r="B385" s="7">
        <v>42208</v>
      </c>
      <c r="C385" s="76" t="s">
        <v>12</v>
      </c>
    </row>
    <row r="386" spans="1:9" x14ac:dyDescent="0.35">
      <c r="A386" t="s">
        <v>17</v>
      </c>
      <c r="B386" s="7">
        <v>42208</v>
      </c>
      <c r="C386" s="76" t="s">
        <v>12</v>
      </c>
      <c r="I386" s="7"/>
    </row>
    <row r="387" spans="1:9" x14ac:dyDescent="0.35">
      <c r="A387" t="s">
        <v>13</v>
      </c>
      <c r="B387" s="7">
        <v>42215</v>
      </c>
      <c r="C387" s="17">
        <v>1.88</v>
      </c>
      <c r="I387" s="7"/>
    </row>
    <row r="388" spans="1:9" x14ac:dyDescent="0.35">
      <c r="A388" t="s">
        <v>14</v>
      </c>
      <c r="B388" s="7">
        <v>42215</v>
      </c>
      <c r="C388" s="22">
        <v>1.74</v>
      </c>
      <c r="I388" s="7"/>
    </row>
    <row r="389" spans="1:9" x14ac:dyDescent="0.35">
      <c r="A389" t="s">
        <v>14</v>
      </c>
      <c r="B389" s="7">
        <v>42215</v>
      </c>
      <c r="C389" s="22">
        <v>1.69</v>
      </c>
      <c r="I389" s="7"/>
    </row>
    <row r="390" spans="1:9" x14ac:dyDescent="0.35">
      <c r="A390" t="s">
        <v>17</v>
      </c>
      <c r="B390" s="7">
        <v>42215</v>
      </c>
      <c r="C390" s="75">
        <v>1.47</v>
      </c>
      <c r="I390" s="7"/>
    </row>
    <row r="391" spans="1:9" x14ac:dyDescent="0.35">
      <c r="A391" t="s">
        <v>13</v>
      </c>
      <c r="B391" s="7">
        <v>42220</v>
      </c>
      <c r="C391" s="17">
        <v>2.34</v>
      </c>
      <c r="I391" s="7"/>
    </row>
    <row r="392" spans="1:9" x14ac:dyDescent="0.35">
      <c r="A392" t="s">
        <v>14</v>
      </c>
      <c r="B392" s="7">
        <v>42220</v>
      </c>
      <c r="C392" s="22">
        <v>1.91</v>
      </c>
      <c r="I392" s="7"/>
    </row>
    <row r="393" spans="1:9" x14ac:dyDescent="0.35">
      <c r="A393" t="s">
        <v>17</v>
      </c>
      <c r="B393" s="7">
        <v>42220</v>
      </c>
      <c r="C393" s="75">
        <v>2.02</v>
      </c>
      <c r="I393" s="7"/>
    </row>
    <row r="394" spans="1:9" x14ac:dyDescent="0.35">
      <c r="A394" t="s">
        <v>23</v>
      </c>
      <c r="B394" s="68">
        <v>42221.399305555555</v>
      </c>
      <c r="I394" s="7"/>
    </row>
    <row r="395" spans="1:9" x14ac:dyDescent="0.35">
      <c r="A395" t="s">
        <v>22</v>
      </c>
      <c r="B395" s="68">
        <v>42221.411111111112</v>
      </c>
      <c r="I395" s="7"/>
    </row>
    <row r="396" spans="1:9" x14ac:dyDescent="0.35">
      <c r="A396" t="s">
        <v>21</v>
      </c>
      <c r="B396" s="68">
        <v>42221.418055555558</v>
      </c>
      <c r="I396" s="7"/>
    </row>
    <row r="397" spans="1:9" x14ac:dyDescent="0.35">
      <c r="A397" t="s">
        <v>20</v>
      </c>
      <c r="B397" s="68">
        <v>42221.423611111109</v>
      </c>
      <c r="I397" s="7"/>
    </row>
    <row r="398" spans="1:9" x14ac:dyDescent="0.35">
      <c r="A398" t="s">
        <v>19</v>
      </c>
      <c r="B398" s="68">
        <v>42221.430555555555</v>
      </c>
      <c r="I398" s="7"/>
    </row>
    <row r="399" spans="1:9" x14ac:dyDescent="0.35">
      <c r="A399" t="s">
        <v>10</v>
      </c>
      <c r="B399" s="7">
        <v>42229</v>
      </c>
      <c r="C399" s="12" t="s">
        <v>12</v>
      </c>
      <c r="H399" s="17"/>
      <c r="I399" s="7"/>
    </row>
    <row r="400" spans="1:9" x14ac:dyDescent="0.35">
      <c r="A400" t="s">
        <v>10</v>
      </c>
      <c r="B400" s="7">
        <v>42229</v>
      </c>
      <c r="C400" s="12" t="s">
        <v>12</v>
      </c>
      <c r="H400" s="12"/>
      <c r="I400" s="7"/>
    </row>
    <row r="401" spans="1:9" x14ac:dyDescent="0.35">
      <c r="A401" t="s">
        <v>13</v>
      </c>
      <c r="B401" s="7">
        <v>42229</v>
      </c>
      <c r="C401" s="17">
        <v>5.68</v>
      </c>
      <c r="I401" s="7"/>
    </row>
    <row r="402" spans="1:9" x14ac:dyDescent="0.35">
      <c r="A402" t="s">
        <v>14</v>
      </c>
      <c r="B402" s="7">
        <v>42229</v>
      </c>
      <c r="C402" s="22">
        <v>2.17</v>
      </c>
      <c r="I402" s="7"/>
    </row>
    <row r="403" spans="1:9" x14ac:dyDescent="0.35">
      <c r="A403" t="s">
        <v>17</v>
      </c>
      <c r="B403" s="7">
        <v>42229</v>
      </c>
      <c r="C403" s="75">
        <v>2.93</v>
      </c>
      <c r="H403" s="12"/>
      <c r="I403" s="7"/>
    </row>
    <row r="404" spans="1:9" x14ac:dyDescent="0.35">
      <c r="A404" t="s">
        <v>17</v>
      </c>
      <c r="B404" s="7">
        <v>42229</v>
      </c>
      <c r="C404" s="75">
        <v>3.37</v>
      </c>
    </row>
    <row r="405" spans="1:9" x14ac:dyDescent="0.35">
      <c r="A405" t="s">
        <v>13</v>
      </c>
      <c r="B405" s="7">
        <v>42236</v>
      </c>
      <c r="C405" s="12" t="s">
        <v>12</v>
      </c>
    </row>
    <row r="406" spans="1:9" x14ac:dyDescent="0.35">
      <c r="A406" t="s">
        <v>14</v>
      </c>
      <c r="B406" s="7">
        <v>42236</v>
      </c>
      <c r="C406" s="12" t="s">
        <v>12</v>
      </c>
    </row>
    <row r="407" spans="1:9" x14ac:dyDescent="0.35">
      <c r="A407" t="s">
        <v>17</v>
      </c>
      <c r="B407" s="7">
        <v>42236</v>
      </c>
      <c r="C407" s="12" t="s">
        <v>12</v>
      </c>
    </row>
    <row r="408" spans="1:9" x14ac:dyDescent="0.35">
      <c r="A408" t="s">
        <v>17</v>
      </c>
      <c r="B408" s="7">
        <v>42236</v>
      </c>
      <c r="C408" s="12" t="s">
        <v>12</v>
      </c>
      <c r="I408" s="7"/>
    </row>
    <row r="409" spans="1:9" x14ac:dyDescent="0.35">
      <c r="A409" t="s">
        <v>10</v>
      </c>
      <c r="B409" s="7">
        <v>42242</v>
      </c>
      <c r="C409" s="37"/>
      <c r="I409" s="7"/>
    </row>
    <row r="410" spans="1:9" x14ac:dyDescent="0.35">
      <c r="A410" t="s">
        <v>10</v>
      </c>
      <c r="B410" s="7">
        <v>42242</v>
      </c>
      <c r="C410" s="37"/>
      <c r="I410" s="7"/>
    </row>
    <row r="411" spans="1:9" x14ac:dyDescent="0.35">
      <c r="A411" t="s">
        <v>13</v>
      </c>
      <c r="B411" s="7">
        <v>42250</v>
      </c>
      <c r="C411" s="17">
        <v>4.04</v>
      </c>
      <c r="I411" s="7"/>
    </row>
    <row r="412" spans="1:9" x14ac:dyDescent="0.35">
      <c r="A412" t="s">
        <v>14</v>
      </c>
      <c r="B412" s="7">
        <v>42250</v>
      </c>
      <c r="C412" s="22">
        <v>2.74</v>
      </c>
      <c r="I412" s="7"/>
    </row>
    <row r="413" spans="1:9" x14ac:dyDescent="0.35">
      <c r="A413" t="s">
        <v>17</v>
      </c>
      <c r="B413" s="7">
        <v>42250</v>
      </c>
      <c r="C413" s="17">
        <v>2.36</v>
      </c>
    </row>
    <row r="414" spans="1:9" x14ac:dyDescent="0.35">
      <c r="A414" t="s">
        <v>13</v>
      </c>
      <c r="B414" s="7">
        <v>42261</v>
      </c>
      <c r="C414" s="17">
        <v>1.63</v>
      </c>
    </row>
    <row r="415" spans="1:9" x14ac:dyDescent="0.35">
      <c r="A415" t="s">
        <v>14</v>
      </c>
      <c r="B415" s="7">
        <v>42261</v>
      </c>
      <c r="C415" s="22">
        <v>2.41</v>
      </c>
    </row>
    <row r="416" spans="1:9" x14ac:dyDescent="0.35">
      <c r="A416" t="s">
        <v>17</v>
      </c>
      <c r="B416" s="7">
        <v>42261</v>
      </c>
      <c r="C416" s="17">
        <v>2.46</v>
      </c>
    </row>
    <row r="417" spans="1:3" x14ac:dyDescent="0.35">
      <c r="A417" t="s">
        <v>10</v>
      </c>
      <c r="B417" s="7">
        <v>42263</v>
      </c>
      <c r="C417">
        <v>16.5</v>
      </c>
    </row>
    <row r="418" spans="1:3" x14ac:dyDescent="0.35">
      <c r="A418" t="s">
        <v>10</v>
      </c>
      <c r="B418" s="7">
        <v>42263</v>
      </c>
      <c r="C418">
        <v>19.899999999999999</v>
      </c>
    </row>
    <row r="419" spans="1:3" x14ac:dyDescent="0.35">
      <c r="A419" t="s">
        <v>13</v>
      </c>
      <c r="B419" s="7">
        <v>42268</v>
      </c>
      <c r="C419" s="12" t="s">
        <v>12</v>
      </c>
    </row>
    <row r="420" spans="1:3" x14ac:dyDescent="0.35">
      <c r="A420" t="s">
        <v>14</v>
      </c>
      <c r="B420" s="7">
        <v>42268</v>
      </c>
      <c r="C420" s="12" t="s">
        <v>12</v>
      </c>
    </row>
    <row r="421" spans="1:3" x14ac:dyDescent="0.35">
      <c r="A421" t="s">
        <v>14</v>
      </c>
      <c r="B421" s="7">
        <v>42268</v>
      </c>
      <c r="C421" s="12" t="s">
        <v>12</v>
      </c>
    </row>
    <row r="422" spans="1:3" x14ac:dyDescent="0.35">
      <c r="A422" t="s">
        <v>17</v>
      </c>
      <c r="B422" s="7">
        <v>42268</v>
      </c>
      <c r="C422" s="12" t="s">
        <v>12</v>
      </c>
    </row>
    <row r="423" spans="1:3" x14ac:dyDescent="0.35">
      <c r="A423" t="s">
        <v>10</v>
      </c>
      <c r="B423" s="7">
        <v>42523</v>
      </c>
      <c r="C423" s="19">
        <v>18.899999999999999</v>
      </c>
    </row>
    <row r="424" spans="1:3" x14ac:dyDescent="0.35">
      <c r="A424" t="s">
        <v>10</v>
      </c>
      <c r="B424" s="7">
        <v>42523</v>
      </c>
      <c r="C424" s="19">
        <v>19.2</v>
      </c>
    </row>
    <row r="425" spans="1:3" x14ac:dyDescent="0.35">
      <c r="A425" t="s">
        <v>13</v>
      </c>
      <c r="B425" s="7">
        <v>42529</v>
      </c>
      <c r="C425" s="17">
        <v>4.57</v>
      </c>
    </row>
    <row r="426" spans="1:3" x14ac:dyDescent="0.35">
      <c r="A426" t="s">
        <v>14</v>
      </c>
      <c r="B426" s="7">
        <v>42529</v>
      </c>
      <c r="C426" s="22">
        <v>2.25</v>
      </c>
    </row>
    <row r="427" spans="1:3" x14ac:dyDescent="0.35">
      <c r="A427" t="s">
        <v>14</v>
      </c>
      <c r="B427" s="7">
        <v>42529</v>
      </c>
      <c r="C427" s="22">
        <v>2.2200000000000002</v>
      </c>
    </row>
    <row r="428" spans="1:3" x14ac:dyDescent="0.35">
      <c r="A428" t="s">
        <v>17</v>
      </c>
      <c r="B428" s="7">
        <v>42529</v>
      </c>
      <c r="C428" s="17">
        <v>2.06</v>
      </c>
    </row>
    <row r="429" spans="1:3" x14ac:dyDescent="0.35">
      <c r="A429" t="s">
        <v>10</v>
      </c>
      <c r="B429" s="7">
        <v>42535</v>
      </c>
      <c r="C429" s="19">
        <v>10.1</v>
      </c>
    </row>
    <row r="430" spans="1:3" x14ac:dyDescent="0.35">
      <c r="A430" t="s">
        <v>10</v>
      </c>
      <c r="B430" s="7">
        <v>42535</v>
      </c>
      <c r="C430" s="19">
        <v>1.67</v>
      </c>
    </row>
    <row r="431" spans="1:3" x14ac:dyDescent="0.35">
      <c r="A431" t="s">
        <v>13</v>
      </c>
      <c r="B431" s="7">
        <v>42544</v>
      </c>
      <c r="C431" s="17">
        <v>4.75</v>
      </c>
    </row>
    <row r="432" spans="1:3" x14ac:dyDescent="0.35">
      <c r="A432" t="s">
        <v>14</v>
      </c>
      <c r="B432" s="7">
        <v>42544</v>
      </c>
      <c r="C432" s="22">
        <v>4.2699999999999996</v>
      </c>
    </row>
    <row r="433" spans="1:3" x14ac:dyDescent="0.35">
      <c r="A433" t="s">
        <v>17</v>
      </c>
      <c r="B433" s="7">
        <v>42544</v>
      </c>
      <c r="C433" s="17">
        <v>2.59</v>
      </c>
    </row>
    <row r="434" spans="1:3" x14ac:dyDescent="0.35">
      <c r="A434" t="s">
        <v>17</v>
      </c>
      <c r="B434" s="7">
        <v>42544</v>
      </c>
      <c r="C434" s="17">
        <v>2.71</v>
      </c>
    </row>
    <row r="435" spans="1:3" x14ac:dyDescent="0.35">
      <c r="A435" t="s">
        <v>10</v>
      </c>
      <c r="B435" s="7">
        <v>42549</v>
      </c>
      <c r="C435" s="19">
        <v>17.899999999999999</v>
      </c>
    </row>
    <row r="436" spans="1:3" x14ac:dyDescent="0.35">
      <c r="A436" t="s">
        <v>10</v>
      </c>
      <c r="B436" s="7">
        <v>42549</v>
      </c>
      <c r="C436" s="19">
        <v>20</v>
      </c>
    </row>
    <row r="437" spans="1:3" x14ac:dyDescent="0.35">
      <c r="A437" t="s">
        <v>10</v>
      </c>
      <c r="B437" s="7">
        <v>42558</v>
      </c>
      <c r="C437" s="19">
        <v>29.2</v>
      </c>
    </row>
    <row r="438" spans="1:3" x14ac:dyDescent="0.35">
      <c r="A438" t="s">
        <v>10</v>
      </c>
      <c r="B438" s="7">
        <v>42558</v>
      </c>
      <c r="C438" s="19">
        <v>29.6</v>
      </c>
    </row>
    <row r="439" spans="1:3" x14ac:dyDescent="0.35">
      <c r="A439" t="s">
        <v>13</v>
      </c>
      <c r="B439" s="7">
        <v>42562</v>
      </c>
      <c r="C439" s="17">
        <v>6.49</v>
      </c>
    </row>
    <row r="440" spans="1:3" x14ac:dyDescent="0.35">
      <c r="A440" t="s">
        <v>14</v>
      </c>
      <c r="B440" s="7">
        <v>42562</v>
      </c>
      <c r="C440" s="22">
        <v>3.05</v>
      </c>
    </row>
    <row r="441" spans="1:3" x14ac:dyDescent="0.35">
      <c r="A441" t="s">
        <v>17</v>
      </c>
      <c r="B441" s="7">
        <v>42562</v>
      </c>
      <c r="C441" s="17">
        <v>2.27</v>
      </c>
    </row>
    <row r="442" spans="1:3" x14ac:dyDescent="0.35">
      <c r="A442" t="s">
        <v>17</v>
      </c>
      <c r="B442" s="7">
        <v>42562</v>
      </c>
      <c r="C442" s="17">
        <v>2.4700000000000002</v>
      </c>
    </row>
    <row r="443" spans="1:3" x14ac:dyDescent="0.35">
      <c r="A443" t="s">
        <v>10</v>
      </c>
      <c r="B443" s="7">
        <v>42563</v>
      </c>
      <c r="C443" s="19">
        <v>40.1</v>
      </c>
    </row>
    <row r="444" spans="1:3" x14ac:dyDescent="0.35">
      <c r="A444" t="s">
        <v>10</v>
      </c>
      <c r="B444" s="7">
        <v>42563</v>
      </c>
      <c r="C444" s="19">
        <v>41.5</v>
      </c>
    </row>
    <row r="445" spans="1:3" x14ac:dyDescent="0.35">
      <c r="A445" t="s">
        <v>13</v>
      </c>
      <c r="B445" s="7">
        <v>42569</v>
      </c>
      <c r="C445" s="17">
        <v>5.95</v>
      </c>
    </row>
    <row r="446" spans="1:3" x14ac:dyDescent="0.35">
      <c r="A446" t="s">
        <v>13</v>
      </c>
      <c r="B446" s="7">
        <v>42569</v>
      </c>
      <c r="C446" s="17">
        <v>6.75</v>
      </c>
    </row>
    <row r="447" spans="1:3" x14ac:dyDescent="0.35">
      <c r="A447" t="s">
        <v>14</v>
      </c>
      <c r="B447" s="7">
        <v>42569</v>
      </c>
      <c r="C447" s="22">
        <v>5.17</v>
      </c>
    </row>
    <row r="448" spans="1:3" x14ac:dyDescent="0.35">
      <c r="A448" t="s">
        <v>17</v>
      </c>
      <c r="B448" s="7">
        <v>42569</v>
      </c>
      <c r="C448" s="17">
        <v>8.2100000000000009</v>
      </c>
    </row>
    <row r="449" spans="1:3" x14ac:dyDescent="0.35">
      <c r="A449" t="s">
        <v>10</v>
      </c>
      <c r="B449" s="7">
        <v>42570</v>
      </c>
      <c r="C449" s="19">
        <v>20.3</v>
      </c>
    </row>
    <row r="450" spans="1:3" x14ac:dyDescent="0.35">
      <c r="A450" t="s">
        <v>10</v>
      </c>
      <c r="B450" s="7">
        <v>42570</v>
      </c>
      <c r="C450" s="19">
        <v>19.7</v>
      </c>
    </row>
    <row r="451" spans="1:3" x14ac:dyDescent="0.35">
      <c r="A451" t="s">
        <v>10</v>
      </c>
      <c r="B451" s="7">
        <v>42577</v>
      </c>
      <c r="C451" s="19">
        <v>21.4</v>
      </c>
    </row>
    <row r="452" spans="1:3" x14ac:dyDescent="0.35">
      <c r="A452" t="s">
        <v>10</v>
      </c>
      <c r="B452" s="7">
        <v>42577</v>
      </c>
      <c r="C452" s="19">
        <v>19.899999999999999</v>
      </c>
    </row>
    <row r="453" spans="1:3" x14ac:dyDescent="0.35">
      <c r="A453" t="s">
        <v>13</v>
      </c>
      <c r="B453" s="7">
        <v>42579</v>
      </c>
      <c r="C453" s="17">
        <v>5.37</v>
      </c>
    </row>
    <row r="454" spans="1:3" x14ac:dyDescent="0.35">
      <c r="A454" t="s">
        <v>14</v>
      </c>
      <c r="B454" s="7">
        <v>42579</v>
      </c>
      <c r="C454" s="22">
        <v>3.05</v>
      </c>
    </row>
    <row r="455" spans="1:3" x14ac:dyDescent="0.35">
      <c r="A455" t="s">
        <v>14</v>
      </c>
      <c r="B455" s="7">
        <v>42579</v>
      </c>
      <c r="C455" s="22">
        <v>2.27</v>
      </c>
    </row>
    <row r="456" spans="1:3" x14ac:dyDescent="0.35">
      <c r="A456" t="s">
        <v>17</v>
      </c>
      <c r="B456" s="7">
        <v>42579</v>
      </c>
      <c r="C456" s="17">
        <v>1.67</v>
      </c>
    </row>
    <row r="457" spans="1:3" x14ac:dyDescent="0.35">
      <c r="A457" t="s">
        <v>10</v>
      </c>
      <c r="B457" s="7">
        <v>42584</v>
      </c>
      <c r="C457" s="19">
        <v>87.6</v>
      </c>
    </row>
    <row r="458" spans="1:3" x14ac:dyDescent="0.35">
      <c r="A458" t="s">
        <v>10</v>
      </c>
      <c r="B458" s="7">
        <v>42584</v>
      </c>
      <c r="C458" s="19">
        <v>93.6</v>
      </c>
    </row>
    <row r="459" spans="1:3" x14ac:dyDescent="0.35">
      <c r="A459" t="s">
        <v>13</v>
      </c>
      <c r="B459" s="7">
        <v>42586</v>
      </c>
      <c r="C459" s="17">
        <v>1.67</v>
      </c>
    </row>
    <row r="460" spans="1:3" x14ac:dyDescent="0.35">
      <c r="A460" t="s">
        <v>14</v>
      </c>
      <c r="B460" s="7">
        <v>42586</v>
      </c>
      <c r="C460" s="22">
        <v>1.67</v>
      </c>
    </row>
    <row r="461" spans="1:3" x14ac:dyDescent="0.35">
      <c r="A461" t="s">
        <v>17</v>
      </c>
      <c r="B461" s="7">
        <v>42586</v>
      </c>
      <c r="C461" s="17">
        <v>1.8</v>
      </c>
    </row>
    <row r="462" spans="1:3" x14ac:dyDescent="0.35">
      <c r="A462" t="s">
        <v>17</v>
      </c>
      <c r="B462" s="7">
        <v>42586</v>
      </c>
      <c r="C462" s="17">
        <v>1.87</v>
      </c>
    </row>
    <row r="463" spans="1:3" x14ac:dyDescent="0.35">
      <c r="A463" t="s">
        <v>10</v>
      </c>
      <c r="B463" s="7">
        <v>42591</v>
      </c>
      <c r="C463" s="19">
        <v>28.2</v>
      </c>
    </row>
    <row r="464" spans="1:3" x14ac:dyDescent="0.35">
      <c r="A464" t="s">
        <v>10</v>
      </c>
      <c r="B464" s="7">
        <v>42591</v>
      </c>
      <c r="C464" s="19">
        <v>31.1</v>
      </c>
    </row>
    <row r="465" spans="1:3" x14ac:dyDescent="0.35">
      <c r="A465" t="s">
        <v>23</v>
      </c>
      <c r="B465" s="68">
        <v>42591.390972222223</v>
      </c>
    </row>
    <row r="466" spans="1:3" x14ac:dyDescent="0.35">
      <c r="A466" t="s">
        <v>22</v>
      </c>
      <c r="B466" s="68">
        <v>42591.40625</v>
      </c>
    </row>
    <row r="467" spans="1:3" x14ac:dyDescent="0.35">
      <c r="A467" t="s">
        <v>21</v>
      </c>
      <c r="B467" s="68">
        <v>42591.415972222225</v>
      </c>
    </row>
    <row r="468" spans="1:3" x14ac:dyDescent="0.35">
      <c r="A468" t="s">
        <v>20</v>
      </c>
      <c r="B468" s="68">
        <v>42591.431944444441</v>
      </c>
    </row>
    <row r="469" spans="1:3" x14ac:dyDescent="0.35">
      <c r="A469" t="s">
        <v>19</v>
      </c>
      <c r="B469" s="68">
        <v>42591.438888888886</v>
      </c>
    </row>
    <row r="470" spans="1:3" x14ac:dyDescent="0.35">
      <c r="A470" t="s">
        <v>13</v>
      </c>
      <c r="B470" s="7">
        <v>42592</v>
      </c>
      <c r="C470" s="17">
        <v>10.199999999999999</v>
      </c>
    </row>
    <row r="471" spans="1:3" x14ac:dyDescent="0.35">
      <c r="A471" t="s">
        <v>14</v>
      </c>
      <c r="B471" s="7">
        <v>42592</v>
      </c>
      <c r="C471" s="22">
        <v>4.03</v>
      </c>
    </row>
    <row r="472" spans="1:3" x14ac:dyDescent="0.35">
      <c r="A472" t="s">
        <v>14</v>
      </c>
      <c r="B472" s="7">
        <v>42592</v>
      </c>
      <c r="C472" s="22">
        <v>3.14</v>
      </c>
    </row>
    <row r="473" spans="1:3" x14ac:dyDescent="0.35">
      <c r="A473" t="s">
        <v>17</v>
      </c>
      <c r="B473" s="7">
        <v>42592</v>
      </c>
      <c r="C473" s="17">
        <v>3.73</v>
      </c>
    </row>
    <row r="474" spans="1:3" x14ac:dyDescent="0.35">
      <c r="A474" t="s">
        <v>10</v>
      </c>
      <c r="B474" s="7">
        <v>42598</v>
      </c>
      <c r="C474" s="19">
        <v>24.2</v>
      </c>
    </row>
    <row r="475" spans="1:3" x14ac:dyDescent="0.35">
      <c r="A475" t="s">
        <v>10</v>
      </c>
      <c r="B475" s="7">
        <v>42598</v>
      </c>
      <c r="C475" s="19">
        <v>28.8</v>
      </c>
    </row>
    <row r="476" spans="1:3" x14ac:dyDescent="0.35">
      <c r="A476" t="s">
        <v>13</v>
      </c>
      <c r="B476" s="7">
        <v>42600</v>
      </c>
      <c r="C476" s="17">
        <v>2.8</v>
      </c>
    </row>
    <row r="477" spans="1:3" x14ac:dyDescent="0.35">
      <c r="A477" t="s">
        <v>14</v>
      </c>
      <c r="B477" s="7">
        <v>42600</v>
      </c>
      <c r="C477" s="22">
        <v>3.01</v>
      </c>
    </row>
    <row r="478" spans="1:3" x14ac:dyDescent="0.35">
      <c r="A478" t="s">
        <v>14</v>
      </c>
      <c r="B478" s="7">
        <v>42600</v>
      </c>
      <c r="C478" s="22">
        <v>4.3899999999999997</v>
      </c>
    </row>
    <row r="479" spans="1:3" x14ac:dyDescent="0.35">
      <c r="A479" t="s">
        <v>17</v>
      </c>
      <c r="B479" s="7">
        <v>42600</v>
      </c>
      <c r="C479" s="17">
        <v>4.84</v>
      </c>
    </row>
    <row r="480" spans="1:3" x14ac:dyDescent="0.35">
      <c r="A480" t="s">
        <v>10</v>
      </c>
      <c r="B480" s="7">
        <v>42605</v>
      </c>
      <c r="C480" s="19">
        <v>25.4</v>
      </c>
    </row>
    <row r="481" spans="1:3" x14ac:dyDescent="0.35">
      <c r="A481" t="s">
        <v>10</v>
      </c>
      <c r="B481" s="7">
        <v>42605</v>
      </c>
      <c r="C481" s="19">
        <v>21.9</v>
      </c>
    </row>
    <row r="482" spans="1:3" x14ac:dyDescent="0.35">
      <c r="A482" t="s">
        <v>13</v>
      </c>
      <c r="B482" s="7">
        <v>42606</v>
      </c>
      <c r="C482" s="17">
        <v>9.5500000000000007</v>
      </c>
    </row>
    <row r="483" spans="1:3" x14ac:dyDescent="0.35">
      <c r="A483" t="s">
        <v>14</v>
      </c>
      <c r="B483" s="7">
        <v>42606</v>
      </c>
      <c r="C483" s="22">
        <v>4.0599999999999996</v>
      </c>
    </row>
    <row r="484" spans="1:3" x14ac:dyDescent="0.35">
      <c r="A484" t="s">
        <v>17</v>
      </c>
      <c r="B484" s="7">
        <v>42606</v>
      </c>
      <c r="C484" s="17">
        <v>3.64</v>
      </c>
    </row>
    <row r="485" spans="1:3" x14ac:dyDescent="0.35">
      <c r="A485" t="s">
        <v>17</v>
      </c>
      <c r="B485" s="7">
        <v>42606</v>
      </c>
      <c r="C485" s="17">
        <v>3.48</v>
      </c>
    </row>
    <row r="486" spans="1:3" x14ac:dyDescent="0.35">
      <c r="A486" t="s">
        <v>10</v>
      </c>
      <c r="B486" s="7">
        <v>42612</v>
      </c>
      <c r="C486" s="19">
        <v>21.7</v>
      </c>
    </row>
    <row r="487" spans="1:3" x14ac:dyDescent="0.35">
      <c r="A487" t="s">
        <v>10</v>
      </c>
      <c r="B487" s="7">
        <v>42612</v>
      </c>
      <c r="C487" s="19">
        <v>27.1</v>
      </c>
    </row>
    <row r="488" spans="1:3" x14ac:dyDescent="0.35">
      <c r="A488" t="s">
        <v>13</v>
      </c>
      <c r="B488" s="7">
        <v>42614</v>
      </c>
      <c r="C488" s="17">
        <v>3.89</v>
      </c>
    </row>
    <row r="489" spans="1:3" x14ac:dyDescent="0.35">
      <c r="A489" t="s">
        <v>13</v>
      </c>
      <c r="B489" s="7">
        <v>42614</v>
      </c>
      <c r="C489" s="17">
        <v>3.61</v>
      </c>
    </row>
    <row r="490" spans="1:3" x14ac:dyDescent="0.35">
      <c r="A490" t="s">
        <v>14</v>
      </c>
      <c r="B490" s="7">
        <v>42614</v>
      </c>
      <c r="C490" s="22">
        <v>4.75</v>
      </c>
    </row>
    <row r="491" spans="1:3" x14ac:dyDescent="0.35">
      <c r="A491" t="s">
        <v>17</v>
      </c>
      <c r="B491" s="7">
        <v>42614</v>
      </c>
      <c r="C491" s="17">
        <v>6.15</v>
      </c>
    </row>
    <row r="492" spans="1:3" x14ac:dyDescent="0.35">
      <c r="A492" t="s">
        <v>13</v>
      </c>
      <c r="B492" s="7">
        <v>42620</v>
      </c>
      <c r="C492" s="17">
        <v>4.12</v>
      </c>
    </row>
    <row r="493" spans="1:3" x14ac:dyDescent="0.35">
      <c r="A493" t="s">
        <v>14</v>
      </c>
      <c r="B493" s="7">
        <v>42620</v>
      </c>
      <c r="C493" s="22">
        <v>3.29</v>
      </c>
    </row>
    <row r="494" spans="1:3" x14ac:dyDescent="0.35">
      <c r="A494" t="s">
        <v>14</v>
      </c>
      <c r="B494" s="7">
        <v>42620</v>
      </c>
      <c r="C494" s="22">
        <v>3.35</v>
      </c>
    </row>
    <row r="495" spans="1:3" x14ac:dyDescent="0.35">
      <c r="A495" t="s">
        <v>17</v>
      </c>
      <c r="B495" s="7">
        <v>42620</v>
      </c>
      <c r="C495" s="17">
        <v>3.71</v>
      </c>
    </row>
    <row r="496" spans="1:3" x14ac:dyDescent="0.35">
      <c r="A496" t="s">
        <v>10</v>
      </c>
      <c r="B496" s="7">
        <v>42626</v>
      </c>
      <c r="C496" s="19">
        <v>34</v>
      </c>
    </row>
    <row r="497" spans="1:3" x14ac:dyDescent="0.35">
      <c r="A497" t="s">
        <v>10</v>
      </c>
      <c r="B497" s="7">
        <v>42626</v>
      </c>
      <c r="C497" s="19">
        <v>43.4</v>
      </c>
    </row>
    <row r="498" spans="1:3" x14ac:dyDescent="0.35">
      <c r="A498" t="s">
        <v>13</v>
      </c>
      <c r="B498" s="7">
        <v>42627</v>
      </c>
      <c r="C498" s="17">
        <v>4.32</v>
      </c>
    </row>
    <row r="499" spans="1:3" x14ac:dyDescent="0.35">
      <c r="A499" t="s">
        <v>14</v>
      </c>
      <c r="B499" s="7">
        <v>42627</v>
      </c>
      <c r="C499" s="22">
        <v>3.09</v>
      </c>
    </row>
    <row r="500" spans="1:3" x14ac:dyDescent="0.35">
      <c r="A500" t="s">
        <v>17</v>
      </c>
      <c r="B500" s="7">
        <v>42627</v>
      </c>
      <c r="C500" s="17">
        <v>2.68</v>
      </c>
    </row>
    <row r="501" spans="1:3" x14ac:dyDescent="0.35">
      <c r="A501" t="s">
        <v>17</v>
      </c>
      <c r="B501" s="7">
        <v>42627</v>
      </c>
      <c r="C501" s="17">
        <v>2.62</v>
      </c>
    </row>
    <row r="502" spans="1:3" x14ac:dyDescent="0.35">
      <c r="A502" t="s">
        <v>13</v>
      </c>
      <c r="B502" s="7">
        <v>42632</v>
      </c>
      <c r="C502" s="17">
        <v>2.12</v>
      </c>
    </row>
    <row r="503" spans="1:3" x14ac:dyDescent="0.35">
      <c r="A503" t="s">
        <v>14</v>
      </c>
      <c r="B503" s="7">
        <v>42632</v>
      </c>
      <c r="C503" s="22">
        <v>2.62</v>
      </c>
    </row>
    <row r="504" spans="1:3" x14ac:dyDescent="0.35">
      <c r="A504" t="s">
        <v>14</v>
      </c>
      <c r="B504" s="7">
        <v>42632</v>
      </c>
      <c r="C504" s="22">
        <v>2.59</v>
      </c>
    </row>
    <row r="505" spans="1:3" x14ac:dyDescent="0.35">
      <c r="A505" t="s">
        <v>17</v>
      </c>
      <c r="B505" s="7">
        <v>42632</v>
      </c>
      <c r="C505" s="17">
        <v>2.94</v>
      </c>
    </row>
    <row r="506" spans="1:3" x14ac:dyDescent="0.35">
      <c r="A506" t="s">
        <v>10</v>
      </c>
      <c r="B506" s="7">
        <v>42635</v>
      </c>
      <c r="C506" s="19">
        <v>43.6</v>
      </c>
    </row>
    <row r="507" spans="1:3" x14ac:dyDescent="0.35">
      <c r="A507" t="s">
        <v>10</v>
      </c>
      <c r="B507" s="7">
        <v>42635</v>
      </c>
      <c r="C507" s="19">
        <v>35.700000000000003</v>
      </c>
    </row>
    <row r="508" spans="1:3" x14ac:dyDescent="0.35">
      <c r="A508" t="s">
        <v>10</v>
      </c>
      <c r="B508" s="7">
        <v>42640</v>
      </c>
      <c r="C508" s="19">
        <v>23.8</v>
      </c>
    </row>
    <row r="509" spans="1:3" x14ac:dyDescent="0.35">
      <c r="A509" t="s">
        <v>10</v>
      </c>
      <c r="B509" s="7">
        <v>42640</v>
      </c>
      <c r="C509" s="19">
        <v>30.7</v>
      </c>
    </row>
    <row r="510" spans="1:3" x14ac:dyDescent="0.35">
      <c r="A510" t="s">
        <v>13</v>
      </c>
      <c r="B510" s="7">
        <v>42642</v>
      </c>
      <c r="C510" s="17">
        <v>1.37</v>
      </c>
    </row>
    <row r="511" spans="1:3" x14ac:dyDescent="0.35">
      <c r="A511" t="s">
        <v>14</v>
      </c>
      <c r="B511" s="7">
        <v>42642</v>
      </c>
      <c r="C511" s="22">
        <v>1.67</v>
      </c>
    </row>
    <row r="512" spans="1:3" x14ac:dyDescent="0.35">
      <c r="A512" t="s">
        <v>14</v>
      </c>
      <c r="B512" s="7">
        <v>42642</v>
      </c>
      <c r="C512" s="22">
        <v>1.67</v>
      </c>
    </row>
    <row r="513" spans="1:3" x14ac:dyDescent="0.35">
      <c r="A513" t="s">
        <v>17</v>
      </c>
      <c r="B513" s="7">
        <v>42642</v>
      </c>
      <c r="C513" s="17">
        <v>1.67</v>
      </c>
    </row>
    <row r="514" spans="1:3" x14ac:dyDescent="0.35">
      <c r="A514" t="s">
        <v>10</v>
      </c>
      <c r="B514" s="7">
        <v>42892</v>
      </c>
      <c r="C514" s="12">
        <v>31.4</v>
      </c>
    </row>
    <row r="515" spans="1:3" x14ac:dyDescent="0.35">
      <c r="A515" t="s">
        <v>10</v>
      </c>
      <c r="B515" s="7">
        <v>42892</v>
      </c>
      <c r="C515" s="12">
        <v>39.5</v>
      </c>
    </row>
    <row r="516" spans="1:3" x14ac:dyDescent="0.35">
      <c r="A516" t="s">
        <v>10</v>
      </c>
      <c r="B516" s="7">
        <v>42899</v>
      </c>
      <c r="C516" s="12">
        <v>20.2</v>
      </c>
    </row>
    <row r="517" spans="1:3" x14ac:dyDescent="0.35">
      <c r="A517" t="s">
        <v>10</v>
      </c>
      <c r="B517" s="7">
        <v>42899</v>
      </c>
      <c r="C517" s="12">
        <v>23.1</v>
      </c>
    </row>
    <row r="518" spans="1:3" x14ac:dyDescent="0.35">
      <c r="A518" t="s">
        <v>13</v>
      </c>
      <c r="B518" s="7">
        <v>42915</v>
      </c>
      <c r="C518" s="16">
        <v>16.5</v>
      </c>
    </row>
    <row r="519" spans="1:3" x14ac:dyDescent="0.35">
      <c r="A519" t="s">
        <v>14</v>
      </c>
      <c r="B519" s="7">
        <v>42915</v>
      </c>
      <c r="C519" s="12">
        <v>8.2100000000000009</v>
      </c>
    </row>
    <row r="520" spans="1:3" x14ac:dyDescent="0.35">
      <c r="A520" t="s">
        <v>17</v>
      </c>
      <c r="B520" s="7">
        <v>42915</v>
      </c>
      <c r="C520" s="16">
        <v>6.4</v>
      </c>
    </row>
    <row r="521" spans="1:3" x14ac:dyDescent="0.35">
      <c r="A521" t="s">
        <v>17</v>
      </c>
      <c r="B521" s="7">
        <v>42915</v>
      </c>
      <c r="C521" s="16">
        <v>7.81</v>
      </c>
    </row>
    <row r="522" spans="1:3" x14ac:dyDescent="0.35">
      <c r="A522" t="s">
        <v>10</v>
      </c>
      <c r="B522" s="7">
        <v>42927</v>
      </c>
      <c r="C522" s="12">
        <v>19.2</v>
      </c>
    </row>
    <row r="523" spans="1:3" x14ac:dyDescent="0.35">
      <c r="A523" t="s">
        <v>10</v>
      </c>
      <c r="B523" s="7">
        <v>42927</v>
      </c>
      <c r="C523" s="12">
        <v>18.100000000000001</v>
      </c>
    </row>
    <row r="524" spans="1:3" x14ac:dyDescent="0.35">
      <c r="A524" t="s">
        <v>13</v>
      </c>
      <c r="B524" s="7">
        <v>42928</v>
      </c>
      <c r="C524" s="16">
        <v>5.09</v>
      </c>
    </row>
    <row r="525" spans="1:3" x14ac:dyDescent="0.35">
      <c r="A525" t="s">
        <v>14</v>
      </c>
      <c r="B525" s="7">
        <v>42928</v>
      </c>
      <c r="C525" s="12">
        <v>4.88</v>
      </c>
    </row>
    <row r="526" spans="1:3" x14ac:dyDescent="0.35">
      <c r="A526" t="s">
        <v>14</v>
      </c>
      <c r="B526" s="7">
        <v>42928</v>
      </c>
      <c r="C526" s="12">
        <v>4.9800000000000004</v>
      </c>
    </row>
    <row r="527" spans="1:3" x14ac:dyDescent="0.35">
      <c r="A527" t="s">
        <v>17</v>
      </c>
      <c r="B527" s="7">
        <v>42928</v>
      </c>
      <c r="C527" s="16">
        <v>4.8</v>
      </c>
    </row>
    <row r="528" spans="1:3" x14ac:dyDescent="0.35">
      <c r="A528" t="s">
        <v>10</v>
      </c>
      <c r="B528" s="7">
        <v>42934</v>
      </c>
      <c r="C528" s="12">
        <v>20.7</v>
      </c>
    </row>
    <row r="529" spans="1:3" x14ac:dyDescent="0.35">
      <c r="A529" t="s">
        <v>10</v>
      </c>
      <c r="B529" s="7">
        <v>42934</v>
      </c>
      <c r="C529" s="12">
        <v>22.9</v>
      </c>
    </row>
    <row r="530" spans="1:3" x14ac:dyDescent="0.35">
      <c r="A530" t="s">
        <v>13</v>
      </c>
      <c r="B530" s="7">
        <v>42936</v>
      </c>
      <c r="C530" s="16">
        <v>9.5</v>
      </c>
    </row>
    <row r="531" spans="1:3" x14ac:dyDescent="0.35">
      <c r="A531" t="s">
        <v>14</v>
      </c>
      <c r="B531" s="7">
        <v>42936</v>
      </c>
      <c r="C531" s="12">
        <v>5.37</v>
      </c>
    </row>
    <row r="532" spans="1:3" x14ac:dyDescent="0.35">
      <c r="A532" t="s">
        <v>17</v>
      </c>
      <c r="B532" s="7">
        <v>42936</v>
      </c>
      <c r="C532" s="16">
        <v>4.5999999999999996</v>
      </c>
    </row>
    <row r="533" spans="1:3" x14ac:dyDescent="0.35">
      <c r="A533" t="s">
        <v>17</v>
      </c>
      <c r="B533" s="7">
        <v>42936</v>
      </c>
      <c r="C533" s="16">
        <v>4.2699999999999996</v>
      </c>
    </row>
    <row r="534" spans="1:3" x14ac:dyDescent="0.35">
      <c r="A534" t="s">
        <v>13</v>
      </c>
      <c r="B534" s="7">
        <v>42940</v>
      </c>
      <c r="C534" s="16">
        <v>4.01</v>
      </c>
    </row>
    <row r="535" spans="1:3" x14ac:dyDescent="0.35">
      <c r="A535" t="s">
        <v>14</v>
      </c>
      <c r="B535" s="7">
        <v>42940</v>
      </c>
      <c r="C535" s="12">
        <v>4.45</v>
      </c>
    </row>
    <row r="536" spans="1:3" x14ac:dyDescent="0.35">
      <c r="A536" t="s">
        <v>14</v>
      </c>
      <c r="B536" s="7">
        <v>42940</v>
      </c>
      <c r="C536" s="12">
        <v>4.5199999999999996</v>
      </c>
    </row>
    <row r="537" spans="1:3" x14ac:dyDescent="0.35">
      <c r="A537" t="s">
        <v>17</v>
      </c>
      <c r="B537" s="7">
        <v>42940</v>
      </c>
      <c r="C537" s="16">
        <v>4.05</v>
      </c>
    </row>
    <row r="538" spans="1:3" x14ac:dyDescent="0.35">
      <c r="A538" t="s">
        <v>10</v>
      </c>
      <c r="B538" s="7">
        <v>42941</v>
      </c>
      <c r="C538" s="12">
        <v>55.2</v>
      </c>
    </row>
    <row r="539" spans="1:3" x14ac:dyDescent="0.35">
      <c r="A539" t="s">
        <v>10</v>
      </c>
      <c r="B539" s="7">
        <v>42941</v>
      </c>
      <c r="C539" s="12">
        <v>64.400000000000006</v>
      </c>
    </row>
    <row r="540" spans="1:3" x14ac:dyDescent="0.35">
      <c r="A540" t="s">
        <v>10</v>
      </c>
      <c r="B540" s="7">
        <v>42948</v>
      </c>
      <c r="C540" s="12">
        <v>46.4</v>
      </c>
    </row>
    <row r="541" spans="1:3" x14ac:dyDescent="0.35">
      <c r="A541" t="s">
        <v>10</v>
      </c>
      <c r="B541" s="7">
        <v>42948</v>
      </c>
      <c r="C541" s="12">
        <v>44.2</v>
      </c>
    </row>
    <row r="542" spans="1:3" x14ac:dyDescent="0.35">
      <c r="A542" t="s">
        <v>23</v>
      </c>
      <c r="B542" s="68">
        <v>42948.443749999999</v>
      </c>
    </row>
    <row r="543" spans="1:3" x14ac:dyDescent="0.35">
      <c r="A543" t="s">
        <v>22</v>
      </c>
      <c r="B543" s="68">
        <v>42948.463194444441</v>
      </c>
    </row>
    <row r="544" spans="1:3" x14ac:dyDescent="0.35">
      <c r="A544" t="s">
        <v>21</v>
      </c>
      <c r="B544" s="68">
        <v>42948.478472222225</v>
      </c>
    </row>
    <row r="545" spans="1:3" x14ac:dyDescent="0.35">
      <c r="A545" t="s">
        <v>20</v>
      </c>
      <c r="B545" s="68">
        <v>42948.493750000001</v>
      </c>
    </row>
    <row r="546" spans="1:3" x14ac:dyDescent="0.35">
      <c r="A546" t="s">
        <v>19</v>
      </c>
      <c r="B546" s="68">
        <v>42948.503472222219</v>
      </c>
    </row>
    <row r="547" spans="1:3" x14ac:dyDescent="0.35">
      <c r="A547" t="s">
        <v>13</v>
      </c>
      <c r="B547" s="7">
        <v>42950</v>
      </c>
      <c r="C547" s="16" t="s">
        <v>12</v>
      </c>
    </row>
    <row r="548" spans="1:3" x14ac:dyDescent="0.35">
      <c r="A548" t="s">
        <v>13</v>
      </c>
      <c r="B548" s="7">
        <v>42950</v>
      </c>
      <c r="C548" s="16" t="s">
        <v>12</v>
      </c>
    </row>
    <row r="549" spans="1:3" x14ac:dyDescent="0.35">
      <c r="A549" t="s">
        <v>14</v>
      </c>
      <c r="B549" s="7">
        <v>42950</v>
      </c>
      <c r="C549" s="16" t="s">
        <v>12</v>
      </c>
    </row>
    <row r="550" spans="1:3" x14ac:dyDescent="0.35">
      <c r="A550" t="s">
        <v>17</v>
      </c>
      <c r="B550" s="7">
        <v>42950</v>
      </c>
      <c r="C550" s="16" t="s">
        <v>12</v>
      </c>
    </row>
    <row r="551" spans="1:3" x14ac:dyDescent="0.35">
      <c r="A551" t="s">
        <v>13</v>
      </c>
      <c r="B551" s="7">
        <v>42954</v>
      </c>
      <c r="C551" s="16" t="s">
        <v>12</v>
      </c>
    </row>
    <row r="552" spans="1:3" x14ac:dyDescent="0.35">
      <c r="A552" t="s">
        <v>14</v>
      </c>
      <c r="B552" s="7">
        <v>42954</v>
      </c>
      <c r="C552" s="16" t="s">
        <v>12</v>
      </c>
    </row>
    <row r="553" spans="1:3" x14ac:dyDescent="0.35">
      <c r="A553" t="s">
        <v>17</v>
      </c>
      <c r="B553" s="7">
        <v>42954</v>
      </c>
      <c r="C553" s="16" t="s">
        <v>12</v>
      </c>
    </row>
    <row r="554" spans="1:3" x14ac:dyDescent="0.35">
      <c r="A554" t="s">
        <v>17</v>
      </c>
      <c r="B554" s="7">
        <v>42954</v>
      </c>
      <c r="C554" s="16" t="s">
        <v>12</v>
      </c>
    </row>
    <row r="555" spans="1:3" x14ac:dyDescent="0.35">
      <c r="A555" t="s">
        <v>10</v>
      </c>
      <c r="B555" s="7">
        <v>42955</v>
      </c>
      <c r="C555" s="12">
        <v>30.8</v>
      </c>
    </row>
    <row r="556" spans="1:3" x14ac:dyDescent="0.35">
      <c r="A556" t="s">
        <v>10</v>
      </c>
      <c r="B556" s="7">
        <v>42955</v>
      </c>
      <c r="C556" s="12">
        <v>36.200000000000003</v>
      </c>
    </row>
    <row r="557" spans="1:3" x14ac:dyDescent="0.35">
      <c r="A557" t="s">
        <v>10</v>
      </c>
      <c r="B557" s="7">
        <v>42962</v>
      </c>
      <c r="C557" s="12">
        <v>48.8</v>
      </c>
    </row>
    <row r="558" spans="1:3" x14ac:dyDescent="0.35">
      <c r="A558" t="s">
        <v>10</v>
      </c>
      <c r="B558" s="7">
        <v>42962</v>
      </c>
      <c r="C558" s="12">
        <v>48.7</v>
      </c>
    </row>
    <row r="559" spans="1:3" x14ac:dyDescent="0.35">
      <c r="A559" t="s">
        <v>13</v>
      </c>
      <c r="B559" s="7">
        <v>42963</v>
      </c>
      <c r="C559" s="16" t="s">
        <v>12</v>
      </c>
    </row>
    <row r="560" spans="1:3" x14ac:dyDescent="0.35">
      <c r="A560" t="s">
        <v>14</v>
      </c>
      <c r="B560" s="7">
        <v>42963</v>
      </c>
      <c r="C560" s="16" t="s">
        <v>12</v>
      </c>
    </row>
    <row r="561" spans="1:3" x14ac:dyDescent="0.35">
      <c r="A561" t="s">
        <v>14</v>
      </c>
      <c r="B561" s="7">
        <v>42963</v>
      </c>
      <c r="C561" s="16" t="s">
        <v>12</v>
      </c>
    </row>
    <row r="562" spans="1:3" x14ac:dyDescent="0.35">
      <c r="A562" t="s">
        <v>17</v>
      </c>
      <c r="B562" s="7">
        <v>42963</v>
      </c>
      <c r="C562" s="16" t="s">
        <v>12</v>
      </c>
    </row>
    <row r="563" spans="1:3" x14ac:dyDescent="0.35">
      <c r="A563" t="s">
        <v>10</v>
      </c>
      <c r="B563" s="7">
        <v>42969</v>
      </c>
      <c r="C563" s="12">
        <v>36.200000000000003</v>
      </c>
    </row>
    <row r="564" spans="1:3" x14ac:dyDescent="0.35">
      <c r="A564" t="s">
        <v>10</v>
      </c>
      <c r="B564" s="7">
        <v>42969</v>
      </c>
      <c r="C564" s="12">
        <v>38.6</v>
      </c>
    </row>
    <row r="565" spans="1:3" x14ac:dyDescent="0.35">
      <c r="A565" t="s">
        <v>13</v>
      </c>
      <c r="B565" s="7">
        <v>42970</v>
      </c>
      <c r="C565" s="16">
        <v>3.55</v>
      </c>
    </row>
    <row r="566" spans="1:3" x14ac:dyDescent="0.35">
      <c r="A566" t="s">
        <v>14</v>
      </c>
      <c r="B566" s="7">
        <v>42970</v>
      </c>
      <c r="C566" s="12">
        <v>4.3499999999999996</v>
      </c>
    </row>
    <row r="567" spans="1:3" x14ac:dyDescent="0.35">
      <c r="A567" t="s">
        <v>14</v>
      </c>
      <c r="B567" s="7">
        <v>42970</v>
      </c>
      <c r="C567" s="12">
        <v>4.58</v>
      </c>
    </row>
    <row r="568" spans="1:3" x14ac:dyDescent="0.35">
      <c r="A568" t="s">
        <v>17</v>
      </c>
      <c r="B568" s="7">
        <v>42970</v>
      </c>
      <c r="C568" s="16">
        <v>4.43</v>
      </c>
    </row>
    <row r="569" spans="1:3" x14ac:dyDescent="0.35">
      <c r="A569" t="s">
        <v>13</v>
      </c>
      <c r="B569" s="7">
        <v>42975</v>
      </c>
      <c r="C569" s="16">
        <v>11.2</v>
      </c>
    </row>
    <row r="570" spans="1:3" x14ac:dyDescent="0.35">
      <c r="A570" t="s">
        <v>14</v>
      </c>
      <c r="B570" s="7">
        <v>42975</v>
      </c>
      <c r="C570" s="12">
        <v>5.09</v>
      </c>
    </row>
    <row r="571" spans="1:3" x14ac:dyDescent="0.35">
      <c r="A571" t="s">
        <v>14</v>
      </c>
      <c r="B571" s="7">
        <v>42975</v>
      </c>
      <c r="C571" s="12">
        <v>5.29</v>
      </c>
    </row>
    <row r="572" spans="1:3" x14ac:dyDescent="0.35">
      <c r="A572" t="s">
        <v>17</v>
      </c>
      <c r="B572" s="7">
        <v>42975</v>
      </c>
      <c r="C572" s="16">
        <v>3.61</v>
      </c>
    </row>
    <row r="573" spans="1:3" x14ac:dyDescent="0.35">
      <c r="A573" t="s">
        <v>10</v>
      </c>
      <c r="B573" s="7">
        <v>42976</v>
      </c>
      <c r="C573" s="12">
        <v>48.1</v>
      </c>
    </row>
    <row r="574" spans="1:3" x14ac:dyDescent="0.35">
      <c r="A574" t="s">
        <v>10</v>
      </c>
      <c r="B574" s="7">
        <v>42976</v>
      </c>
      <c r="C574" s="12">
        <v>44.3</v>
      </c>
    </row>
    <row r="575" spans="1:3" x14ac:dyDescent="0.35">
      <c r="A575" t="s">
        <v>13</v>
      </c>
      <c r="B575" s="7">
        <v>42984</v>
      </c>
      <c r="C575" s="16">
        <v>4.34</v>
      </c>
    </row>
    <row r="576" spans="1:3" x14ac:dyDescent="0.35">
      <c r="A576" t="s">
        <v>14</v>
      </c>
      <c r="B576" s="7">
        <v>42984</v>
      </c>
      <c r="C576" s="12">
        <v>4.45</v>
      </c>
    </row>
    <row r="577" spans="1:3" x14ac:dyDescent="0.35">
      <c r="A577" t="s">
        <v>14</v>
      </c>
      <c r="B577" s="7">
        <v>42984</v>
      </c>
      <c r="C577" s="12">
        <v>4.28</v>
      </c>
    </row>
    <row r="578" spans="1:3" x14ac:dyDescent="0.35">
      <c r="A578" t="s">
        <v>17</v>
      </c>
      <c r="B578" s="7">
        <v>42984</v>
      </c>
      <c r="C578" s="16">
        <v>4.38</v>
      </c>
    </row>
    <row r="579" spans="1:3" x14ac:dyDescent="0.35">
      <c r="A579" t="s">
        <v>10</v>
      </c>
      <c r="B579" s="7">
        <v>42985</v>
      </c>
      <c r="C579" s="12">
        <v>28.7</v>
      </c>
    </row>
    <row r="580" spans="1:3" x14ac:dyDescent="0.35">
      <c r="A580" t="s">
        <v>10</v>
      </c>
      <c r="B580" s="7">
        <v>42985</v>
      </c>
      <c r="C580" s="12">
        <v>29</v>
      </c>
    </row>
    <row r="581" spans="1:3" x14ac:dyDescent="0.35">
      <c r="A581" t="s">
        <v>10</v>
      </c>
      <c r="B581" s="7">
        <v>42990</v>
      </c>
      <c r="C581" s="12">
        <v>50.7</v>
      </c>
    </row>
    <row r="582" spans="1:3" x14ac:dyDescent="0.35">
      <c r="A582" t="s">
        <v>10</v>
      </c>
      <c r="B582" s="7">
        <v>42990</v>
      </c>
      <c r="C582" s="12">
        <v>51</v>
      </c>
    </row>
    <row r="583" spans="1:3" x14ac:dyDescent="0.35">
      <c r="A583" t="s">
        <v>13</v>
      </c>
      <c r="B583" s="7">
        <v>42992</v>
      </c>
      <c r="C583" s="16">
        <v>7.45</v>
      </c>
    </row>
    <row r="584" spans="1:3" x14ac:dyDescent="0.35">
      <c r="A584" t="s">
        <v>13</v>
      </c>
      <c r="B584" s="7">
        <v>42992</v>
      </c>
      <c r="C584" s="16">
        <v>8.2100000000000009</v>
      </c>
    </row>
    <row r="585" spans="1:3" x14ac:dyDescent="0.35">
      <c r="A585" t="s">
        <v>14</v>
      </c>
      <c r="B585" s="7">
        <v>42992</v>
      </c>
      <c r="C585" s="12">
        <v>3.97</v>
      </c>
    </row>
    <row r="586" spans="1:3" x14ac:dyDescent="0.35">
      <c r="A586" t="s">
        <v>17</v>
      </c>
      <c r="B586" s="7">
        <v>42992</v>
      </c>
      <c r="C586" s="16">
        <v>3.27</v>
      </c>
    </row>
    <row r="587" spans="1:3" x14ac:dyDescent="0.35">
      <c r="A587" t="s">
        <v>10</v>
      </c>
      <c r="B587" s="7">
        <v>42997</v>
      </c>
      <c r="C587" s="16" t="s">
        <v>12</v>
      </c>
    </row>
    <row r="588" spans="1:3" x14ac:dyDescent="0.35">
      <c r="A588" t="s">
        <v>10</v>
      </c>
      <c r="B588" s="7">
        <v>42997</v>
      </c>
      <c r="C588" s="16" t="s">
        <v>12</v>
      </c>
    </row>
    <row r="589" spans="1:3" x14ac:dyDescent="0.35">
      <c r="A589" t="s">
        <v>13</v>
      </c>
      <c r="B589" s="7">
        <v>42997</v>
      </c>
      <c r="C589" s="16">
        <v>11.2</v>
      </c>
    </row>
    <row r="590" spans="1:3" x14ac:dyDescent="0.35">
      <c r="A590" t="s">
        <v>14</v>
      </c>
      <c r="B590" s="7">
        <v>42997</v>
      </c>
      <c r="C590" s="12">
        <v>5.08</v>
      </c>
    </row>
    <row r="591" spans="1:3" x14ac:dyDescent="0.35">
      <c r="A591" t="s">
        <v>14</v>
      </c>
      <c r="B591" s="7">
        <v>42997</v>
      </c>
      <c r="C591" s="12">
        <v>4.99</v>
      </c>
    </row>
    <row r="592" spans="1:3" x14ac:dyDescent="0.35">
      <c r="A592" t="s">
        <v>17</v>
      </c>
      <c r="B592" s="7">
        <v>42997</v>
      </c>
      <c r="C592" s="16">
        <v>4.3</v>
      </c>
    </row>
    <row r="593" spans="1:4" x14ac:dyDescent="0.35">
      <c r="A593" t="s">
        <v>10</v>
      </c>
      <c r="B593" s="7">
        <v>43004</v>
      </c>
      <c r="C593" s="12">
        <v>43.8</v>
      </c>
    </row>
    <row r="594" spans="1:4" x14ac:dyDescent="0.35">
      <c r="A594" t="s">
        <v>10</v>
      </c>
      <c r="B594" s="7">
        <v>43004</v>
      </c>
      <c r="C594" s="12">
        <v>46.7</v>
      </c>
    </row>
    <row r="595" spans="1:4" x14ac:dyDescent="0.35">
      <c r="A595" t="s">
        <v>13</v>
      </c>
      <c r="B595" s="7">
        <v>43006</v>
      </c>
      <c r="C595" s="16" t="s">
        <v>12</v>
      </c>
    </row>
    <row r="596" spans="1:4" x14ac:dyDescent="0.35">
      <c r="A596" t="s">
        <v>14</v>
      </c>
      <c r="B596" s="7">
        <v>43006</v>
      </c>
      <c r="C596" s="16" t="s">
        <v>12</v>
      </c>
    </row>
    <row r="597" spans="1:4" x14ac:dyDescent="0.35">
      <c r="A597" t="s">
        <v>14</v>
      </c>
      <c r="B597" s="7">
        <v>43006</v>
      </c>
      <c r="C597" s="16" t="s">
        <v>12</v>
      </c>
    </row>
    <row r="598" spans="1:4" x14ac:dyDescent="0.35">
      <c r="A598" t="s">
        <v>17</v>
      </c>
      <c r="B598" s="7">
        <v>43006</v>
      </c>
      <c r="C598" s="16" t="s">
        <v>12</v>
      </c>
    </row>
    <row r="599" spans="1:4" x14ac:dyDescent="0.35">
      <c r="B599" s="7"/>
      <c r="C599" s="16"/>
    </row>
    <row r="600" spans="1:4" x14ac:dyDescent="0.35">
      <c r="B600" s="77" t="s">
        <v>38</v>
      </c>
      <c r="C600" s="1" t="s">
        <v>39</v>
      </c>
      <c r="D600" s="1" t="s">
        <v>40</v>
      </c>
    </row>
    <row r="601" spans="1:4" x14ac:dyDescent="0.35">
      <c r="B601" s="78">
        <v>2010</v>
      </c>
      <c r="C601" s="49">
        <f>_xlfn.PERCENTILE.INC(C2:C81,0.9)</f>
        <v>24.080000000000009</v>
      </c>
      <c r="D601" s="49">
        <f>_xlfn.PERCENTILE.INC(C2:C81,0.5)</f>
        <v>7.7</v>
      </c>
    </row>
    <row r="602" spans="1:4" x14ac:dyDescent="0.35">
      <c r="B602" s="78">
        <v>2011</v>
      </c>
      <c r="C602" s="49">
        <f>_xlfn.PERCENTILE.INC(C82:C139,0.9)</f>
        <v>15.64</v>
      </c>
      <c r="D602" s="49">
        <f>_xlfn.PERCENTILE.INC(C82:C139,0.5)</f>
        <v>7</v>
      </c>
    </row>
    <row r="603" spans="1:4" x14ac:dyDescent="0.35">
      <c r="B603" s="78">
        <v>2012</v>
      </c>
      <c r="C603" s="49">
        <f>_xlfn.PERCENTILE.INC(C140:C207,0.9)</f>
        <v>24.34</v>
      </c>
      <c r="D603" s="49">
        <f>_xlfn.PERCENTILE.INC(C140:C207,0.5)</f>
        <v>5.1100000000000003</v>
      </c>
    </row>
    <row r="604" spans="1:4" x14ac:dyDescent="0.35">
      <c r="B604" s="78">
        <v>2013</v>
      </c>
      <c r="C604" s="49">
        <f>_xlfn.PERCENTILE.INC(C208:C284,0.9)</f>
        <v>12.82</v>
      </c>
      <c r="D604" s="49">
        <f>_xlfn.PERCENTILE.INC(C208:C284,0.5)</f>
        <v>4.2699999999999996</v>
      </c>
    </row>
    <row r="605" spans="1:4" x14ac:dyDescent="0.35">
      <c r="B605" s="78">
        <v>2014</v>
      </c>
      <c r="C605" s="49">
        <f>_xlfn.PERCENTILE.INC(C285:C360,0.9)</f>
        <v>14.7</v>
      </c>
      <c r="D605" s="49">
        <f>_xlfn.PERCENTILE.INC(C285:C360,0.5)</f>
        <v>9.25</v>
      </c>
    </row>
    <row r="606" spans="1:4" x14ac:dyDescent="0.35">
      <c r="B606" s="78">
        <v>2015</v>
      </c>
      <c r="C606" s="49">
        <f>_xlfn.PERCENTILE.INC(C361:C422,0.9)</f>
        <v>17.520000000000014</v>
      </c>
      <c r="D606" s="49">
        <f>_xlfn.PERCENTILE.INC(C361:C422,0.5)</f>
        <v>2.6</v>
      </c>
    </row>
    <row r="607" spans="1:4" x14ac:dyDescent="0.35">
      <c r="B607" s="78">
        <v>2016</v>
      </c>
      <c r="C607" s="49">
        <f>_xlfn.PERCENTILE.INC(C423:C513,0.9)</f>
        <v>30.9</v>
      </c>
      <c r="D607" s="49">
        <f>_xlfn.PERCENTILE.INC(C423:C513,0.5)</f>
        <v>4.3550000000000004</v>
      </c>
    </row>
    <row r="608" spans="1:4" x14ac:dyDescent="0.35">
      <c r="B608" s="78">
        <v>2017</v>
      </c>
      <c r="C608" s="49">
        <f>_xlfn.PERCENTILE.INC(C514:C598,0.9)</f>
        <v>47.96</v>
      </c>
      <c r="D608" s="49">
        <f>_xlfn.PERCENTILE.INC(C514:C598,0.5)</f>
        <v>8.2100000000000009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9"/>
  <sheetViews>
    <sheetView topLeftCell="Q1" zoomScaleNormal="100" workbookViewId="0">
      <pane ySplit="1" topLeftCell="A576" activePane="bottomLeft" state="frozen"/>
      <selection pane="bottomLeft" activeCell="S583" sqref="S583"/>
    </sheetView>
  </sheetViews>
  <sheetFormatPr defaultRowHeight="14.5" x14ac:dyDescent="0.35"/>
  <cols>
    <col min="2" max="2" width="18.26953125" customWidth="1"/>
    <col min="7" max="7" width="13.81640625" customWidth="1"/>
    <col min="23" max="23" width="20.90625" bestFit="1" customWidth="1"/>
  </cols>
  <sheetData>
    <row r="1" spans="1:28" ht="52.5" x14ac:dyDescent="0.35">
      <c r="A1" s="1" t="s">
        <v>0</v>
      </c>
      <c r="B1" s="2" t="s">
        <v>1</v>
      </c>
      <c r="C1" s="3" t="s">
        <v>43</v>
      </c>
      <c r="D1" s="3"/>
      <c r="E1" s="3"/>
      <c r="F1" s="3"/>
      <c r="G1" s="4" t="s">
        <v>2</v>
      </c>
      <c r="H1" s="4" t="s">
        <v>3</v>
      </c>
      <c r="I1" s="4"/>
      <c r="J1" s="4"/>
      <c r="K1" s="4"/>
      <c r="L1" s="4" t="s">
        <v>4</v>
      </c>
      <c r="M1" s="5" t="s">
        <v>5</v>
      </c>
      <c r="N1" s="5" t="s">
        <v>6</v>
      </c>
      <c r="O1" s="5" t="s">
        <v>7</v>
      </c>
      <c r="P1" s="4" t="s">
        <v>8</v>
      </c>
      <c r="Q1" s="4"/>
      <c r="R1" s="6" t="s">
        <v>9</v>
      </c>
      <c r="V1" s="1" t="s">
        <v>0</v>
      </c>
      <c r="W1" s="2" t="s">
        <v>1</v>
      </c>
      <c r="X1" s="3" t="s">
        <v>42</v>
      </c>
      <c r="Y1" s="3"/>
      <c r="Z1" s="4"/>
      <c r="AA1" s="4"/>
      <c r="AB1" s="4"/>
    </row>
    <row r="2" spans="1:28" x14ac:dyDescent="0.35">
      <c r="A2" t="s">
        <v>10</v>
      </c>
      <c r="B2" s="7">
        <v>40182</v>
      </c>
      <c r="C2" s="12">
        <v>15.44</v>
      </c>
      <c r="D2" s="12"/>
      <c r="F2">
        <f>LN(G2)</f>
        <v>4.0943445622221004</v>
      </c>
      <c r="G2" s="17">
        <v>60</v>
      </c>
      <c r="H2" s="17">
        <v>484</v>
      </c>
      <c r="L2" s="22">
        <v>1.52</v>
      </c>
      <c r="M2" s="28">
        <v>0.01</v>
      </c>
      <c r="N2" s="31">
        <v>0.58299999999999996</v>
      </c>
      <c r="O2" s="43">
        <f>L2+M2+N2</f>
        <v>2.113</v>
      </c>
      <c r="P2" s="22">
        <v>6.9</v>
      </c>
      <c r="V2" t="s">
        <v>33</v>
      </c>
      <c r="W2" s="7">
        <v>40254</v>
      </c>
      <c r="X2" s="12">
        <v>10.09</v>
      </c>
    </row>
    <row r="3" spans="1:28" x14ac:dyDescent="0.35">
      <c r="A3" t="s">
        <v>10</v>
      </c>
      <c r="B3" s="7">
        <v>40245</v>
      </c>
      <c r="C3" s="12">
        <v>14.65</v>
      </c>
      <c r="D3" s="12"/>
      <c r="F3">
        <f t="shared" ref="F3:F63" si="0">LN(G3)</f>
        <v>0.69314718055994529</v>
      </c>
      <c r="G3" s="17">
        <v>2</v>
      </c>
      <c r="H3" s="17">
        <v>8</v>
      </c>
      <c r="L3" s="22">
        <v>1.07</v>
      </c>
      <c r="M3" s="29">
        <v>8.3000000000000001E-3</v>
      </c>
      <c r="N3" s="31">
        <v>0.48399999999999999</v>
      </c>
      <c r="O3" s="43">
        <f>L3+M3+N3</f>
        <v>1.5623</v>
      </c>
      <c r="P3" s="22">
        <v>14.5</v>
      </c>
      <c r="V3" t="s">
        <v>34</v>
      </c>
      <c r="W3" s="7">
        <v>40254</v>
      </c>
      <c r="X3" s="12">
        <v>11.98</v>
      </c>
    </row>
    <row r="4" spans="1:28" x14ac:dyDescent="0.35">
      <c r="A4" t="s">
        <v>10</v>
      </c>
      <c r="B4" s="7">
        <v>40245</v>
      </c>
      <c r="C4" s="13" t="s">
        <v>11</v>
      </c>
      <c r="D4" s="13"/>
      <c r="F4">
        <f t="shared" si="0"/>
        <v>2.0794415416798357</v>
      </c>
      <c r="G4" s="17">
        <v>8</v>
      </c>
      <c r="H4" s="17">
        <v>10</v>
      </c>
      <c r="L4" s="22">
        <v>1.02</v>
      </c>
      <c r="M4" s="30">
        <v>8.0000000000000002E-3</v>
      </c>
      <c r="N4" s="31">
        <v>0.41599999999999998</v>
      </c>
      <c r="O4" s="43">
        <f>L4+M4+N4</f>
        <v>1.444</v>
      </c>
      <c r="P4" s="22">
        <v>14.3</v>
      </c>
      <c r="V4" t="s">
        <v>35</v>
      </c>
      <c r="W4" s="7">
        <v>40254</v>
      </c>
      <c r="X4" s="12">
        <v>11.52</v>
      </c>
    </row>
    <row r="5" spans="1:28" x14ac:dyDescent="0.35">
      <c r="A5" t="s">
        <v>23</v>
      </c>
      <c r="B5" s="68">
        <v>40246.423611111109</v>
      </c>
      <c r="C5">
        <v>9.83</v>
      </c>
      <c r="F5">
        <f t="shared" si="0"/>
        <v>2.9957322735539909</v>
      </c>
      <c r="G5">
        <v>20</v>
      </c>
      <c r="V5" t="s">
        <v>33</v>
      </c>
      <c r="W5" s="7">
        <v>40283</v>
      </c>
      <c r="X5" s="12">
        <v>10.84</v>
      </c>
    </row>
    <row r="6" spans="1:28" x14ac:dyDescent="0.35">
      <c r="A6" t="s">
        <v>22</v>
      </c>
      <c r="B6" s="68">
        <v>40246.436111111114</v>
      </c>
      <c r="C6">
        <v>10.199999999999999</v>
      </c>
      <c r="F6">
        <f t="shared" si="0"/>
        <v>2.9957322735539909</v>
      </c>
      <c r="G6">
        <v>20</v>
      </c>
      <c r="V6" t="s">
        <v>34</v>
      </c>
      <c r="W6" s="7">
        <v>40283</v>
      </c>
      <c r="X6" s="12">
        <v>12.74</v>
      </c>
    </row>
    <row r="7" spans="1:28" x14ac:dyDescent="0.35">
      <c r="A7" t="s">
        <v>21</v>
      </c>
      <c r="B7" s="68">
        <v>40246.442361111112</v>
      </c>
      <c r="C7">
        <v>10.3</v>
      </c>
      <c r="F7">
        <f t="shared" si="0"/>
        <v>4.6443908991413725</v>
      </c>
      <c r="G7">
        <v>104</v>
      </c>
      <c r="V7" t="s">
        <v>35</v>
      </c>
      <c r="W7" s="7">
        <v>40283</v>
      </c>
      <c r="X7" s="12">
        <v>12.94</v>
      </c>
    </row>
    <row r="8" spans="1:28" x14ac:dyDescent="0.35">
      <c r="A8" t="s">
        <v>20</v>
      </c>
      <c r="B8" s="68">
        <v>40246.451388888891</v>
      </c>
      <c r="C8">
        <v>11.27</v>
      </c>
      <c r="F8">
        <f t="shared" si="0"/>
        <v>3.5835189384561099</v>
      </c>
      <c r="G8">
        <v>36</v>
      </c>
      <c r="V8" t="s">
        <v>33</v>
      </c>
      <c r="W8" s="7">
        <v>40302</v>
      </c>
      <c r="X8" s="12">
        <v>4.49</v>
      </c>
    </row>
    <row r="9" spans="1:28" x14ac:dyDescent="0.35">
      <c r="A9" t="s">
        <v>19</v>
      </c>
      <c r="B9" s="68">
        <v>40246.458333333336</v>
      </c>
      <c r="C9">
        <v>12.3</v>
      </c>
      <c r="F9">
        <f t="shared" si="0"/>
        <v>3.9512437185814275</v>
      </c>
      <c r="G9">
        <v>52</v>
      </c>
      <c r="V9" t="s">
        <v>34</v>
      </c>
      <c r="W9" s="7">
        <v>40302</v>
      </c>
      <c r="X9" s="12">
        <v>7.23</v>
      </c>
    </row>
    <row r="10" spans="1:28" x14ac:dyDescent="0.35">
      <c r="A10" t="s">
        <v>13</v>
      </c>
      <c r="B10" s="7">
        <v>40254</v>
      </c>
      <c r="C10" s="12">
        <v>10.1</v>
      </c>
      <c r="D10" s="12"/>
      <c r="F10">
        <f t="shared" si="0"/>
        <v>5.857933154483459</v>
      </c>
      <c r="G10" s="22">
        <v>350</v>
      </c>
      <c r="H10" s="17">
        <v>40</v>
      </c>
      <c r="L10" s="17">
        <v>2.42</v>
      </c>
      <c r="M10" s="31">
        <v>4.5699999999999998E-2</v>
      </c>
      <c r="N10" s="16">
        <v>1.1000000000000001</v>
      </c>
      <c r="O10" s="49">
        <f t="shared" ref="O10:O40" si="1">L10+M10+N10</f>
        <v>3.5657000000000001</v>
      </c>
      <c r="P10" s="17">
        <v>2.6</v>
      </c>
      <c r="S10" s="49" t="e">
        <f>_xlfn.PERCENTILE.INC(#REF!,0.9)</f>
        <v>#REF!</v>
      </c>
      <c r="T10" s="49" t="e">
        <f>_xlfn.PERCENTILE.INC(#REF!,0.5)</f>
        <v>#REF!</v>
      </c>
      <c r="V10" t="s">
        <v>35</v>
      </c>
      <c r="W10" s="7">
        <v>40302</v>
      </c>
      <c r="X10" s="12">
        <v>8.34</v>
      </c>
    </row>
    <row r="11" spans="1:28" x14ac:dyDescent="0.35">
      <c r="A11" t="s">
        <v>14</v>
      </c>
      <c r="B11" s="7">
        <v>40254</v>
      </c>
      <c r="C11" s="12">
        <v>12.03</v>
      </c>
      <c r="D11" s="12"/>
      <c r="G11" s="20" t="s">
        <v>24</v>
      </c>
      <c r="H11" s="52">
        <v>370</v>
      </c>
      <c r="L11" s="14">
        <v>1.36</v>
      </c>
      <c r="M11" s="14">
        <v>2.12E-2</v>
      </c>
      <c r="N11" s="14">
        <v>0.48699999999999999</v>
      </c>
      <c r="O11">
        <f t="shared" si="1"/>
        <v>1.8682000000000003</v>
      </c>
      <c r="P11" s="48">
        <v>2</v>
      </c>
      <c r="V11" t="s">
        <v>33</v>
      </c>
      <c r="W11" s="7">
        <v>40308</v>
      </c>
      <c r="X11" s="12">
        <v>8.5500000000000007</v>
      </c>
    </row>
    <row r="12" spans="1:28" x14ac:dyDescent="0.35">
      <c r="A12" t="s">
        <v>17</v>
      </c>
      <c r="B12" s="7">
        <v>40254</v>
      </c>
      <c r="C12" s="12">
        <v>11.98</v>
      </c>
      <c r="D12" s="12"/>
      <c r="F12">
        <f t="shared" si="0"/>
        <v>7.696212639346407</v>
      </c>
      <c r="G12" s="22">
        <v>2200</v>
      </c>
      <c r="H12" s="52">
        <v>380</v>
      </c>
      <c r="L12" s="22">
        <v>1.43</v>
      </c>
      <c r="M12" s="14">
        <v>1.95E-2</v>
      </c>
      <c r="N12" s="14">
        <v>0.629</v>
      </c>
      <c r="O12">
        <f t="shared" si="1"/>
        <v>2.0785</v>
      </c>
      <c r="P12" s="48">
        <v>3</v>
      </c>
      <c r="V12" t="s">
        <v>34</v>
      </c>
      <c r="W12" s="7">
        <v>40308</v>
      </c>
      <c r="X12" s="12">
        <v>8.8000000000000007</v>
      </c>
    </row>
    <row r="13" spans="1:28" x14ac:dyDescent="0.35">
      <c r="A13" t="s">
        <v>10</v>
      </c>
      <c r="B13" s="7">
        <v>40276</v>
      </c>
      <c r="C13" s="12">
        <v>11.43</v>
      </c>
      <c r="D13" s="12"/>
      <c r="F13">
        <f t="shared" si="0"/>
        <v>1.791759469228055</v>
      </c>
      <c r="G13" s="17">
        <v>6</v>
      </c>
      <c r="H13" s="17">
        <v>2</v>
      </c>
      <c r="L13" s="22">
        <v>1.55</v>
      </c>
      <c r="M13" s="29">
        <v>9.2999999999999992E-3</v>
      </c>
      <c r="N13" s="31">
        <v>0.53500000000000003</v>
      </c>
      <c r="O13" s="43">
        <f t="shared" si="1"/>
        <v>2.0943000000000001</v>
      </c>
      <c r="P13" s="22">
        <v>14.1</v>
      </c>
      <c r="V13" t="s">
        <v>35</v>
      </c>
      <c r="W13" s="7">
        <v>40308</v>
      </c>
      <c r="X13" s="12">
        <v>9.26</v>
      </c>
    </row>
    <row r="14" spans="1:28" x14ac:dyDescent="0.35">
      <c r="A14" t="s">
        <v>13</v>
      </c>
      <c r="B14" s="7">
        <v>40283</v>
      </c>
      <c r="C14" s="12">
        <v>10.52</v>
      </c>
      <c r="D14" s="12"/>
      <c r="F14">
        <f t="shared" si="0"/>
        <v>3.1780538303479458</v>
      </c>
      <c r="G14" s="22">
        <v>24</v>
      </c>
      <c r="H14" s="17">
        <v>56</v>
      </c>
      <c r="L14" s="17">
        <v>2.46</v>
      </c>
      <c r="M14" s="31">
        <v>5.6800000000000003E-2</v>
      </c>
      <c r="N14" s="31">
        <v>0.77100000000000002</v>
      </c>
      <c r="O14" s="49">
        <f t="shared" si="1"/>
        <v>3.2877999999999998</v>
      </c>
      <c r="P14" s="47">
        <v>1.4</v>
      </c>
      <c r="V14" t="s">
        <v>33</v>
      </c>
      <c r="W14" s="7">
        <v>40317</v>
      </c>
      <c r="X14" s="12">
        <v>5.85</v>
      </c>
    </row>
    <row r="15" spans="1:28" x14ac:dyDescent="0.35">
      <c r="A15" t="s">
        <v>14</v>
      </c>
      <c r="B15" s="7">
        <v>40283</v>
      </c>
      <c r="C15" s="12">
        <v>12.44</v>
      </c>
      <c r="D15" s="12"/>
      <c r="F15">
        <f t="shared" si="0"/>
        <v>2.8903717578961645</v>
      </c>
      <c r="G15" s="22">
        <v>18</v>
      </c>
      <c r="H15" s="52">
        <v>4</v>
      </c>
      <c r="L15" s="14">
        <v>1.47</v>
      </c>
      <c r="M15" s="14">
        <v>2.8500000000000001E-2</v>
      </c>
      <c r="N15" s="14">
        <v>0.73099999999999998</v>
      </c>
      <c r="O15">
        <f t="shared" si="1"/>
        <v>2.2294999999999998</v>
      </c>
      <c r="P15" s="40">
        <v>2</v>
      </c>
      <c r="V15" t="s">
        <v>34</v>
      </c>
      <c r="W15" s="7">
        <v>40317</v>
      </c>
      <c r="X15" s="12">
        <v>7.42</v>
      </c>
    </row>
    <row r="16" spans="1:28" x14ac:dyDescent="0.35">
      <c r="A16" t="s">
        <v>17</v>
      </c>
      <c r="B16" s="7">
        <v>40283</v>
      </c>
      <c r="C16" s="12">
        <v>12.31</v>
      </c>
      <c r="D16" s="12"/>
      <c r="F16">
        <f t="shared" si="0"/>
        <v>2.7725887222397811</v>
      </c>
      <c r="G16" s="22">
        <v>16</v>
      </c>
      <c r="H16" s="53">
        <v>2</v>
      </c>
      <c r="L16" s="22">
        <v>1.42</v>
      </c>
      <c r="M16" s="14">
        <v>2.2700000000000001E-2</v>
      </c>
      <c r="N16" s="14">
        <v>0.68799999999999994</v>
      </c>
      <c r="O16">
        <f t="shared" si="1"/>
        <v>2.1307</v>
      </c>
      <c r="P16" s="17">
        <v>5.3</v>
      </c>
      <c r="V16" t="s">
        <v>35</v>
      </c>
      <c r="W16" s="7">
        <v>40317</v>
      </c>
      <c r="X16" s="12">
        <v>7.92</v>
      </c>
    </row>
    <row r="17" spans="1:24" x14ac:dyDescent="0.35">
      <c r="A17" t="s">
        <v>17</v>
      </c>
      <c r="B17" s="7">
        <v>40283</v>
      </c>
      <c r="C17" s="13" t="s">
        <v>11</v>
      </c>
      <c r="D17" s="13"/>
      <c r="F17">
        <f t="shared" si="0"/>
        <v>3.6375861597263857</v>
      </c>
      <c r="G17" s="22">
        <v>38</v>
      </c>
      <c r="H17" s="53">
        <v>2</v>
      </c>
      <c r="L17" s="22">
        <v>1.1200000000000001</v>
      </c>
      <c r="M17" s="14">
        <v>2.23E-2</v>
      </c>
      <c r="N17" s="58">
        <v>0.8</v>
      </c>
      <c r="O17">
        <f t="shared" si="1"/>
        <v>1.9423000000000001</v>
      </c>
      <c r="P17" s="17">
        <v>5.3</v>
      </c>
      <c r="V17" t="s">
        <v>33</v>
      </c>
      <c r="W17" s="7">
        <v>40322</v>
      </c>
      <c r="X17" s="12">
        <v>6.7</v>
      </c>
    </row>
    <row r="18" spans="1:24" x14ac:dyDescent="0.35">
      <c r="A18" t="s">
        <v>13</v>
      </c>
      <c r="B18" s="7">
        <v>40302</v>
      </c>
      <c r="C18" s="12">
        <v>4.68</v>
      </c>
      <c r="D18" s="12"/>
      <c r="F18">
        <f t="shared" si="0"/>
        <v>4.3820266346738812</v>
      </c>
      <c r="G18" s="22">
        <v>80</v>
      </c>
      <c r="H18" s="17">
        <v>10</v>
      </c>
      <c r="L18" s="16">
        <v>4</v>
      </c>
      <c r="M18" s="31">
        <v>0.1673</v>
      </c>
      <c r="N18" s="31">
        <v>1.07</v>
      </c>
      <c r="O18" s="49">
        <f t="shared" si="1"/>
        <v>5.2373000000000003</v>
      </c>
      <c r="P18" s="17">
        <v>4.5</v>
      </c>
      <c r="V18" t="s">
        <v>34</v>
      </c>
      <c r="W18" s="7">
        <v>40322</v>
      </c>
      <c r="X18" s="12">
        <v>8.4499999999999993</v>
      </c>
    </row>
    <row r="19" spans="1:24" x14ac:dyDescent="0.35">
      <c r="A19" t="s">
        <v>14</v>
      </c>
      <c r="B19" s="7">
        <v>40302</v>
      </c>
      <c r="C19" s="12">
        <v>6.54</v>
      </c>
      <c r="D19" s="12"/>
      <c r="F19">
        <f t="shared" si="0"/>
        <v>6.7799219074722519</v>
      </c>
      <c r="G19" s="22">
        <v>880</v>
      </c>
      <c r="H19" s="52">
        <v>150</v>
      </c>
      <c r="L19" s="14">
        <v>2.5299999999999998</v>
      </c>
      <c r="M19" s="14">
        <v>0.13039999999999999</v>
      </c>
      <c r="N19" s="14">
        <v>1.27</v>
      </c>
      <c r="O19">
        <f t="shared" si="1"/>
        <v>3.9303999999999997</v>
      </c>
      <c r="P19" s="47">
        <v>2.5</v>
      </c>
      <c r="V19" t="s">
        <v>35</v>
      </c>
      <c r="W19" s="7">
        <v>40322</v>
      </c>
      <c r="X19" s="12">
        <v>8.6999999999999993</v>
      </c>
    </row>
    <row r="20" spans="1:24" x14ac:dyDescent="0.35">
      <c r="A20" t="s">
        <v>17</v>
      </c>
      <c r="B20" s="7">
        <v>40302</v>
      </c>
      <c r="C20" s="12">
        <v>7.66</v>
      </c>
      <c r="D20" s="12"/>
      <c r="G20" s="20" t="s">
        <v>24</v>
      </c>
      <c r="H20" s="52">
        <v>110</v>
      </c>
      <c r="L20" s="22">
        <v>1.73</v>
      </c>
      <c r="M20" s="14">
        <v>3.7499999999999999E-2</v>
      </c>
      <c r="N20" s="58">
        <v>0.75</v>
      </c>
      <c r="O20">
        <f t="shared" si="1"/>
        <v>2.5175000000000001</v>
      </c>
      <c r="P20" s="48">
        <v>4</v>
      </c>
      <c r="V20" t="s">
        <v>33</v>
      </c>
      <c r="W20" s="7">
        <v>40332</v>
      </c>
      <c r="X20" s="12">
        <v>4.8</v>
      </c>
    </row>
    <row r="21" spans="1:24" x14ac:dyDescent="0.35">
      <c r="A21" t="s">
        <v>17</v>
      </c>
      <c r="B21" s="7">
        <v>40302</v>
      </c>
      <c r="C21" s="13" t="s">
        <v>11</v>
      </c>
      <c r="D21" s="13"/>
      <c r="F21">
        <f t="shared" si="0"/>
        <v>7.4383835300443071</v>
      </c>
      <c r="G21" s="22">
        <v>1700</v>
      </c>
      <c r="H21" s="52">
        <v>70</v>
      </c>
      <c r="L21" s="12">
        <v>1.8</v>
      </c>
      <c r="M21" s="14">
        <v>3.5099999999999999E-2</v>
      </c>
      <c r="N21" s="14">
        <v>0.93300000000000005</v>
      </c>
      <c r="O21">
        <f t="shared" si="1"/>
        <v>2.7681</v>
      </c>
      <c r="P21" s="17">
        <v>3.5</v>
      </c>
      <c r="V21" t="s">
        <v>34</v>
      </c>
      <c r="W21" s="7">
        <v>40332</v>
      </c>
      <c r="X21" s="12">
        <v>5</v>
      </c>
    </row>
    <row r="22" spans="1:24" x14ac:dyDescent="0.35">
      <c r="A22" t="s">
        <v>10</v>
      </c>
      <c r="B22" s="7">
        <v>40308</v>
      </c>
      <c r="C22" s="12">
        <v>7.65</v>
      </c>
      <c r="D22" s="12"/>
      <c r="F22">
        <f t="shared" si="0"/>
        <v>3.4657359027997265</v>
      </c>
      <c r="G22" s="17">
        <v>32</v>
      </c>
      <c r="H22" s="17">
        <v>8</v>
      </c>
      <c r="L22" s="22">
        <v>1.64</v>
      </c>
      <c r="M22" s="31">
        <v>1.38E-2</v>
      </c>
      <c r="N22" s="31">
        <v>0.42499999999999999</v>
      </c>
      <c r="O22" s="43">
        <f t="shared" si="1"/>
        <v>2.0787999999999998</v>
      </c>
      <c r="P22" s="22">
        <v>4.0999999999999996</v>
      </c>
      <c r="V22" t="s">
        <v>35</v>
      </c>
      <c r="W22" s="7">
        <v>40332</v>
      </c>
      <c r="X22" s="12">
        <v>6.17</v>
      </c>
    </row>
    <row r="23" spans="1:24" x14ac:dyDescent="0.35">
      <c r="A23" t="s">
        <v>10</v>
      </c>
      <c r="B23" s="7">
        <v>40308</v>
      </c>
      <c r="C23" s="13" t="s">
        <v>11</v>
      </c>
      <c r="D23" s="13"/>
      <c r="F23">
        <f t="shared" si="0"/>
        <v>3.2580965380214821</v>
      </c>
      <c r="G23" s="17">
        <v>26</v>
      </c>
      <c r="H23" s="17">
        <v>4</v>
      </c>
      <c r="L23" s="22">
        <v>1.91</v>
      </c>
      <c r="M23" s="31">
        <v>1.29E-2</v>
      </c>
      <c r="N23" s="31">
        <v>0.99199999999999999</v>
      </c>
      <c r="O23" s="43">
        <f t="shared" si="1"/>
        <v>2.9148999999999998</v>
      </c>
      <c r="P23" s="22">
        <v>4.0999999999999996</v>
      </c>
      <c r="V23" t="s">
        <v>33</v>
      </c>
      <c r="W23" s="7">
        <v>40338</v>
      </c>
      <c r="X23" s="12">
        <v>3.75</v>
      </c>
    </row>
    <row r="24" spans="1:24" x14ac:dyDescent="0.35">
      <c r="A24" t="s">
        <v>13</v>
      </c>
      <c r="B24" s="7">
        <v>40308</v>
      </c>
      <c r="C24" s="12">
        <v>7.65</v>
      </c>
      <c r="D24" s="12"/>
      <c r="F24">
        <f t="shared" si="0"/>
        <v>2.7725887222397811</v>
      </c>
      <c r="G24" s="22">
        <v>16</v>
      </c>
      <c r="H24" s="17">
        <v>228</v>
      </c>
      <c r="L24" s="16">
        <v>2.1</v>
      </c>
      <c r="M24" s="31">
        <v>0.14430000000000001</v>
      </c>
      <c r="N24" s="31">
        <v>1.1100000000000001</v>
      </c>
      <c r="O24" s="49">
        <f t="shared" si="1"/>
        <v>3.3543000000000003</v>
      </c>
      <c r="P24" s="17">
        <v>2.7</v>
      </c>
      <c r="V24" t="s">
        <v>34</v>
      </c>
      <c r="W24" s="60">
        <v>40338</v>
      </c>
      <c r="X24" s="12">
        <v>5.28</v>
      </c>
    </row>
    <row r="25" spans="1:24" x14ac:dyDescent="0.35">
      <c r="A25" t="s">
        <v>14</v>
      </c>
      <c r="B25" s="7">
        <v>40308</v>
      </c>
      <c r="C25" s="12">
        <v>8.33</v>
      </c>
      <c r="D25" s="12"/>
      <c r="F25">
        <f t="shared" si="0"/>
        <v>2.4849066497880004</v>
      </c>
      <c r="G25" s="22">
        <v>12</v>
      </c>
      <c r="H25" s="52">
        <v>80</v>
      </c>
      <c r="L25" s="14">
        <v>2.11</v>
      </c>
      <c r="M25" s="14">
        <v>0.13489999999999999</v>
      </c>
      <c r="N25" s="58">
        <v>0.89</v>
      </c>
      <c r="O25">
        <f t="shared" si="1"/>
        <v>3.1349</v>
      </c>
      <c r="P25" s="47">
        <v>2.2999999999999998</v>
      </c>
      <c r="V25" t="s">
        <v>35</v>
      </c>
      <c r="W25" s="7">
        <v>40338</v>
      </c>
      <c r="X25" s="12">
        <v>5.54</v>
      </c>
    </row>
    <row r="26" spans="1:24" x14ac:dyDescent="0.35">
      <c r="A26" t="s">
        <v>17</v>
      </c>
      <c r="B26" s="60">
        <v>40308</v>
      </c>
      <c r="C26" s="12">
        <v>8.82</v>
      </c>
      <c r="D26" s="12"/>
      <c r="F26">
        <f t="shared" si="0"/>
        <v>3.5835189384561099</v>
      </c>
      <c r="G26" s="22">
        <v>36</v>
      </c>
      <c r="H26" s="52">
        <v>30</v>
      </c>
      <c r="L26" s="22">
        <v>0.81</v>
      </c>
      <c r="M26" s="14">
        <v>9.5100000000000004E-2</v>
      </c>
      <c r="N26" s="14">
        <v>0.97499999999999998</v>
      </c>
      <c r="O26">
        <f t="shared" si="1"/>
        <v>1.8801000000000001</v>
      </c>
      <c r="P26" s="47">
        <v>1.6</v>
      </c>
      <c r="V26" t="s">
        <v>33</v>
      </c>
      <c r="W26" s="7">
        <v>40344</v>
      </c>
      <c r="X26" s="12">
        <v>3.81</v>
      </c>
    </row>
    <row r="27" spans="1:24" x14ac:dyDescent="0.35">
      <c r="A27" t="s">
        <v>17</v>
      </c>
      <c r="B27" s="7">
        <v>40308</v>
      </c>
      <c r="C27" s="13" t="s">
        <v>11</v>
      </c>
      <c r="D27" s="13"/>
      <c r="F27">
        <f t="shared" si="0"/>
        <v>2.8903717578961645</v>
      </c>
      <c r="G27" s="22">
        <v>18</v>
      </c>
      <c r="H27" s="52">
        <v>40</v>
      </c>
      <c r="L27" s="22">
        <v>1.48</v>
      </c>
      <c r="M27" s="36">
        <v>9.8000000000000004E-2</v>
      </c>
      <c r="N27" s="14">
        <v>1.04</v>
      </c>
      <c r="O27">
        <f t="shared" si="1"/>
        <v>2.6180000000000003</v>
      </c>
      <c r="P27" s="47">
        <v>1.6</v>
      </c>
      <c r="V27" t="s">
        <v>34</v>
      </c>
      <c r="W27" s="7">
        <v>40344</v>
      </c>
      <c r="X27" s="12">
        <v>5.8</v>
      </c>
    </row>
    <row r="28" spans="1:24" x14ac:dyDescent="0.35">
      <c r="A28" t="s">
        <v>13</v>
      </c>
      <c r="B28" s="7">
        <v>40317</v>
      </c>
      <c r="C28" s="12">
        <v>5.4</v>
      </c>
      <c r="D28" s="12"/>
      <c r="G28" s="20" t="s">
        <v>24</v>
      </c>
      <c r="H28" s="17">
        <v>390</v>
      </c>
      <c r="L28" s="17">
        <v>3.01</v>
      </c>
      <c r="M28" s="31">
        <v>0.1963</v>
      </c>
      <c r="N28" s="31">
        <v>0.95699999999999996</v>
      </c>
      <c r="O28" s="49">
        <f t="shared" si="1"/>
        <v>4.1632999999999996</v>
      </c>
      <c r="P28" s="17">
        <v>3.6</v>
      </c>
      <c r="V28" t="s">
        <v>35</v>
      </c>
      <c r="W28" s="7">
        <v>40344</v>
      </c>
      <c r="X28" s="12">
        <v>5.87</v>
      </c>
    </row>
    <row r="29" spans="1:24" x14ac:dyDescent="0.35">
      <c r="A29" t="s">
        <v>14</v>
      </c>
      <c r="B29" s="7">
        <v>40317</v>
      </c>
      <c r="C29" s="12">
        <v>6.56</v>
      </c>
      <c r="D29" s="12"/>
      <c r="G29" s="24" t="s">
        <v>27</v>
      </c>
      <c r="H29" s="52">
        <v>180</v>
      </c>
      <c r="L29" s="14">
        <v>1.01</v>
      </c>
      <c r="M29" s="14">
        <v>0.13009999999999999</v>
      </c>
      <c r="N29" s="14">
        <v>0.81699999999999995</v>
      </c>
      <c r="O29">
        <f t="shared" si="1"/>
        <v>1.9570999999999998</v>
      </c>
      <c r="P29" s="25">
        <v>1.3</v>
      </c>
      <c r="V29" t="s">
        <v>33</v>
      </c>
      <c r="W29" s="7">
        <v>40350</v>
      </c>
      <c r="X29" s="12">
        <v>3.53</v>
      </c>
    </row>
    <row r="30" spans="1:24" x14ac:dyDescent="0.35">
      <c r="A30" t="s">
        <v>14</v>
      </c>
      <c r="B30" s="7">
        <v>40317</v>
      </c>
      <c r="C30" s="13" t="s">
        <v>11</v>
      </c>
      <c r="D30" s="13"/>
      <c r="F30">
        <f t="shared" si="0"/>
        <v>4.9416424226093039</v>
      </c>
      <c r="G30" s="22">
        <v>140</v>
      </c>
      <c r="H30" s="52">
        <v>250</v>
      </c>
      <c r="L30" s="14">
        <v>1.46</v>
      </c>
      <c r="M30" s="36">
        <v>0.129</v>
      </c>
      <c r="N30" s="14">
        <v>0.86599999999999999</v>
      </c>
      <c r="O30">
        <f t="shared" si="1"/>
        <v>2.4550000000000001</v>
      </c>
      <c r="P30" s="25">
        <v>1.3</v>
      </c>
      <c r="V30" t="s">
        <v>34</v>
      </c>
      <c r="W30" s="7">
        <v>40350</v>
      </c>
      <c r="X30" s="12">
        <v>5.01</v>
      </c>
    </row>
    <row r="31" spans="1:24" x14ac:dyDescent="0.35">
      <c r="A31" t="s">
        <v>17</v>
      </c>
      <c r="B31" s="7">
        <v>40317</v>
      </c>
      <c r="C31" s="12">
        <v>7.7</v>
      </c>
      <c r="D31" s="12"/>
      <c r="F31">
        <f t="shared" si="0"/>
        <v>7.5496091651545321</v>
      </c>
      <c r="G31" s="22">
        <v>1900</v>
      </c>
      <c r="H31" s="52">
        <v>280</v>
      </c>
      <c r="L31" s="22">
        <v>1.67</v>
      </c>
      <c r="M31" s="14">
        <v>7.4899999999999994E-2</v>
      </c>
      <c r="N31" s="14">
        <v>1.04</v>
      </c>
      <c r="O31">
        <f t="shared" si="1"/>
        <v>2.7848999999999999</v>
      </c>
      <c r="P31" s="17">
        <v>3.3</v>
      </c>
      <c r="V31" t="s">
        <v>35</v>
      </c>
      <c r="W31" s="7">
        <v>40350</v>
      </c>
      <c r="X31" s="12">
        <v>5.6</v>
      </c>
    </row>
    <row r="32" spans="1:24" x14ac:dyDescent="0.35">
      <c r="A32" t="s">
        <v>10</v>
      </c>
      <c r="B32" s="7">
        <v>40322</v>
      </c>
      <c r="C32" s="12">
        <v>8.5399999999999991</v>
      </c>
      <c r="D32" s="12"/>
      <c r="F32">
        <f t="shared" si="0"/>
        <v>2.8903717578961645</v>
      </c>
      <c r="G32" s="17">
        <v>18</v>
      </c>
      <c r="H32" s="17">
        <v>12</v>
      </c>
      <c r="L32" s="22">
        <v>1.98</v>
      </c>
      <c r="M32" s="31">
        <v>1.4200000000000001E-2</v>
      </c>
      <c r="N32" s="28">
        <v>0.33</v>
      </c>
      <c r="O32" s="43">
        <f t="shared" si="1"/>
        <v>2.3241999999999998</v>
      </c>
      <c r="P32" s="22">
        <v>10.5</v>
      </c>
      <c r="V32" t="s">
        <v>33</v>
      </c>
      <c r="W32" s="7">
        <v>40358</v>
      </c>
      <c r="X32" s="12">
        <v>4.0199999999999996</v>
      </c>
    </row>
    <row r="33" spans="1:24" x14ac:dyDescent="0.35">
      <c r="A33" t="s">
        <v>10</v>
      </c>
      <c r="B33" s="7">
        <v>40322</v>
      </c>
      <c r="C33" s="13" t="s">
        <v>11</v>
      </c>
      <c r="D33" s="13"/>
      <c r="F33">
        <f t="shared" si="0"/>
        <v>3.0910424533583161</v>
      </c>
      <c r="G33" s="17">
        <v>22</v>
      </c>
      <c r="H33" s="17">
        <v>10</v>
      </c>
      <c r="L33" s="22">
        <v>1.99</v>
      </c>
      <c r="M33" s="31">
        <v>1.43E-2</v>
      </c>
      <c r="N33" s="31">
        <v>0.23799999999999999</v>
      </c>
      <c r="O33" s="43">
        <f t="shared" si="1"/>
        <v>2.2423000000000002</v>
      </c>
      <c r="P33" s="13">
        <v>12.5</v>
      </c>
      <c r="V33" t="s">
        <v>34</v>
      </c>
      <c r="W33" s="7">
        <v>40358</v>
      </c>
      <c r="X33" s="12">
        <v>6.02</v>
      </c>
    </row>
    <row r="34" spans="1:24" x14ac:dyDescent="0.35">
      <c r="A34" t="s">
        <v>13</v>
      </c>
      <c r="B34" s="7">
        <v>40322</v>
      </c>
      <c r="C34" s="12">
        <v>5.58</v>
      </c>
      <c r="D34" s="12"/>
      <c r="F34">
        <f t="shared" si="0"/>
        <v>3.4657359027997265</v>
      </c>
      <c r="G34" s="22">
        <v>32</v>
      </c>
      <c r="H34" s="44" t="s">
        <v>31</v>
      </c>
      <c r="L34" s="17">
        <v>3.41</v>
      </c>
      <c r="M34" s="31">
        <v>0.20699999999999999</v>
      </c>
      <c r="N34" s="31">
        <v>1.1599999999999999</v>
      </c>
      <c r="O34" s="49">
        <f t="shared" si="1"/>
        <v>4.7770000000000001</v>
      </c>
      <c r="P34" s="17">
        <v>6.5</v>
      </c>
      <c r="V34" t="s">
        <v>35</v>
      </c>
      <c r="W34" s="7">
        <v>40358</v>
      </c>
      <c r="X34" s="12">
        <v>6.63</v>
      </c>
    </row>
    <row r="35" spans="1:24" x14ac:dyDescent="0.35">
      <c r="A35" t="s">
        <v>14</v>
      </c>
      <c r="B35" s="7">
        <v>40322</v>
      </c>
      <c r="C35" s="12">
        <v>7.14</v>
      </c>
      <c r="D35" s="12"/>
      <c r="F35">
        <f t="shared" si="0"/>
        <v>3.0910424533583161</v>
      </c>
      <c r="G35" s="22">
        <v>22</v>
      </c>
      <c r="H35" s="52">
        <v>102</v>
      </c>
      <c r="L35" s="14">
        <v>1.01</v>
      </c>
      <c r="M35" s="14">
        <v>0.152</v>
      </c>
      <c r="N35" s="14">
        <v>1.1100000000000001</v>
      </c>
      <c r="O35">
        <f t="shared" si="1"/>
        <v>2.2720000000000002</v>
      </c>
      <c r="P35" s="47">
        <v>1.9</v>
      </c>
      <c r="V35" t="s">
        <v>33</v>
      </c>
      <c r="W35" s="7">
        <v>40371</v>
      </c>
      <c r="X35" s="12">
        <v>3.73</v>
      </c>
    </row>
    <row r="36" spans="1:24" x14ac:dyDescent="0.35">
      <c r="A36" t="s">
        <v>17</v>
      </c>
      <c r="B36" s="7">
        <v>40322</v>
      </c>
      <c r="C36" s="12">
        <v>8.39</v>
      </c>
      <c r="D36" s="12"/>
      <c r="F36">
        <f t="shared" si="0"/>
        <v>3.4657359027997265</v>
      </c>
      <c r="G36" s="22">
        <v>32</v>
      </c>
      <c r="H36" s="52">
        <v>22</v>
      </c>
      <c r="L36" s="22">
        <v>0.91</v>
      </c>
      <c r="M36" s="14">
        <v>0.109</v>
      </c>
      <c r="N36" s="14">
        <v>1.22</v>
      </c>
      <c r="O36">
        <f t="shared" si="1"/>
        <v>2.2389999999999999</v>
      </c>
      <c r="P36" s="47">
        <v>1.5</v>
      </c>
      <c r="V36" t="s">
        <v>34</v>
      </c>
      <c r="W36" s="7">
        <v>40371</v>
      </c>
      <c r="X36" s="12">
        <v>6.06</v>
      </c>
    </row>
    <row r="37" spans="1:24" x14ac:dyDescent="0.35">
      <c r="A37" t="s">
        <v>17</v>
      </c>
      <c r="B37" s="7">
        <v>40322</v>
      </c>
      <c r="C37" s="13" t="s">
        <v>11</v>
      </c>
      <c r="D37" s="13"/>
      <c r="F37">
        <f t="shared" si="0"/>
        <v>2.9957322735539909</v>
      </c>
      <c r="G37" s="22">
        <v>20</v>
      </c>
      <c r="H37" s="52">
        <v>26</v>
      </c>
      <c r="L37" s="22">
        <v>0.74</v>
      </c>
      <c r="M37" s="14">
        <v>0.107</v>
      </c>
      <c r="N37" s="14">
        <v>1.02</v>
      </c>
      <c r="O37">
        <f t="shared" si="1"/>
        <v>1.867</v>
      </c>
      <c r="P37" s="47">
        <v>1.6</v>
      </c>
      <c r="V37" t="s">
        <v>35</v>
      </c>
      <c r="W37" s="7">
        <v>40371</v>
      </c>
      <c r="X37" s="12">
        <v>6.28</v>
      </c>
    </row>
    <row r="38" spans="1:24" x14ac:dyDescent="0.35">
      <c r="A38" t="s">
        <v>13</v>
      </c>
      <c r="B38" s="7">
        <v>40332</v>
      </c>
      <c r="C38" s="12">
        <v>4.43</v>
      </c>
      <c r="D38" s="12"/>
      <c r="F38">
        <f t="shared" si="0"/>
        <v>3.5263605246161616</v>
      </c>
      <c r="G38" s="22">
        <v>34</v>
      </c>
      <c r="H38" s="17">
        <v>86</v>
      </c>
      <c r="L38" s="16">
        <v>4</v>
      </c>
      <c r="M38" s="31">
        <v>0.22800000000000001</v>
      </c>
      <c r="N38" s="31">
        <v>0.81599999999999995</v>
      </c>
      <c r="O38" s="49">
        <f t="shared" si="1"/>
        <v>5.0439999999999996</v>
      </c>
      <c r="P38" s="22">
        <v>21.5</v>
      </c>
      <c r="V38" t="s">
        <v>33</v>
      </c>
      <c r="W38" s="7">
        <v>40378</v>
      </c>
      <c r="X38" s="12">
        <v>4.45</v>
      </c>
    </row>
    <row r="39" spans="1:24" x14ac:dyDescent="0.35">
      <c r="A39" t="s">
        <v>14</v>
      </c>
      <c r="B39" s="7">
        <v>40332</v>
      </c>
      <c r="C39" s="12">
        <v>4.9000000000000004</v>
      </c>
      <c r="D39" s="12"/>
      <c r="F39">
        <f t="shared" si="0"/>
        <v>1.791759469228055</v>
      </c>
      <c r="G39" s="22">
        <v>6</v>
      </c>
      <c r="H39" s="52">
        <v>108</v>
      </c>
      <c r="L39" s="14">
        <v>1.1100000000000001</v>
      </c>
      <c r="M39" s="14">
        <v>0.155</v>
      </c>
      <c r="N39" s="14">
        <v>0.997</v>
      </c>
      <c r="O39">
        <f t="shared" si="1"/>
        <v>2.262</v>
      </c>
      <c r="P39" s="17">
        <v>5.8</v>
      </c>
      <c r="V39" t="s">
        <v>34</v>
      </c>
      <c r="W39" s="7">
        <v>40378</v>
      </c>
      <c r="X39" s="12">
        <v>4.2300000000000004</v>
      </c>
    </row>
    <row r="40" spans="1:24" x14ac:dyDescent="0.35">
      <c r="A40" t="s">
        <v>17</v>
      </c>
      <c r="B40" s="7">
        <v>40332</v>
      </c>
      <c r="C40" s="12">
        <v>5.95</v>
      </c>
      <c r="D40" s="12"/>
      <c r="F40">
        <f t="shared" si="0"/>
        <v>3.4657359027997265</v>
      </c>
      <c r="G40" s="22">
        <v>32</v>
      </c>
      <c r="H40" s="52">
        <v>6</v>
      </c>
      <c r="L40" s="22">
        <v>1.39</v>
      </c>
      <c r="M40" s="36">
        <v>7.9000000000000001E-2</v>
      </c>
      <c r="N40" s="14">
        <v>1.0900000000000001</v>
      </c>
      <c r="O40">
        <f t="shared" si="1"/>
        <v>2.5590000000000002</v>
      </c>
      <c r="P40" s="17">
        <v>5.4</v>
      </c>
      <c r="V40" t="s">
        <v>35</v>
      </c>
      <c r="W40" s="7">
        <v>40378</v>
      </c>
      <c r="X40" s="12">
        <v>4.78</v>
      </c>
    </row>
    <row r="41" spans="1:24" x14ac:dyDescent="0.35">
      <c r="A41" t="s">
        <v>23</v>
      </c>
      <c r="B41" s="68">
        <v>40332.419444444444</v>
      </c>
      <c r="C41">
        <v>5.24</v>
      </c>
      <c r="F41">
        <f t="shared" si="0"/>
        <v>2.9957322735539909</v>
      </c>
      <c r="G41">
        <v>20</v>
      </c>
      <c r="V41" t="s">
        <v>33</v>
      </c>
      <c r="W41" s="7">
        <v>40385</v>
      </c>
      <c r="X41" s="12">
        <v>5.04</v>
      </c>
    </row>
    <row r="42" spans="1:24" x14ac:dyDescent="0.35">
      <c r="A42" t="s">
        <v>22</v>
      </c>
      <c r="B42" s="68">
        <v>40332.432638888888</v>
      </c>
      <c r="C42">
        <v>5.6</v>
      </c>
      <c r="F42">
        <f t="shared" si="0"/>
        <v>2.9957322735539909</v>
      </c>
      <c r="G42">
        <v>20</v>
      </c>
      <c r="V42" t="s">
        <v>34</v>
      </c>
      <c r="W42" s="7">
        <v>40385</v>
      </c>
      <c r="X42" s="12">
        <v>7.94</v>
      </c>
    </row>
    <row r="43" spans="1:24" x14ac:dyDescent="0.35">
      <c r="A43" t="s">
        <v>21</v>
      </c>
      <c r="B43" s="68">
        <v>40332.438888888886</v>
      </c>
      <c r="C43">
        <v>6.47</v>
      </c>
      <c r="F43">
        <f t="shared" si="0"/>
        <v>4.6443908991413725</v>
      </c>
      <c r="G43">
        <v>104</v>
      </c>
      <c r="V43" t="s">
        <v>35</v>
      </c>
      <c r="W43" s="7">
        <v>40385</v>
      </c>
      <c r="X43" s="12">
        <v>9.02</v>
      </c>
    </row>
    <row r="44" spans="1:24" x14ac:dyDescent="0.35">
      <c r="A44" t="s">
        <v>20</v>
      </c>
      <c r="B44" s="68">
        <v>40332.448611111111</v>
      </c>
      <c r="C44">
        <v>4.5599999999999996</v>
      </c>
      <c r="F44">
        <f t="shared" si="0"/>
        <v>3.5835189384561099</v>
      </c>
      <c r="G44">
        <v>36</v>
      </c>
      <c r="V44" t="s">
        <v>33</v>
      </c>
      <c r="W44" s="7">
        <v>40392</v>
      </c>
      <c r="X44" s="12">
        <v>3.35</v>
      </c>
    </row>
    <row r="45" spans="1:24" x14ac:dyDescent="0.35">
      <c r="A45" t="s">
        <v>19</v>
      </c>
      <c r="B45" s="68">
        <v>40332.456944444442</v>
      </c>
      <c r="C45">
        <v>5</v>
      </c>
      <c r="F45">
        <f t="shared" si="0"/>
        <v>3.9512437185814275</v>
      </c>
      <c r="G45">
        <v>52</v>
      </c>
      <c r="V45" t="s">
        <v>34</v>
      </c>
      <c r="W45" s="7">
        <v>40392</v>
      </c>
      <c r="X45" s="12">
        <v>3.27</v>
      </c>
    </row>
    <row r="46" spans="1:24" x14ac:dyDescent="0.35">
      <c r="A46" t="s">
        <v>10</v>
      </c>
      <c r="B46" s="7">
        <v>40336</v>
      </c>
      <c r="C46" s="12">
        <v>8.1300000000000008</v>
      </c>
      <c r="D46" s="12"/>
      <c r="F46">
        <f t="shared" si="0"/>
        <v>4.219507705176107</v>
      </c>
      <c r="G46" s="17">
        <v>68</v>
      </c>
      <c r="H46" s="17">
        <v>106</v>
      </c>
      <c r="L46" s="22">
        <v>2.37</v>
      </c>
      <c r="M46" s="31">
        <v>1.7600000000000001E-2</v>
      </c>
      <c r="N46" s="31">
        <v>0.35299999999999998</v>
      </c>
      <c r="O46" s="43">
        <f t="shared" ref="O46:O72" si="2">L46+M46+N46</f>
        <v>2.7405999999999997</v>
      </c>
      <c r="P46" s="40">
        <v>20</v>
      </c>
      <c r="V46" t="s">
        <v>35</v>
      </c>
      <c r="W46" s="7">
        <v>40392</v>
      </c>
      <c r="X46" s="12">
        <v>3.9</v>
      </c>
    </row>
    <row r="47" spans="1:24" x14ac:dyDescent="0.35">
      <c r="A47" t="s">
        <v>10</v>
      </c>
      <c r="B47" s="7">
        <v>40336</v>
      </c>
      <c r="C47" s="13" t="s">
        <v>11</v>
      </c>
      <c r="D47" s="13"/>
      <c r="F47">
        <f t="shared" si="0"/>
        <v>4.1271343850450917</v>
      </c>
      <c r="G47" s="17">
        <v>62</v>
      </c>
      <c r="H47" s="17">
        <v>80</v>
      </c>
      <c r="L47" s="12">
        <v>2</v>
      </c>
      <c r="M47" s="31">
        <v>1.7100000000000001E-2</v>
      </c>
      <c r="N47" s="31">
        <v>0.30299999999999999</v>
      </c>
      <c r="O47" s="43">
        <f t="shared" si="2"/>
        <v>2.3201000000000001</v>
      </c>
      <c r="P47" s="22">
        <v>19.899999999999999</v>
      </c>
      <c r="V47" t="s">
        <v>33</v>
      </c>
      <c r="W47" s="7">
        <v>40399</v>
      </c>
      <c r="X47" s="12">
        <v>3.8</v>
      </c>
    </row>
    <row r="48" spans="1:24" x14ac:dyDescent="0.35">
      <c r="A48" t="s">
        <v>13</v>
      </c>
      <c r="B48" s="7">
        <v>40338</v>
      </c>
      <c r="C48" s="12">
        <v>3.36</v>
      </c>
      <c r="D48" s="12"/>
      <c r="F48">
        <f t="shared" si="0"/>
        <v>4.5643481914678361</v>
      </c>
      <c r="G48" s="22">
        <v>96</v>
      </c>
      <c r="H48" s="17">
        <v>460</v>
      </c>
      <c r="L48" s="17">
        <v>2.52</v>
      </c>
      <c r="M48" s="31">
        <v>0.17399999999999999</v>
      </c>
      <c r="N48" s="31">
        <v>0.77700000000000002</v>
      </c>
      <c r="O48" s="49">
        <f t="shared" si="2"/>
        <v>3.4710000000000001</v>
      </c>
      <c r="P48" s="17">
        <v>9.6999999999999993</v>
      </c>
      <c r="V48" t="s">
        <v>34</v>
      </c>
      <c r="W48" s="7">
        <v>40399</v>
      </c>
      <c r="X48" s="12">
        <v>4.7699999999999996</v>
      </c>
    </row>
    <row r="49" spans="1:24" x14ac:dyDescent="0.35">
      <c r="A49" t="s">
        <v>14</v>
      </c>
      <c r="B49" s="7">
        <v>40338</v>
      </c>
      <c r="C49" s="12">
        <v>4.8099999999999996</v>
      </c>
      <c r="D49" s="12"/>
      <c r="F49">
        <f t="shared" si="0"/>
        <v>2.3025850929940459</v>
      </c>
      <c r="G49" s="22">
        <v>10</v>
      </c>
      <c r="H49" s="52">
        <v>110</v>
      </c>
      <c r="L49" s="14">
        <v>0.68</v>
      </c>
      <c r="M49" s="14">
        <v>0.13500000000000001</v>
      </c>
      <c r="N49" s="14">
        <v>0.76600000000000001</v>
      </c>
      <c r="O49">
        <f t="shared" si="2"/>
        <v>1.581</v>
      </c>
      <c r="P49" s="17">
        <v>3.6</v>
      </c>
      <c r="V49" t="s">
        <v>35</v>
      </c>
      <c r="W49" s="7">
        <v>40399</v>
      </c>
      <c r="X49" s="12">
        <v>5.23</v>
      </c>
    </row>
    <row r="50" spans="1:24" x14ac:dyDescent="0.35">
      <c r="A50" t="s">
        <v>17</v>
      </c>
      <c r="B50" s="7">
        <v>40338</v>
      </c>
      <c r="C50" s="12">
        <v>5.31</v>
      </c>
      <c r="D50" s="12"/>
      <c r="F50">
        <f t="shared" si="0"/>
        <v>2.0794415416798357</v>
      </c>
      <c r="G50" s="22">
        <v>8</v>
      </c>
      <c r="H50" s="52">
        <v>30</v>
      </c>
      <c r="L50" s="22">
        <v>0.65</v>
      </c>
      <c r="M50" s="14">
        <v>0.108</v>
      </c>
      <c r="N50" s="58">
        <v>0.75</v>
      </c>
      <c r="O50">
        <f t="shared" si="2"/>
        <v>1.508</v>
      </c>
      <c r="P50" s="17">
        <v>2.9</v>
      </c>
      <c r="V50" t="s">
        <v>33</v>
      </c>
      <c r="W50" s="7">
        <v>40406</v>
      </c>
      <c r="X50" s="12">
        <v>2.67</v>
      </c>
    </row>
    <row r="51" spans="1:24" x14ac:dyDescent="0.35">
      <c r="A51" t="s">
        <v>17</v>
      </c>
      <c r="B51" s="7">
        <v>40338</v>
      </c>
      <c r="C51" s="13" t="s">
        <v>11</v>
      </c>
      <c r="D51" s="13"/>
      <c r="F51">
        <f t="shared" si="0"/>
        <v>2.4849066497880004</v>
      </c>
      <c r="G51" s="22">
        <v>12</v>
      </c>
      <c r="H51" s="52">
        <v>38</v>
      </c>
      <c r="L51" s="12">
        <v>0.7</v>
      </c>
      <c r="M51" s="14">
        <v>0.107</v>
      </c>
      <c r="N51" s="14">
        <v>0.622</v>
      </c>
      <c r="O51">
        <f t="shared" si="2"/>
        <v>1.4289999999999998</v>
      </c>
      <c r="P51" s="17">
        <v>3.4</v>
      </c>
      <c r="V51" t="s">
        <v>34</v>
      </c>
      <c r="W51" s="7">
        <v>40406</v>
      </c>
      <c r="X51" s="12">
        <v>3.5</v>
      </c>
    </row>
    <row r="52" spans="1:24" x14ac:dyDescent="0.35">
      <c r="A52" t="s">
        <v>13</v>
      </c>
      <c r="B52" s="7">
        <v>40344</v>
      </c>
      <c r="C52" s="12">
        <v>2.93</v>
      </c>
      <c r="D52" s="12"/>
      <c r="G52" s="20" t="s">
        <v>24</v>
      </c>
      <c r="H52" s="17">
        <v>310</v>
      </c>
      <c r="L52" s="17">
        <v>2.65</v>
      </c>
      <c r="M52" s="31">
        <v>0.1338</v>
      </c>
      <c r="N52" s="31">
        <v>0.82899999999999996</v>
      </c>
      <c r="O52" s="49">
        <f t="shared" si="2"/>
        <v>3.6128</v>
      </c>
      <c r="P52" s="47">
        <v>2.2999999999999998</v>
      </c>
      <c r="V52" t="s">
        <v>35</v>
      </c>
      <c r="W52" s="7">
        <v>40406</v>
      </c>
      <c r="X52" s="12">
        <v>4.45</v>
      </c>
    </row>
    <row r="53" spans="1:24" x14ac:dyDescent="0.35">
      <c r="A53" t="s">
        <v>14</v>
      </c>
      <c r="B53" s="7">
        <v>40344</v>
      </c>
      <c r="C53" s="12">
        <v>5</v>
      </c>
      <c r="D53" s="12"/>
      <c r="F53">
        <f t="shared" si="0"/>
        <v>4.4308167988433134</v>
      </c>
      <c r="G53" s="22">
        <v>84</v>
      </c>
      <c r="H53" s="52">
        <v>16</v>
      </c>
      <c r="L53" s="14">
        <v>0.71</v>
      </c>
      <c r="M53" s="14">
        <v>0.1021</v>
      </c>
      <c r="N53" s="14">
        <v>0.67500000000000004</v>
      </c>
      <c r="O53">
        <f t="shared" si="2"/>
        <v>1.4870999999999999</v>
      </c>
      <c r="P53" s="47">
        <v>1.9</v>
      </c>
      <c r="V53" t="s">
        <v>33</v>
      </c>
      <c r="W53" s="7">
        <v>40413</v>
      </c>
      <c r="X53" s="12">
        <v>3.96</v>
      </c>
    </row>
    <row r="54" spans="1:24" x14ac:dyDescent="0.35">
      <c r="A54" t="s">
        <v>17</v>
      </c>
      <c r="B54" s="7">
        <v>40344</v>
      </c>
      <c r="C54" s="12">
        <v>5.34</v>
      </c>
      <c r="D54" s="12"/>
      <c r="F54">
        <f t="shared" si="0"/>
        <v>4.2484952420493594</v>
      </c>
      <c r="G54" s="22">
        <v>70</v>
      </c>
      <c r="H54" s="52">
        <v>4</v>
      </c>
      <c r="L54" s="22">
        <v>0.78</v>
      </c>
      <c r="M54" s="14">
        <v>7.9899999999999999E-2</v>
      </c>
      <c r="N54" s="14">
        <v>0.67500000000000004</v>
      </c>
      <c r="O54">
        <f t="shared" si="2"/>
        <v>1.5348999999999999</v>
      </c>
      <c r="P54" s="47">
        <v>1.6</v>
      </c>
      <c r="V54" t="s">
        <v>34</v>
      </c>
      <c r="W54" s="7">
        <v>40413</v>
      </c>
      <c r="X54" s="12">
        <v>4.7</v>
      </c>
    </row>
    <row r="55" spans="1:24" x14ac:dyDescent="0.35">
      <c r="A55" t="s">
        <v>10</v>
      </c>
      <c r="B55" s="7">
        <v>40350</v>
      </c>
      <c r="C55" s="12">
        <v>7.41</v>
      </c>
      <c r="D55" s="12"/>
      <c r="F55">
        <f t="shared" si="0"/>
        <v>3.9512437185814275</v>
      </c>
      <c r="G55" s="17">
        <v>52</v>
      </c>
      <c r="H55" s="17">
        <v>26</v>
      </c>
      <c r="L55" s="22">
        <v>1.79</v>
      </c>
      <c r="M55" s="30">
        <v>5.0000000000000001E-3</v>
      </c>
      <c r="N55" s="31">
        <v>0.106</v>
      </c>
      <c r="O55" s="43">
        <f t="shared" si="2"/>
        <v>1.901</v>
      </c>
      <c r="P55" s="40">
        <v>23</v>
      </c>
      <c r="V55" t="s">
        <v>35</v>
      </c>
      <c r="W55" s="7">
        <v>40413</v>
      </c>
      <c r="X55" s="12">
        <v>4.83</v>
      </c>
    </row>
    <row r="56" spans="1:24" x14ac:dyDescent="0.35">
      <c r="A56" t="s">
        <v>10</v>
      </c>
      <c r="B56" s="7">
        <v>40350</v>
      </c>
      <c r="C56" s="13" t="s">
        <v>11</v>
      </c>
      <c r="D56" s="13"/>
      <c r="F56">
        <f t="shared" si="0"/>
        <v>3.1780538303479458</v>
      </c>
      <c r="G56" s="17">
        <v>24</v>
      </c>
      <c r="H56" s="17">
        <v>10</v>
      </c>
      <c r="L56" s="22">
        <v>1.82</v>
      </c>
      <c r="M56" s="29">
        <v>5.8999999999999999E-3</v>
      </c>
      <c r="N56" s="31">
        <v>0.108</v>
      </c>
      <c r="O56" s="43">
        <f t="shared" si="2"/>
        <v>1.9339000000000002</v>
      </c>
      <c r="P56" s="22">
        <v>20.8</v>
      </c>
      <c r="V56" t="s">
        <v>33</v>
      </c>
      <c r="W56" s="7">
        <v>40420</v>
      </c>
      <c r="X56" s="12">
        <v>3.37</v>
      </c>
    </row>
    <row r="57" spans="1:24" x14ac:dyDescent="0.35">
      <c r="A57" t="s">
        <v>13</v>
      </c>
      <c r="B57" s="7">
        <v>40350</v>
      </c>
      <c r="C57" s="12">
        <v>3.6</v>
      </c>
      <c r="D57" s="12"/>
      <c r="F57">
        <f t="shared" si="0"/>
        <v>4.1271343850450917</v>
      </c>
      <c r="G57" s="22">
        <v>62</v>
      </c>
      <c r="H57" s="17">
        <v>62</v>
      </c>
      <c r="L57" s="17">
        <v>3.24</v>
      </c>
      <c r="M57" s="29">
        <v>3.8999999999999998E-3</v>
      </c>
      <c r="N57" s="31">
        <v>0.93200000000000005</v>
      </c>
      <c r="O57" s="49">
        <f t="shared" si="2"/>
        <v>4.1759000000000004</v>
      </c>
      <c r="P57" s="17">
        <v>7.7</v>
      </c>
      <c r="V57" t="s">
        <v>34</v>
      </c>
      <c r="W57" s="7">
        <v>40420</v>
      </c>
      <c r="X57" s="12">
        <v>4.2300000000000004</v>
      </c>
    </row>
    <row r="58" spans="1:24" x14ac:dyDescent="0.35">
      <c r="A58" t="s">
        <v>14</v>
      </c>
      <c r="B58" s="7">
        <v>40350</v>
      </c>
      <c r="C58" s="12">
        <v>4.8</v>
      </c>
      <c r="D58" s="12"/>
      <c r="F58">
        <f t="shared" si="0"/>
        <v>2.3025850929940459</v>
      </c>
      <c r="G58" s="22">
        <v>10</v>
      </c>
      <c r="H58" s="52">
        <v>98</v>
      </c>
      <c r="L58" s="14">
        <v>2.2400000000000002</v>
      </c>
      <c r="M58" s="14">
        <v>7.5300000000000006E-2</v>
      </c>
      <c r="N58" s="58">
        <v>0.98</v>
      </c>
      <c r="O58">
        <f t="shared" si="2"/>
        <v>3.2953000000000001</v>
      </c>
      <c r="P58" s="17">
        <v>2.8</v>
      </c>
      <c r="V58" t="s">
        <v>35</v>
      </c>
      <c r="W58" s="7">
        <v>40420</v>
      </c>
      <c r="X58" s="12">
        <v>4.83</v>
      </c>
    </row>
    <row r="59" spans="1:24" x14ac:dyDescent="0.35">
      <c r="A59" t="s">
        <v>17</v>
      </c>
      <c r="B59" s="7">
        <v>40350</v>
      </c>
      <c r="C59" s="12">
        <v>4.93</v>
      </c>
      <c r="D59" s="12"/>
      <c r="F59">
        <f t="shared" si="0"/>
        <v>2.3025850929940459</v>
      </c>
      <c r="G59" s="22">
        <v>10</v>
      </c>
      <c r="H59" s="52">
        <v>26</v>
      </c>
      <c r="L59" s="22">
        <v>1.39</v>
      </c>
      <c r="M59" s="14">
        <v>0.18029999999999999</v>
      </c>
      <c r="N59" s="14">
        <v>0.92300000000000004</v>
      </c>
      <c r="O59">
        <f t="shared" si="2"/>
        <v>2.4932999999999996</v>
      </c>
      <c r="P59" s="47">
        <v>2.2999999999999998</v>
      </c>
      <c r="V59" t="s">
        <v>33</v>
      </c>
      <c r="W59" s="7">
        <v>40434</v>
      </c>
      <c r="X59" s="12">
        <v>3.85</v>
      </c>
    </row>
    <row r="60" spans="1:24" x14ac:dyDescent="0.35">
      <c r="A60" t="s">
        <v>17</v>
      </c>
      <c r="B60" s="7">
        <v>40350</v>
      </c>
      <c r="C60" s="13" t="s">
        <v>11</v>
      </c>
      <c r="D60" s="13"/>
      <c r="F60">
        <f t="shared" si="0"/>
        <v>2.3025850929940459</v>
      </c>
      <c r="G60" s="22">
        <v>10</v>
      </c>
      <c r="H60" s="52">
        <v>34</v>
      </c>
      <c r="L60" s="22">
        <v>0.66</v>
      </c>
      <c r="M60" s="14">
        <v>0.17519999999999999</v>
      </c>
      <c r="N60" s="58">
        <v>0.93</v>
      </c>
      <c r="O60">
        <f t="shared" si="2"/>
        <v>1.7652000000000001</v>
      </c>
      <c r="P60" s="47">
        <v>2.5</v>
      </c>
      <c r="V60" t="s">
        <v>33</v>
      </c>
      <c r="W60" s="7">
        <v>40441</v>
      </c>
      <c r="X60" s="12">
        <v>5.91</v>
      </c>
    </row>
    <row r="61" spans="1:24" x14ac:dyDescent="0.35">
      <c r="A61" t="s">
        <v>13</v>
      </c>
      <c r="B61" s="7">
        <v>40358</v>
      </c>
      <c r="C61" s="12">
        <v>3.96</v>
      </c>
      <c r="D61" s="12"/>
      <c r="F61">
        <f t="shared" si="0"/>
        <v>3.4011973816621555</v>
      </c>
      <c r="G61" s="22">
        <v>30</v>
      </c>
      <c r="H61" s="17">
        <v>370</v>
      </c>
      <c r="L61" s="16">
        <v>1.9</v>
      </c>
      <c r="M61" s="31">
        <v>0.1002</v>
      </c>
      <c r="N61" s="31">
        <v>0.85799999999999998</v>
      </c>
      <c r="O61" s="49">
        <f t="shared" si="2"/>
        <v>2.8582000000000001</v>
      </c>
      <c r="P61" s="22">
        <v>11.8</v>
      </c>
      <c r="V61" t="s">
        <v>34</v>
      </c>
      <c r="W61" s="7">
        <v>40441</v>
      </c>
      <c r="X61" s="12">
        <v>6.78</v>
      </c>
    </row>
    <row r="62" spans="1:24" x14ac:dyDescent="0.35">
      <c r="A62" t="s">
        <v>14</v>
      </c>
      <c r="B62" s="7">
        <v>40358</v>
      </c>
      <c r="C62" s="12">
        <v>5.75</v>
      </c>
      <c r="D62" s="12"/>
      <c r="F62">
        <f t="shared" si="0"/>
        <v>2.3025850929940459</v>
      </c>
      <c r="G62" s="22">
        <v>10</v>
      </c>
      <c r="H62" s="53" t="s">
        <v>29</v>
      </c>
      <c r="L62" s="14">
        <v>0.52</v>
      </c>
      <c r="M62" s="14">
        <v>7.3700000000000002E-2</v>
      </c>
      <c r="N62" s="58">
        <v>0.69</v>
      </c>
      <c r="O62">
        <f t="shared" si="2"/>
        <v>1.2837000000000001</v>
      </c>
      <c r="P62" s="17">
        <v>6.9</v>
      </c>
      <c r="V62" t="s">
        <v>35</v>
      </c>
      <c r="W62" s="7">
        <v>40441</v>
      </c>
      <c r="X62" s="12">
        <v>7.09</v>
      </c>
    </row>
    <row r="63" spans="1:24" x14ac:dyDescent="0.35">
      <c r="A63" t="s">
        <v>17</v>
      </c>
      <c r="B63" s="7">
        <v>40358</v>
      </c>
      <c r="C63" s="12">
        <v>6.42</v>
      </c>
      <c r="D63" s="12"/>
      <c r="F63">
        <f t="shared" si="0"/>
        <v>2.3025850929940459</v>
      </c>
      <c r="G63" s="22">
        <v>10</v>
      </c>
      <c r="H63" s="53" t="s">
        <v>30</v>
      </c>
      <c r="L63" s="22">
        <v>0.53</v>
      </c>
      <c r="M63" s="14">
        <v>6.1400000000000003E-2</v>
      </c>
      <c r="N63" s="14">
        <v>0.56299999999999994</v>
      </c>
      <c r="O63">
        <f t="shared" si="2"/>
        <v>1.1543999999999999</v>
      </c>
      <c r="P63" s="22">
        <v>10.4</v>
      </c>
      <c r="V63" t="s">
        <v>33</v>
      </c>
      <c r="W63" s="7">
        <v>40448</v>
      </c>
      <c r="X63" s="12">
        <v>5.84</v>
      </c>
    </row>
    <row r="64" spans="1:24" x14ac:dyDescent="0.35">
      <c r="A64" t="s">
        <v>10</v>
      </c>
      <c r="B64" s="7">
        <v>40371</v>
      </c>
      <c r="C64" s="12">
        <v>4.63</v>
      </c>
      <c r="D64" s="12"/>
      <c r="G64" s="20" t="s">
        <v>24</v>
      </c>
      <c r="H64" s="17">
        <v>18</v>
      </c>
      <c r="L64" s="22">
        <v>1.87</v>
      </c>
      <c r="M64" s="30">
        <v>5.0000000000000001E-3</v>
      </c>
      <c r="N64" s="31">
        <v>0.76600000000000001</v>
      </c>
      <c r="O64" s="43">
        <f t="shared" si="2"/>
        <v>2.641</v>
      </c>
      <c r="P64" s="22">
        <v>19.5</v>
      </c>
      <c r="V64" t="s">
        <v>34</v>
      </c>
      <c r="W64" s="7">
        <v>40448</v>
      </c>
      <c r="X64" s="12">
        <v>7.01</v>
      </c>
    </row>
    <row r="65" spans="1:24" x14ac:dyDescent="0.35">
      <c r="A65" t="s">
        <v>10</v>
      </c>
      <c r="B65" s="7">
        <v>40371</v>
      </c>
      <c r="C65" s="13" t="s">
        <v>11</v>
      </c>
      <c r="D65" s="13"/>
      <c r="G65" s="20" t="s">
        <v>24</v>
      </c>
      <c r="H65" s="17">
        <v>18</v>
      </c>
      <c r="L65" s="22">
        <v>2.66</v>
      </c>
      <c r="M65" s="29">
        <v>4.8999999999999998E-3</v>
      </c>
      <c r="N65" s="16">
        <v>1.3</v>
      </c>
      <c r="O65" s="43">
        <f t="shared" si="2"/>
        <v>3.9649000000000001</v>
      </c>
      <c r="P65" s="22">
        <v>23.5</v>
      </c>
      <c r="V65" t="s">
        <v>35</v>
      </c>
      <c r="W65" s="7">
        <v>40448</v>
      </c>
      <c r="X65" s="12">
        <v>6.75</v>
      </c>
    </row>
    <row r="66" spans="1:24" x14ac:dyDescent="0.35">
      <c r="A66" t="s">
        <v>13</v>
      </c>
      <c r="B66" s="7">
        <v>40371</v>
      </c>
      <c r="C66" s="12">
        <v>4.12</v>
      </c>
      <c r="D66" s="12"/>
      <c r="G66" s="20" t="s">
        <v>24</v>
      </c>
      <c r="H66" s="17">
        <v>102</v>
      </c>
      <c r="L66" s="16">
        <v>0.6</v>
      </c>
      <c r="M66" s="31">
        <v>8.6400000000000005E-2</v>
      </c>
      <c r="N66" s="31">
        <v>0.81100000000000005</v>
      </c>
      <c r="O66" s="49">
        <f t="shared" si="2"/>
        <v>1.4974000000000001</v>
      </c>
      <c r="P66" s="17">
        <v>10.3</v>
      </c>
      <c r="V66" t="s">
        <v>33</v>
      </c>
      <c r="W66" s="7">
        <v>40458</v>
      </c>
      <c r="X66" s="12">
        <v>6.1</v>
      </c>
    </row>
    <row r="67" spans="1:24" x14ac:dyDescent="0.35">
      <c r="A67" t="s">
        <v>14</v>
      </c>
      <c r="B67" s="7">
        <v>40371</v>
      </c>
      <c r="C67" s="12">
        <v>5.61</v>
      </c>
      <c r="D67" s="12"/>
      <c r="F67">
        <f t="shared" ref="F67:F130" si="3">LN(G67)</f>
        <v>5.2574953720277815</v>
      </c>
      <c r="G67" s="22">
        <v>192</v>
      </c>
      <c r="H67" s="52">
        <v>34</v>
      </c>
      <c r="L67" s="14">
        <v>0.79</v>
      </c>
      <c r="M67" s="14">
        <v>4.1700000000000001E-2</v>
      </c>
      <c r="N67" s="14">
        <v>0.64900000000000002</v>
      </c>
      <c r="O67">
        <f t="shared" si="2"/>
        <v>1.4807000000000001</v>
      </c>
      <c r="P67" s="17">
        <v>2.9</v>
      </c>
      <c r="V67" t="s">
        <v>34</v>
      </c>
      <c r="W67" s="7">
        <v>40458</v>
      </c>
      <c r="X67" s="12">
        <v>6.71</v>
      </c>
    </row>
    <row r="68" spans="1:24" x14ac:dyDescent="0.35">
      <c r="A68" t="s">
        <v>17</v>
      </c>
      <c r="B68" s="7">
        <v>40371</v>
      </c>
      <c r="C68" s="12">
        <v>5.87</v>
      </c>
      <c r="D68" s="12"/>
      <c r="F68">
        <f t="shared" si="3"/>
        <v>4.7004803657924166</v>
      </c>
      <c r="G68" s="22">
        <v>110</v>
      </c>
      <c r="H68" s="52">
        <v>14</v>
      </c>
      <c r="L68" s="22">
        <v>0.85</v>
      </c>
      <c r="M68" s="14">
        <v>4.9399999999999999E-2</v>
      </c>
      <c r="N68" s="14">
        <v>0.61099999999999999</v>
      </c>
      <c r="O68">
        <f t="shared" si="2"/>
        <v>1.5104</v>
      </c>
      <c r="P68" s="17">
        <v>11.8</v>
      </c>
      <c r="V68" t="s">
        <v>35</v>
      </c>
      <c r="W68" s="7">
        <v>40458</v>
      </c>
      <c r="X68" s="12">
        <v>6.57</v>
      </c>
    </row>
    <row r="69" spans="1:24" x14ac:dyDescent="0.35">
      <c r="A69" t="s">
        <v>17</v>
      </c>
      <c r="B69" s="60">
        <v>40371</v>
      </c>
      <c r="C69" s="13" t="s">
        <v>11</v>
      </c>
      <c r="D69" s="13"/>
      <c r="F69">
        <f t="shared" si="3"/>
        <v>4.2766661190160553</v>
      </c>
      <c r="G69" s="22">
        <v>72</v>
      </c>
      <c r="H69" s="52">
        <v>12</v>
      </c>
      <c r="L69" s="22">
        <v>0.74</v>
      </c>
      <c r="M69" s="14">
        <v>4.7800000000000002E-2</v>
      </c>
      <c r="N69" s="14">
        <v>0.626</v>
      </c>
      <c r="O69">
        <f t="shared" si="2"/>
        <v>1.4137999999999999</v>
      </c>
      <c r="P69" s="31">
        <v>11.1</v>
      </c>
      <c r="V69" t="s">
        <v>33</v>
      </c>
      <c r="W69" s="7">
        <v>40504</v>
      </c>
      <c r="X69" s="12">
        <v>9.56</v>
      </c>
    </row>
    <row r="70" spans="1:24" x14ac:dyDescent="0.35">
      <c r="A70" t="s">
        <v>13</v>
      </c>
      <c r="B70" s="7">
        <v>40378</v>
      </c>
      <c r="C70" s="12">
        <v>4.49</v>
      </c>
      <c r="D70" s="12"/>
      <c r="F70">
        <f t="shared" si="3"/>
        <v>3.6888794541139363</v>
      </c>
      <c r="G70" s="22">
        <v>40</v>
      </c>
      <c r="H70" s="17">
        <v>118</v>
      </c>
      <c r="L70" s="17">
        <v>3.79</v>
      </c>
      <c r="M70" s="31">
        <v>0.2419</v>
      </c>
      <c r="N70" s="28">
        <v>0.56000000000000005</v>
      </c>
      <c r="O70" s="49">
        <f t="shared" si="2"/>
        <v>4.5919000000000008</v>
      </c>
      <c r="P70" s="17">
        <v>17.3</v>
      </c>
      <c r="V70" t="s">
        <v>34</v>
      </c>
      <c r="W70" s="7">
        <v>40504</v>
      </c>
      <c r="X70" s="12">
        <v>9.5</v>
      </c>
    </row>
    <row r="71" spans="1:24" x14ac:dyDescent="0.35">
      <c r="A71" t="s">
        <v>14</v>
      </c>
      <c r="B71" s="7">
        <v>40378</v>
      </c>
      <c r="C71" s="12">
        <v>3.2</v>
      </c>
      <c r="D71" s="12"/>
      <c r="F71">
        <f t="shared" si="3"/>
        <v>4.0943445622221004</v>
      </c>
      <c r="G71" s="22">
        <v>60</v>
      </c>
      <c r="H71" s="54" t="s">
        <v>31</v>
      </c>
      <c r="L71" s="14">
        <v>1.17</v>
      </c>
      <c r="M71" s="14">
        <v>0.1242</v>
      </c>
      <c r="N71" s="14">
        <v>0.52800000000000002</v>
      </c>
      <c r="O71">
        <f t="shared" si="2"/>
        <v>1.8222</v>
      </c>
      <c r="P71" s="17">
        <v>7.8</v>
      </c>
      <c r="V71" t="s">
        <v>35</v>
      </c>
      <c r="W71" s="7">
        <v>40504</v>
      </c>
      <c r="X71" s="12">
        <v>9.6</v>
      </c>
    </row>
    <row r="72" spans="1:24" x14ac:dyDescent="0.35">
      <c r="A72" t="s">
        <v>17</v>
      </c>
      <c r="B72" s="7">
        <v>40378</v>
      </c>
      <c r="C72" s="12">
        <v>3.68</v>
      </c>
      <c r="D72" s="12"/>
      <c r="F72">
        <f t="shared" si="3"/>
        <v>2.6390573296152584</v>
      </c>
      <c r="G72" s="22">
        <v>14</v>
      </c>
      <c r="H72" s="52">
        <v>76</v>
      </c>
      <c r="L72" s="22">
        <v>1.85</v>
      </c>
      <c r="M72" s="14">
        <v>0.1082</v>
      </c>
      <c r="N72" s="14">
        <v>0.45600000000000002</v>
      </c>
      <c r="O72">
        <f t="shared" si="2"/>
        <v>2.4142000000000001</v>
      </c>
      <c r="P72" s="17">
        <v>3.2</v>
      </c>
      <c r="V72" t="s">
        <v>33</v>
      </c>
      <c r="W72" s="7">
        <v>40519</v>
      </c>
      <c r="X72" s="12">
        <v>11.16</v>
      </c>
    </row>
    <row r="73" spans="1:24" x14ac:dyDescent="0.35">
      <c r="A73" t="s">
        <v>10</v>
      </c>
      <c r="B73" s="7">
        <v>40385</v>
      </c>
      <c r="C73" s="12">
        <v>9.75</v>
      </c>
      <c r="D73" s="12"/>
      <c r="G73" s="20" t="s">
        <v>24</v>
      </c>
      <c r="H73" s="17">
        <v>100</v>
      </c>
      <c r="L73" s="22">
        <v>2.38</v>
      </c>
      <c r="M73" s="29">
        <v>8.6E-3</v>
      </c>
      <c r="N73" s="21"/>
      <c r="O73" s="43"/>
      <c r="P73" s="22">
        <v>39.799999999999997</v>
      </c>
      <c r="V73" t="s">
        <v>34</v>
      </c>
      <c r="W73" s="7">
        <v>40519</v>
      </c>
      <c r="X73" s="12">
        <v>11.66</v>
      </c>
    </row>
    <row r="74" spans="1:24" x14ac:dyDescent="0.35">
      <c r="A74" t="s">
        <v>10</v>
      </c>
      <c r="B74" s="7">
        <v>40385</v>
      </c>
      <c r="C74" s="13" t="s">
        <v>11</v>
      </c>
      <c r="D74" s="13"/>
      <c r="G74" s="20" t="s">
        <v>24</v>
      </c>
      <c r="H74" s="17">
        <v>86</v>
      </c>
      <c r="L74" s="22">
        <v>2.5099999999999998</v>
      </c>
      <c r="M74" s="29">
        <v>8.5000000000000006E-3</v>
      </c>
      <c r="N74" s="21" t="s">
        <v>11</v>
      </c>
      <c r="O74" s="43"/>
      <c r="P74" s="22">
        <v>42.8</v>
      </c>
      <c r="V74" t="s">
        <v>35</v>
      </c>
      <c r="W74" s="7">
        <v>40519</v>
      </c>
      <c r="X74" s="12">
        <v>11.32</v>
      </c>
    </row>
    <row r="75" spans="1:24" x14ac:dyDescent="0.35">
      <c r="A75" t="s">
        <v>13</v>
      </c>
      <c r="B75" s="7">
        <v>40385</v>
      </c>
      <c r="C75" s="12">
        <v>5.78</v>
      </c>
      <c r="D75" s="12"/>
      <c r="F75">
        <f t="shared" si="3"/>
        <v>3.8712010109078911</v>
      </c>
      <c r="G75" s="22">
        <v>48</v>
      </c>
      <c r="H75" s="17">
        <v>208</v>
      </c>
      <c r="L75" s="17">
        <v>1.87</v>
      </c>
      <c r="M75" s="31">
        <v>0.1045</v>
      </c>
      <c r="N75" s="28">
        <v>0.54</v>
      </c>
      <c r="O75" s="49">
        <f t="shared" ref="O75:O81" si="4">L75+M75+N75</f>
        <v>2.5145</v>
      </c>
      <c r="P75" s="17">
        <v>14.7</v>
      </c>
      <c r="V75" t="s">
        <v>33</v>
      </c>
      <c r="W75" s="7">
        <v>40546</v>
      </c>
      <c r="X75" s="12">
        <v>11.14</v>
      </c>
    </row>
    <row r="76" spans="1:24" x14ac:dyDescent="0.35">
      <c r="A76" t="s">
        <v>14</v>
      </c>
      <c r="B76" s="7">
        <v>40385</v>
      </c>
      <c r="C76" s="12">
        <v>8.1300000000000008</v>
      </c>
      <c r="D76" s="12"/>
      <c r="F76">
        <f t="shared" si="3"/>
        <v>4.0943445622221004</v>
      </c>
      <c r="G76" s="22">
        <v>60</v>
      </c>
      <c r="H76" s="52">
        <v>4</v>
      </c>
      <c r="L76" s="14">
        <v>0.82</v>
      </c>
      <c r="M76" s="14">
        <v>8.2799999999999999E-2</v>
      </c>
      <c r="N76" s="14">
        <v>0.42299999999999999</v>
      </c>
      <c r="O76">
        <f t="shared" si="4"/>
        <v>1.3257999999999999</v>
      </c>
      <c r="P76" s="17">
        <v>9.4</v>
      </c>
      <c r="V76" t="s">
        <v>34</v>
      </c>
      <c r="W76" s="7">
        <v>40546</v>
      </c>
      <c r="X76" s="12">
        <v>11.36</v>
      </c>
    </row>
    <row r="77" spans="1:24" x14ac:dyDescent="0.35">
      <c r="A77" t="s">
        <v>17</v>
      </c>
      <c r="B77" s="7">
        <v>40385</v>
      </c>
      <c r="C77" s="12">
        <v>9.08</v>
      </c>
      <c r="D77" s="12"/>
      <c r="G77" s="20" t="s">
        <v>24</v>
      </c>
      <c r="H77" s="63" t="s">
        <v>25</v>
      </c>
      <c r="L77" s="22">
        <v>0.47</v>
      </c>
      <c r="M77" s="14">
        <v>7.5600000000000001E-2</v>
      </c>
      <c r="N77" s="14">
        <v>0.35799999999999998</v>
      </c>
      <c r="O77">
        <f t="shared" si="4"/>
        <v>0.90359999999999996</v>
      </c>
      <c r="P77" s="17">
        <v>8.6</v>
      </c>
      <c r="V77" t="s">
        <v>35</v>
      </c>
      <c r="W77" s="7">
        <v>40546</v>
      </c>
      <c r="X77" s="12">
        <v>11.81</v>
      </c>
    </row>
    <row r="78" spans="1:24" x14ac:dyDescent="0.35">
      <c r="A78" t="s">
        <v>17</v>
      </c>
      <c r="B78" s="7">
        <v>40385</v>
      </c>
      <c r="C78" s="13" t="s">
        <v>11</v>
      </c>
      <c r="D78" s="13"/>
      <c r="F78">
        <f t="shared" si="3"/>
        <v>3.912023005428146</v>
      </c>
      <c r="G78" s="22">
        <v>50</v>
      </c>
      <c r="H78" s="63" t="s">
        <v>25</v>
      </c>
      <c r="L78" s="22">
        <v>0.51</v>
      </c>
      <c r="M78" s="14">
        <v>7.5399999999999995E-2</v>
      </c>
      <c r="N78" s="14">
        <v>0.435</v>
      </c>
      <c r="O78">
        <f t="shared" si="4"/>
        <v>1.0204</v>
      </c>
      <c r="P78" s="17">
        <v>8.5</v>
      </c>
      <c r="V78" t="s">
        <v>33</v>
      </c>
      <c r="W78" s="7">
        <v>40588</v>
      </c>
      <c r="X78" s="12">
        <v>14.54</v>
      </c>
    </row>
    <row r="79" spans="1:24" x14ac:dyDescent="0.35">
      <c r="A79" t="s">
        <v>13</v>
      </c>
      <c r="C79" s="12">
        <v>4.25</v>
      </c>
      <c r="D79" s="12"/>
      <c r="F79">
        <f t="shared" si="3"/>
        <v>3.8712010109078911</v>
      </c>
      <c r="G79" s="22">
        <v>48</v>
      </c>
      <c r="H79" s="17">
        <v>76</v>
      </c>
      <c r="L79" s="17">
        <v>2.61</v>
      </c>
      <c r="M79" s="34">
        <v>0.22700000000000001</v>
      </c>
      <c r="N79" s="31">
        <v>0.59699999999999998</v>
      </c>
      <c r="O79" s="49">
        <f t="shared" si="4"/>
        <v>3.4339999999999997</v>
      </c>
      <c r="P79" s="17">
        <v>12.2</v>
      </c>
      <c r="V79" t="s">
        <v>34</v>
      </c>
      <c r="W79" s="7">
        <v>40588</v>
      </c>
      <c r="X79" s="12">
        <v>15.15</v>
      </c>
    </row>
    <row r="80" spans="1:24" x14ac:dyDescent="0.35">
      <c r="A80" t="s">
        <v>14</v>
      </c>
      <c r="B80" s="7">
        <v>40392</v>
      </c>
      <c r="C80" s="12">
        <v>3.41</v>
      </c>
      <c r="D80" s="12"/>
      <c r="F80">
        <f t="shared" si="3"/>
        <v>2.7725887222397811</v>
      </c>
      <c r="G80" s="22">
        <v>16</v>
      </c>
      <c r="H80" s="52">
        <v>22</v>
      </c>
      <c r="L80" s="14">
        <v>1.51</v>
      </c>
      <c r="M80" s="14">
        <v>0.13589999999999999</v>
      </c>
      <c r="N80" s="14">
        <v>0.58299999999999996</v>
      </c>
      <c r="O80">
        <f t="shared" si="4"/>
        <v>2.2288999999999999</v>
      </c>
      <c r="P80" s="17">
        <v>10.6</v>
      </c>
      <c r="V80" t="s">
        <v>35</v>
      </c>
      <c r="W80" s="7">
        <v>40588</v>
      </c>
      <c r="X80" s="12">
        <v>15.13</v>
      </c>
    </row>
    <row r="81" spans="1:24" x14ac:dyDescent="0.35">
      <c r="A81" t="s">
        <v>17</v>
      </c>
      <c r="B81" s="7">
        <v>40392</v>
      </c>
      <c r="C81" s="12">
        <v>4.09</v>
      </c>
      <c r="D81" s="12"/>
      <c r="G81" s="20" t="s">
        <v>24</v>
      </c>
      <c r="H81" s="52">
        <v>2</v>
      </c>
      <c r="L81" s="22">
        <v>0.73</v>
      </c>
      <c r="M81" s="14">
        <v>7.6100000000000001E-2</v>
      </c>
      <c r="N81" s="14">
        <v>0.77200000000000002</v>
      </c>
      <c r="O81">
        <f t="shared" si="4"/>
        <v>1.5781000000000001</v>
      </c>
      <c r="P81" s="17">
        <v>10.199999999999999</v>
      </c>
      <c r="V81" t="s">
        <v>33</v>
      </c>
      <c r="W81" s="7">
        <v>40609</v>
      </c>
      <c r="X81" s="12">
        <v>13.06</v>
      </c>
    </row>
    <row r="82" spans="1:24" x14ac:dyDescent="0.35">
      <c r="A82" t="s">
        <v>23</v>
      </c>
      <c r="B82" s="68">
        <v>40393.420138888891</v>
      </c>
      <c r="C82">
        <v>5</v>
      </c>
      <c r="F82">
        <f t="shared" si="3"/>
        <v>1.791759469228055</v>
      </c>
      <c r="G82">
        <v>6</v>
      </c>
      <c r="V82" t="s">
        <v>34</v>
      </c>
      <c r="W82" s="7">
        <v>40609</v>
      </c>
      <c r="X82" s="12">
        <v>13.46</v>
      </c>
    </row>
    <row r="83" spans="1:24" x14ac:dyDescent="0.35">
      <c r="A83" t="s">
        <v>22</v>
      </c>
      <c r="B83" s="68">
        <v>40393.430555555555</v>
      </c>
      <c r="C83">
        <v>5.7</v>
      </c>
      <c r="F83">
        <f t="shared" si="3"/>
        <v>3.1780538303479458</v>
      </c>
      <c r="G83">
        <v>24</v>
      </c>
      <c r="V83" t="s">
        <v>35</v>
      </c>
      <c r="W83" s="7">
        <v>40609</v>
      </c>
      <c r="X83" s="12">
        <v>13.8</v>
      </c>
    </row>
    <row r="84" spans="1:24" x14ac:dyDescent="0.35">
      <c r="A84" t="s">
        <v>21</v>
      </c>
      <c r="B84" s="68">
        <v>40393.443055555559</v>
      </c>
      <c r="C84">
        <v>6.57</v>
      </c>
      <c r="F84">
        <f t="shared" si="3"/>
        <v>4.7535901911063645</v>
      </c>
      <c r="G84">
        <v>116</v>
      </c>
      <c r="V84" t="s">
        <v>33</v>
      </c>
      <c r="W84" s="7">
        <v>40646</v>
      </c>
      <c r="X84" s="12">
        <v>8.8000000000000007</v>
      </c>
    </row>
    <row r="85" spans="1:24" x14ac:dyDescent="0.35">
      <c r="A85" t="s">
        <v>20</v>
      </c>
      <c r="B85" s="68">
        <v>40393.458333333336</v>
      </c>
      <c r="C85">
        <v>6.85</v>
      </c>
      <c r="F85">
        <f t="shared" si="3"/>
        <v>3.5835189384561099</v>
      </c>
      <c r="G85">
        <v>36</v>
      </c>
      <c r="V85" t="s">
        <v>34</v>
      </c>
      <c r="W85" s="7">
        <v>40646</v>
      </c>
      <c r="X85" s="12">
        <v>9.07</v>
      </c>
    </row>
    <row r="86" spans="1:24" x14ac:dyDescent="0.35">
      <c r="A86" t="s">
        <v>19</v>
      </c>
      <c r="B86" s="68">
        <v>40393.463888888888</v>
      </c>
      <c r="C86">
        <v>8</v>
      </c>
      <c r="F86">
        <f t="shared" si="3"/>
        <v>5.8406416573733981</v>
      </c>
      <c r="G86">
        <v>344</v>
      </c>
      <c r="V86" t="s">
        <v>35</v>
      </c>
      <c r="W86" s="7">
        <v>40646</v>
      </c>
      <c r="X86" s="12">
        <v>9.49</v>
      </c>
    </row>
    <row r="87" spans="1:24" x14ac:dyDescent="0.35">
      <c r="A87" t="s">
        <v>10</v>
      </c>
      <c r="B87" s="7">
        <v>40399</v>
      </c>
      <c r="C87" s="12">
        <v>8.15</v>
      </c>
      <c r="D87" s="12"/>
      <c r="F87">
        <f t="shared" si="3"/>
        <v>2.7725887222397811</v>
      </c>
      <c r="G87" s="17">
        <v>16</v>
      </c>
      <c r="H87" s="17">
        <v>10</v>
      </c>
      <c r="L87" s="22">
        <v>1.74</v>
      </c>
      <c r="M87" s="29">
        <v>5.7000000000000002E-3</v>
      </c>
      <c r="N87" s="31">
        <v>7.0999999999999994E-2</v>
      </c>
      <c r="O87" s="43">
        <f t="shared" ref="O87:O93" si="5">L87+M87+N87</f>
        <v>1.8167</v>
      </c>
      <c r="P87" s="22">
        <v>23.3</v>
      </c>
      <c r="V87" t="s">
        <v>33</v>
      </c>
      <c r="W87" s="7">
        <v>40665</v>
      </c>
      <c r="X87" s="12">
        <v>5.7</v>
      </c>
    </row>
    <row r="88" spans="1:24" x14ac:dyDescent="0.35">
      <c r="A88" t="s">
        <v>13</v>
      </c>
      <c r="B88" s="7">
        <v>40399</v>
      </c>
      <c r="C88" s="12">
        <v>3.72</v>
      </c>
      <c r="D88" s="12"/>
      <c r="F88">
        <f t="shared" si="3"/>
        <v>3.3322045101752038</v>
      </c>
      <c r="G88" s="22">
        <v>28</v>
      </c>
      <c r="H88" s="17">
        <v>120</v>
      </c>
      <c r="L88" s="17">
        <v>1.79</v>
      </c>
      <c r="M88" s="31">
        <v>9.3299999999999994E-2</v>
      </c>
      <c r="N88" s="31">
        <v>0.54800000000000004</v>
      </c>
      <c r="O88" s="49">
        <f t="shared" si="5"/>
        <v>2.4313000000000002</v>
      </c>
      <c r="P88" s="17">
        <v>7.7</v>
      </c>
      <c r="V88" t="s">
        <v>34</v>
      </c>
      <c r="W88" s="7">
        <v>40665</v>
      </c>
      <c r="X88" s="12">
        <v>7.85</v>
      </c>
    </row>
    <row r="89" spans="1:24" x14ac:dyDescent="0.35">
      <c r="A89" t="s">
        <v>14</v>
      </c>
      <c r="B89" s="7">
        <v>40399</v>
      </c>
      <c r="C89" s="12">
        <v>4.8899999999999997</v>
      </c>
      <c r="D89" s="12"/>
      <c r="F89">
        <f t="shared" si="3"/>
        <v>4.1588830833596715</v>
      </c>
      <c r="G89" s="22">
        <v>64</v>
      </c>
      <c r="H89" s="52">
        <v>6</v>
      </c>
      <c r="L89" s="14">
        <v>0.56999999999999995</v>
      </c>
      <c r="M89" s="36">
        <v>6.9000000000000006E-2</v>
      </c>
      <c r="N89" s="14">
        <v>0.38500000000000001</v>
      </c>
      <c r="O89">
        <f t="shared" si="5"/>
        <v>1.024</v>
      </c>
      <c r="P89" s="17">
        <v>2.7</v>
      </c>
      <c r="V89" t="s">
        <v>35</v>
      </c>
      <c r="W89" s="7">
        <v>40665</v>
      </c>
      <c r="X89" s="12">
        <v>8.15</v>
      </c>
    </row>
    <row r="90" spans="1:24" x14ac:dyDescent="0.35">
      <c r="A90" t="s">
        <v>17</v>
      </c>
      <c r="B90" s="7">
        <v>40399</v>
      </c>
      <c r="C90" s="12">
        <v>5.26</v>
      </c>
      <c r="D90" s="12"/>
      <c r="F90">
        <f t="shared" si="3"/>
        <v>3.5835189384561099</v>
      </c>
      <c r="G90" s="22">
        <v>36</v>
      </c>
      <c r="H90" s="52">
        <v>4</v>
      </c>
      <c r="L90" s="22">
        <v>0.61</v>
      </c>
      <c r="M90" s="14">
        <v>5.9799999999999999E-2</v>
      </c>
      <c r="N90" s="14">
        <v>0.41199999999999998</v>
      </c>
      <c r="O90">
        <f t="shared" si="5"/>
        <v>1.0817999999999999</v>
      </c>
      <c r="P90" s="17">
        <v>5.8</v>
      </c>
      <c r="V90" t="s">
        <v>33</v>
      </c>
      <c r="W90" s="7">
        <v>40672</v>
      </c>
      <c r="X90" s="12">
        <v>3.22</v>
      </c>
    </row>
    <row r="91" spans="1:24" x14ac:dyDescent="0.35">
      <c r="A91" t="s">
        <v>17</v>
      </c>
      <c r="B91" s="7">
        <v>40399</v>
      </c>
      <c r="C91" s="13" t="s">
        <v>11</v>
      </c>
      <c r="D91" s="13"/>
      <c r="F91">
        <f t="shared" si="3"/>
        <v>1.791759469228055</v>
      </c>
      <c r="G91" s="22">
        <v>6</v>
      </c>
      <c r="H91" s="52">
        <v>4</v>
      </c>
      <c r="L91" s="22">
        <v>0.54</v>
      </c>
      <c r="M91" s="14">
        <v>6.0199999999999997E-2</v>
      </c>
      <c r="N91" s="14">
        <v>0.38500000000000001</v>
      </c>
      <c r="O91">
        <f t="shared" si="5"/>
        <v>0.98520000000000008</v>
      </c>
      <c r="P91" s="17">
        <v>5.8</v>
      </c>
      <c r="V91" t="s">
        <v>34</v>
      </c>
      <c r="W91" s="7">
        <v>40672</v>
      </c>
      <c r="X91" s="12">
        <v>7.78</v>
      </c>
    </row>
    <row r="92" spans="1:24" x14ac:dyDescent="0.35">
      <c r="A92" t="s">
        <v>13</v>
      </c>
      <c r="B92" s="7">
        <v>40406</v>
      </c>
      <c r="C92" s="12">
        <v>3.13</v>
      </c>
      <c r="D92" s="12"/>
      <c r="F92">
        <f t="shared" si="3"/>
        <v>5.1929568508902104</v>
      </c>
      <c r="G92" s="22">
        <v>180</v>
      </c>
      <c r="H92" s="17">
        <v>190</v>
      </c>
      <c r="L92" s="17">
        <v>2.33</v>
      </c>
      <c r="M92" s="31">
        <v>0.1056</v>
      </c>
      <c r="N92" s="28">
        <v>0.78</v>
      </c>
      <c r="O92" s="49">
        <f t="shared" si="5"/>
        <v>3.2156000000000002</v>
      </c>
      <c r="P92" s="17">
        <v>7.6</v>
      </c>
      <c r="V92" t="s">
        <v>35</v>
      </c>
      <c r="W92" s="7">
        <v>40672</v>
      </c>
      <c r="X92" s="12">
        <v>8.31</v>
      </c>
    </row>
    <row r="93" spans="1:24" x14ac:dyDescent="0.35">
      <c r="A93" t="s">
        <v>14</v>
      </c>
      <c r="B93" s="7">
        <v>40406</v>
      </c>
      <c r="C93" s="12">
        <v>3.47</v>
      </c>
      <c r="D93" s="12"/>
      <c r="F93">
        <f t="shared" si="3"/>
        <v>2.9957322735539909</v>
      </c>
      <c r="G93" s="22">
        <v>20</v>
      </c>
      <c r="H93" s="52">
        <v>140</v>
      </c>
      <c r="L93" s="12">
        <v>0.6</v>
      </c>
      <c r="M93" s="14">
        <v>0.14929999999999999</v>
      </c>
      <c r="N93" s="14">
        <v>0.68700000000000006</v>
      </c>
      <c r="O93">
        <f t="shared" si="5"/>
        <v>1.4363000000000001</v>
      </c>
      <c r="P93" s="17">
        <v>4.5999999999999996</v>
      </c>
      <c r="V93" t="s">
        <v>33</v>
      </c>
      <c r="W93" s="7">
        <v>40682</v>
      </c>
      <c r="X93" s="12">
        <v>5.4</v>
      </c>
    </row>
    <row r="94" spans="1:24" x14ac:dyDescent="0.35">
      <c r="A94" t="s">
        <v>14</v>
      </c>
      <c r="B94" s="7">
        <v>40406</v>
      </c>
      <c r="C94" s="13" t="s">
        <v>11</v>
      </c>
      <c r="D94" s="13"/>
      <c r="F94">
        <f t="shared" si="3"/>
        <v>3.912023005428146</v>
      </c>
      <c r="G94" s="22">
        <v>50</v>
      </c>
      <c r="H94" s="52">
        <v>80</v>
      </c>
      <c r="L94" s="14">
        <v>0.61</v>
      </c>
      <c r="M94" s="14">
        <v>0.1535</v>
      </c>
      <c r="N94" s="41" t="s">
        <v>11</v>
      </c>
      <c r="P94" s="17">
        <v>3.9</v>
      </c>
      <c r="V94" t="s">
        <v>34</v>
      </c>
      <c r="W94" s="7">
        <v>40682</v>
      </c>
      <c r="X94" s="12">
        <v>6.92</v>
      </c>
    </row>
    <row r="95" spans="1:24" x14ac:dyDescent="0.35">
      <c r="A95" t="s">
        <v>17</v>
      </c>
      <c r="B95" s="7">
        <v>40406</v>
      </c>
      <c r="C95" s="12">
        <v>4.91</v>
      </c>
      <c r="D95" s="12"/>
      <c r="F95">
        <f t="shared" si="3"/>
        <v>5.2983173665480363</v>
      </c>
      <c r="G95" s="22">
        <v>200</v>
      </c>
      <c r="H95" s="52">
        <v>40</v>
      </c>
      <c r="L95" s="12">
        <v>1.1000000000000001</v>
      </c>
      <c r="M95" s="14">
        <v>0.1056</v>
      </c>
      <c r="N95" s="14">
        <v>0.85599999999999998</v>
      </c>
      <c r="O95">
        <f>L95+M95+N95</f>
        <v>2.0615999999999999</v>
      </c>
      <c r="P95" s="47">
        <v>1.9</v>
      </c>
      <c r="V95" t="s">
        <v>35</v>
      </c>
      <c r="W95" s="7">
        <v>40682</v>
      </c>
      <c r="X95" s="12">
        <v>6.85</v>
      </c>
    </row>
    <row r="96" spans="1:24" x14ac:dyDescent="0.35">
      <c r="A96" t="s">
        <v>10</v>
      </c>
      <c r="B96" s="7">
        <v>40413</v>
      </c>
      <c r="C96" s="12">
        <v>5.82</v>
      </c>
      <c r="D96" s="12"/>
      <c r="G96" s="20" t="s">
        <v>24</v>
      </c>
      <c r="H96" s="17">
        <v>440</v>
      </c>
      <c r="L96" s="22">
        <v>1.66</v>
      </c>
      <c r="M96" s="29">
        <v>8.6999999999999994E-3</v>
      </c>
      <c r="N96" s="31">
        <v>0.108</v>
      </c>
      <c r="O96" s="43">
        <f>L96+M96+N96</f>
        <v>1.7766999999999999</v>
      </c>
      <c r="P96" s="41" t="s">
        <v>11</v>
      </c>
      <c r="V96" t="s">
        <v>33</v>
      </c>
      <c r="W96" s="7">
        <v>40689</v>
      </c>
      <c r="X96" s="12">
        <v>4.24</v>
      </c>
    </row>
    <row r="97" spans="1:24" x14ac:dyDescent="0.35">
      <c r="A97" t="s">
        <v>10</v>
      </c>
      <c r="B97" s="7">
        <v>40413</v>
      </c>
      <c r="C97" s="13" t="s">
        <v>11</v>
      </c>
      <c r="D97" s="13"/>
      <c r="G97" s="20" t="s">
        <v>24</v>
      </c>
      <c r="H97" s="17">
        <v>400</v>
      </c>
      <c r="L97" s="22">
        <v>1.58</v>
      </c>
      <c r="M97" s="29">
        <v>7.9000000000000008E-3</v>
      </c>
      <c r="N97" s="31">
        <v>0.109</v>
      </c>
      <c r="O97" s="43">
        <f>L97+M97+N97</f>
        <v>1.6969000000000001</v>
      </c>
      <c r="P97" s="22">
        <v>168.8</v>
      </c>
      <c r="V97" t="s">
        <v>34</v>
      </c>
      <c r="W97" s="7">
        <v>40689</v>
      </c>
      <c r="X97" s="12">
        <v>4.2699999999999996</v>
      </c>
    </row>
    <row r="98" spans="1:24" x14ac:dyDescent="0.35">
      <c r="A98" t="s">
        <v>13</v>
      </c>
      <c r="B98" s="7">
        <v>40413</v>
      </c>
      <c r="C98" s="12">
        <v>4</v>
      </c>
      <c r="D98" s="12"/>
      <c r="F98">
        <f t="shared" si="3"/>
        <v>5.857933154483459</v>
      </c>
      <c r="G98" s="22">
        <v>350</v>
      </c>
      <c r="H98" s="17">
        <v>60</v>
      </c>
      <c r="L98" s="17">
        <v>0.71</v>
      </c>
      <c r="M98" s="21" t="s">
        <v>11</v>
      </c>
      <c r="N98" s="21" t="s">
        <v>11</v>
      </c>
      <c r="P98" s="17">
        <v>26.4</v>
      </c>
      <c r="V98" t="s">
        <v>35</v>
      </c>
      <c r="W98" s="7">
        <v>40689</v>
      </c>
      <c r="X98" s="12">
        <v>5.53</v>
      </c>
    </row>
    <row r="99" spans="1:24" x14ac:dyDescent="0.35">
      <c r="A99" t="s">
        <v>14</v>
      </c>
      <c r="B99" s="7">
        <v>40413</v>
      </c>
      <c r="C99" s="12">
        <v>4.97</v>
      </c>
      <c r="D99" s="12"/>
      <c r="F99">
        <f t="shared" si="3"/>
        <v>6.8023947633243109</v>
      </c>
      <c r="G99" s="22">
        <v>900</v>
      </c>
      <c r="H99" s="52">
        <v>700</v>
      </c>
      <c r="L99" s="14">
        <v>0.63</v>
      </c>
      <c r="M99" s="14">
        <v>7.9600000000000004E-2</v>
      </c>
      <c r="N99" s="14">
        <v>0.81499999999999995</v>
      </c>
      <c r="O99">
        <f t="shared" ref="O99:O120" si="6">L99+M99+N99</f>
        <v>1.5246</v>
      </c>
      <c r="P99" s="48">
        <v>30</v>
      </c>
      <c r="V99" t="s">
        <v>33</v>
      </c>
      <c r="W99" s="7">
        <v>40700</v>
      </c>
      <c r="X99" s="12">
        <v>5.32</v>
      </c>
    </row>
    <row r="100" spans="1:24" x14ac:dyDescent="0.35">
      <c r="A100" t="s">
        <v>17</v>
      </c>
      <c r="B100" s="7">
        <v>40413</v>
      </c>
      <c r="C100" s="12">
        <v>5.05</v>
      </c>
      <c r="D100" s="12"/>
      <c r="G100" s="20" t="s">
        <v>24</v>
      </c>
      <c r="H100" s="52">
        <v>880</v>
      </c>
      <c r="L100" s="22">
        <v>0.59</v>
      </c>
      <c r="M100" s="14">
        <v>8.3400000000000002E-2</v>
      </c>
      <c r="N100" s="14">
        <v>0.746</v>
      </c>
      <c r="O100">
        <f t="shared" si="6"/>
        <v>1.4194</v>
      </c>
      <c r="P100" s="17">
        <v>27.9</v>
      </c>
      <c r="V100" t="s">
        <v>34</v>
      </c>
      <c r="W100" s="7">
        <v>40700</v>
      </c>
      <c r="X100" s="12">
        <v>7.5</v>
      </c>
    </row>
    <row r="101" spans="1:24" x14ac:dyDescent="0.35">
      <c r="A101" t="s">
        <v>17</v>
      </c>
      <c r="B101" s="7">
        <v>40413</v>
      </c>
      <c r="C101" s="13" t="s">
        <v>11</v>
      </c>
      <c r="D101" s="13"/>
      <c r="G101" s="20" t="s">
        <v>24</v>
      </c>
      <c r="H101" s="52">
        <v>960</v>
      </c>
      <c r="L101" s="12">
        <v>0.6</v>
      </c>
      <c r="M101" s="14">
        <v>8.4400000000000003E-2</v>
      </c>
      <c r="N101" s="14">
        <v>1.02</v>
      </c>
      <c r="O101">
        <f t="shared" si="6"/>
        <v>1.7044000000000001</v>
      </c>
      <c r="P101" s="17">
        <v>30.2</v>
      </c>
      <c r="V101" t="s">
        <v>35</v>
      </c>
      <c r="W101" s="7">
        <v>40700</v>
      </c>
      <c r="X101" s="12">
        <v>7.51</v>
      </c>
    </row>
    <row r="102" spans="1:24" x14ac:dyDescent="0.35">
      <c r="A102" t="s">
        <v>13</v>
      </c>
      <c r="B102" s="7">
        <v>40420</v>
      </c>
      <c r="C102" s="12">
        <v>3.35</v>
      </c>
      <c r="D102" s="12"/>
      <c r="F102">
        <f t="shared" si="3"/>
        <v>3.4657359027997265</v>
      </c>
      <c r="G102" s="22">
        <v>32</v>
      </c>
      <c r="H102" s="17">
        <v>60</v>
      </c>
      <c r="L102" s="17">
        <v>2.39</v>
      </c>
      <c r="M102" s="31">
        <v>0.1966</v>
      </c>
      <c r="N102" s="31">
        <v>0.97599999999999998</v>
      </c>
      <c r="O102" s="49">
        <f t="shared" si="6"/>
        <v>3.5626000000000002</v>
      </c>
      <c r="P102" s="17">
        <v>4.8</v>
      </c>
      <c r="V102" t="s">
        <v>33</v>
      </c>
      <c r="W102" s="7">
        <v>40707</v>
      </c>
      <c r="X102" s="12">
        <v>4</v>
      </c>
    </row>
    <row r="103" spans="1:24" x14ac:dyDescent="0.35">
      <c r="A103" t="s">
        <v>14</v>
      </c>
      <c r="B103" s="7">
        <v>40420</v>
      </c>
      <c r="C103" s="12">
        <v>4.3899999999999997</v>
      </c>
      <c r="D103" s="12"/>
      <c r="F103">
        <f t="shared" si="3"/>
        <v>3.0910424533583161</v>
      </c>
      <c r="G103" s="22">
        <v>22</v>
      </c>
      <c r="H103" s="52">
        <v>4</v>
      </c>
      <c r="L103" s="14">
        <v>0.98</v>
      </c>
      <c r="M103" s="14">
        <v>0.1139</v>
      </c>
      <c r="N103" s="14">
        <v>1.05</v>
      </c>
      <c r="O103">
        <f t="shared" si="6"/>
        <v>2.1439000000000004</v>
      </c>
      <c r="P103" s="17">
        <v>4.0999999999999996</v>
      </c>
      <c r="V103" t="s">
        <v>34</v>
      </c>
      <c r="W103" s="7">
        <v>40707</v>
      </c>
      <c r="X103" s="12">
        <v>5.04</v>
      </c>
    </row>
    <row r="104" spans="1:24" x14ac:dyDescent="0.35">
      <c r="A104" t="s">
        <v>17</v>
      </c>
      <c r="B104" s="7">
        <v>40420</v>
      </c>
      <c r="C104" s="12">
        <v>4.8499999999999996</v>
      </c>
      <c r="D104" s="12"/>
      <c r="F104">
        <f t="shared" si="3"/>
        <v>2.9957322735539909</v>
      </c>
      <c r="G104" s="22">
        <v>20</v>
      </c>
      <c r="H104" s="52">
        <v>2</v>
      </c>
      <c r="L104" s="22">
        <v>0.62</v>
      </c>
      <c r="M104" s="14">
        <v>9.6699999999999994E-2</v>
      </c>
      <c r="N104" s="14">
        <v>0.69799999999999995</v>
      </c>
      <c r="O104">
        <f t="shared" si="6"/>
        <v>1.4146999999999998</v>
      </c>
      <c r="P104" s="17">
        <v>3.1</v>
      </c>
      <c r="V104" t="s">
        <v>35</v>
      </c>
      <c r="W104" s="7">
        <v>40707</v>
      </c>
      <c r="X104" s="12">
        <v>5.72</v>
      </c>
    </row>
    <row r="105" spans="1:24" x14ac:dyDescent="0.35">
      <c r="A105" t="s">
        <v>10</v>
      </c>
      <c r="B105" s="7">
        <v>40434</v>
      </c>
      <c r="C105" s="12">
        <v>8.35</v>
      </c>
      <c r="D105" s="12"/>
      <c r="F105">
        <f t="shared" si="3"/>
        <v>5.1357984370502621</v>
      </c>
      <c r="G105" s="17">
        <v>170</v>
      </c>
      <c r="H105" s="21" t="s">
        <v>11</v>
      </c>
      <c r="L105" s="22">
        <v>1.96</v>
      </c>
      <c r="M105" s="29">
        <v>8.8000000000000005E-3</v>
      </c>
      <c r="N105" s="31">
        <v>0.13700000000000001</v>
      </c>
      <c r="O105" s="43">
        <f t="shared" si="6"/>
        <v>2.1057999999999999</v>
      </c>
      <c r="P105" s="40">
        <v>12</v>
      </c>
      <c r="V105" t="s">
        <v>33</v>
      </c>
      <c r="W105" s="7">
        <v>40714</v>
      </c>
      <c r="X105" s="12">
        <v>3.57</v>
      </c>
    </row>
    <row r="106" spans="1:24" x14ac:dyDescent="0.35">
      <c r="A106" t="s">
        <v>10</v>
      </c>
      <c r="B106" s="7">
        <v>40434</v>
      </c>
      <c r="C106" s="13" t="s">
        <v>11</v>
      </c>
      <c r="D106" s="13"/>
      <c r="F106">
        <f t="shared" si="3"/>
        <v>5.1357984370502621</v>
      </c>
      <c r="G106" s="17">
        <v>170</v>
      </c>
      <c r="H106" s="21" t="s">
        <v>11</v>
      </c>
      <c r="L106" s="22">
        <v>1.98</v>
      </c>
      <c r="M106" s="29">
        <v>9.1999999999999998E-3</v>
      </c>
      <c r="N106" s="31">
        <v>0.161</v>
      </c>
      <c r="O106" s="43">
        <f t="shared" si="6"/>
        <v>2.1501999999999999</v>
      </c>
      <c r="P106" s="22">
        <v>18.7</v>
      </c>
      <c r="V106" t="s">
        <v>34</v>
      </c>
      <c r="W106" s="7">
        <v>40714</v>
      </c>
      <c r="X106" s="12">
        <v>5.07</v>
      </c>
    </row>
    <row r="107" spans="1:24" x14ac:dyDescent="0.35">
      <c r="A107" t="s">
        <v>13</v>
      </c>
      <c r="B107" s="7">
        <v>40434</v>
      </c>
      <c r="C107" s="12">
        <v>3.81</v>
      </c>
      <c r="D107" s="12"/>
      <c r="F107">
        <f t="shared" si="3"/>
        <v>2.9957322735539909</v>
      </c>
      <c r="G107" s="22">
        <v>20</v>
      </c>
      <c r="H107" s="21" t="s">
        <v>11</v>
      </c>
      <c r="L107" s="17">
        <v>1.01</v>
      </c>
      <c r="M107" s="34">
        <v>0.17899999999999999</v>
      </c>
      <c r="N107" s="31">
        <v>1.07</v>
      </c>
      <c r="O107" s="49">
        <f t="shared" si="6"/>
        <v>2.2590000000000003</v>
      </c>
      <c r="P107" s="17">
        <v>5.9</v>
      </c>
      <c r="V107" t="s">
        <v>35</v>
      </c>
      <c r="W107" s="7">
        <v>40714</v>
      </c>
      <c r="X107" s="12">
        <v>5.2</v>
      </c>
    </row>
    <row r="108" spans="1:24" x14ac:dyDescent="0.35">
      <c r="A108" t="s">
        <v>13</v>
      </c>
      <c r="B108" s="7">
        <v>40441</v>
      </c>
      <c r="C108" s="12">
        <v>5.31</v>
      </c>
      <c r="D108" s="12"/>
      <c r="F108">
        <f t="shared" si="3"/>
        <v>5.3181199938442161</v>
      </c>
      <c r="G108" s="22">
        <v>204</v>
      </c>
      <c r="H108" s="17">
        <v>72</v>
      </c>
      <c r="L108" s="17">
        <v>3.12</v>
      </c>
      <c r="M108" s="31">
        <v>0.19539999999999999</v>
      </c>
      <c r="N108" s="31">
        <v>1.08</v>
      </c>
      <c r="O108" s="49">
        <f t="shared" si="6"/>
        <v>4.3954000000000004</v>
      </c>
      <c r="P108" s="47">
        <v>2.2999999999999998</v>
      </c>
      <c r="V108" t="s">
        <v>33</v>
      </c>
      <c r="W108" s="7">
        <v>40723</v>
      </c>
      <c r="X108" s="12">
        <v>3.38</v>
      </c>
    </row>
    <row r="109" spans="1:24" x14ac:dyDescent="0.35">
      <c r="A109" t="s">
        <v>14</v>
      </c>
      <c r="B109" s="7">
        <v>40441</v>
      </c>
      <c r="C109" s="12">
        <v>5.88</v>
      </c>
      <c r="D109" s="12"/>
      <c r="F109">
        <f t="shared" si="3"/>
        <v>4.1271343850450917</v>
      </c>
      <c r="G109" s="22">
        <v>62</v>
      </c>
      <c r="H109" s="52">
        <v>12</v>
      </c>
      <c r="L109" s="14">
        <v>0.65</v>
      </c>
      <c r="M109" s="14">
        <v>9.9299999999999999E-2</v>
      </c>
      <c r="N109" s="14">
        <v>0.86199999999999999</v>
      </c>
      <c r="O109">
        <f t="shared" si="6"/>
        <v>1.6113</v>
      </c>
      <c r="P109" s="47">
        <v>1.5</v>
      </c>
      <c r="V109" t="s">
        <v>34</v>
      </c>
      <c r="W109" s="7">
        <v>40723</v>
      </c>
      <c r="X109" s="12">
        <v>4.55</v>
      </c>
    </row>
    <row r="110" spans="1:24" x14ac:dyDescent="0.35">
      <c r="A110" t="s">
        <v>17</v>
      </c>
      <c r="B110" s="7">
        <v>40441</v>
      </c>
      <c r="C110" s="12">
        <v>6.25</v>
      </c>
      <c r="D110" s="12"/>
      <c r="F110">
        <f t="shared" si="3"/>
        <v>3.3322045101752038</v>
      </c>
      <c r="G110" s="22">
        <v>28</v>
      </c>
      <c r="H110" s="52">
        <v>2</v>
      </c>
      <c r="L110" s="22">
        <v>0.56999999999999995</v>
      </c>
      <c r="M110" s="14">
        <v>8.4500000000000006E-2</v>
      </c>
      <c r="N110" s="14">
        <v>0.77200000000000002</v>
      </c>
      <c r="O110">
        <f t="shared" si="6"/>
        <v>1.4264999999999999</v>
      </c>
      <c r="P110" s="47">
        <v>1.7</v>
      </c>
      <c r="V110" t="s">
        <v>35</v>
      </c>
      <c r="W110" s="7">
        <v>40723</v>
      </c>
      <c r="X110" s="12">
        <v>5.12</v>
      </c>
    </row>
    <row r="111" spans="1:24" x14ac:dyDescent="0.35">
      <c r="A111" t="s">
        <v>17</v>
      </c>
      <c r="B111" s="7">
        <v>40441</v>
      </c>
      <c r="C111" s="13" t="s">
        <v>11</v>
      </c>
      <c r="D111" s="13"/>
      <c r="F111">
        <f t="shared" si="3"/>
        <v>3.8286413964890951</v>
      </c>
      <c r="G111" s="22">
        <v>46</v>
      </c>
      <c r="H111" s="52">
        <v>4</v>
      </c>
      <c r="L111" s="22">
        <v>0.57999999999999996</v>
      </c>
      <c r="M111" s="14">
        <v>8.6800000000000002E-2</v>
      </c>
      <c r="N111" s="14">
        <v>0.79800000000000004</v>
      </c>
      <c r="O111">
        <f t="shared" si="6"/>
        <v>1.4647999999999999</v>
      </c>
      <c r="P111" s="47">
        <v>1.5</v>
      </c>
      <c r="V111" t="s">
        <v>33</v>
      </c>
      <c r="W111" s="7">
        <v>40749</v>
      </c>
      <c r="X111" s="12">
        <v>4.66</v>
      </c>
    </row>
    <row r="112" spans="1:24" x14ac:dyDescent="0.35">
      <c r="A112" t="s">
        <v>13</v>
      </c>
      <c r="B112" s="7">
        <v>40448</v>
      </c>
      <c r="C112" s="12">
        <v>5.21</v>
      </c>
      <c r="D112" s="12"/>
      <c r="G112" s="41" t="s">
        <v>11</v>
      </c>
      <c r="H112" s="17">
        <v>28</v>
      </c>
      <c r="L112" s="17">
        <v>1.89</v>
      </c>
      <c r="M112" s="31">
        <v>0.18640000000000001</v>
      </c>
      <c r="N112" s="16">
        <v>1.1000000000000001</v>
      </c>
      <c r="O112" s="49">
        <f t="shared" si="6"/>
        <v>3.1764000000000001</v>
      </c>
      <c r="P112" s="17">
        <v>2.6</v>
      </c>
      <c r="V112" t="s">
        <v>34</v>
      </c>
      <c r="W112" s="7">
        <v>40749</v>
      </c>
      <c r="X112" s="12">
        <v>5.08</v>
      </c>
    </row>
    <row r="113" spans="1:24" x14ac:dyDescent="0.35">
      <c r="A113" t="s">
        <v>14</v>
      </c>
      <c r="B113" s="7">
        <v>40448</v>
      </c>
      <c r="C113" s="12">
        <v>6.35</v>
      </c>
      <c r="D113" s="12"/>
      <c r="G113" s="41" t="s">
        <v>11</v>
      </c>
      <c r="H113" s="52">
        <v>38</v>
      </c>
      <c r="L113" s="14">
        <v>0.66</v>
      </c>
      <c r="M113" s="14">
        <v>8.8200000000000001E-2</v>
      </c>
      <c r="N113" s="14">
        <v>0.72199999999999998</v>
      </c>
      <c r="O113">
        <f t="shared" si="6"/>
        <v>1.4702</v>
      </c>
      <c r="P113" s="47">
        <v>1.5</v>
      </c>
      <c r="V113" t="s">
        <v>35</v>
      </c>
      <c r="W113" s="7">
        <v>40749</v>
      </c>
      <c r="X113" s="12">
        <v>7.56</v>
      </c>
    </row>
    <row r="114" spans="1:24" x14ac:dyDescent="0.35">
      <c r="A114" t="s">
        <v>14</v>
      </c>
      <c r="B114" s="7">
        <v>40448</v>
      </c>
      <c r="C114" s="13" t="s">
        <v>11</v>
      </c>
      <c r="D114" s="13"/>
      <c r="G114" s="41" t="s">
        <v>11</v>
      </c>
      <c r="H114" s="52">
        <v>68</v>
      </c>
      <c r="L114" s="14">
        <v>0.68</v>
      </c>
      <c r="M114" s="14">
        <v>9.0300000000000005E-2</v>
      </c>
      <c r="N114" s="14">
        <v>0.67200000000000004</v>
      </c>
      <c r="O114">
        <f t="shared" si="6"/>
        <v>1.4423000000000001</v>
      </c>
      <c r="P114" s="47">
        <v>1.4</v>
      </c>
      <c r="V114" t="s">
        <v>33</v>
      </c>
      <c r="W114" s="7">
        <v>40756</v>
      </c>
      <c r="X114" s="12">
        <v>3.21</v>
      </c>
    </row>
    <row r="115" spans="1:24" x14ac:dyDescent="0.35">
      <c r="A115" t="s">
        <v>17</v>
      </c>
      <c r="B115" s="7">
        <v>40448</v>
      </c>
      <c r="C115" s="12">
        <v>6.82</v>
      </c>
      <c r="D115" s="12"/>
      <c r="G115" s="41" t="s">
        <v>11</v>
      </c>
      <c r="H115" s="52">
        <v>14</v>
      </c>
      <c r="L115" s="22">
        <v>0.68</v>
      </c>
      <c r="M115" s="14">
        <v>8.2299999999999998E-2</v>
      </c>
      <c r="N115" s="14">
        <v>0.53500000000000003</v>
      </c>
      <c r="O115">
        <f t="shared" si="6"/>
        <v>1.2973000000000001</v>
      </c>
      <c r="P115" s="17">
        <v>3.1</v>
      </c>
      <c r="V115" t="s">
        <v>34</v>
      </c>
      <c r="W115" s="7">
        <v>40756</v>
      </c>
      <c r="X115" s="12">
        <v>4.1900000000000004</v>
      </c>
    </row>
    <row r="116" spans="1:24" x14ac:dyDescent="0.35">
      <c r="A116" t="s">
        <v>10</v>
      </c>
      <c r="B116" s="7">
        <v>40449</v>
      </c>
      <c r="C116" s="12">
        <v>6.75</v>
      </c>
      <c r="D116" s="12"/>
      <c r="G116" s="21" t="s">
        <v>11</v>
      </c>
      <c r="H116" s="17">
        <v>180</v>
      </c>
      <c r="L116" s="22">
        <v>1.87</v>
      </c>
      <c r="M116" s="29">
        <v>1.0200000000000001E-2</v>
      </c>
      <c r="N116" s="31">
        <v>0.249</v>
      </c>
      <c r="O116" s="43">
        <f t="shared" si="6"/>
        <v>2.1292</v>
      </c>
      <c r="P116" s="40">
        <v>17</v>
      </c>
      <c r="V116" t="s">
        <v>35</v>
      </c>
      <c r="W116" s="7">
        <v>40756</v>
      </c>
      <c r="X116" s="12">
        <v>4.49</v>
      </c>
    </row>
    <row r="117" spans="1:24" x14ac:dyDescent="0.35">
      <c r="A117" t="s">
        <v>10</v>
      </c>
      <c r="B117" s="7">
        <v>40449</v>
      </c>
      <c r="C117" s="13" t="s">
        <v>11</v>
      </c>
      <c r="D117" s="13"/>
      <c r="G117" s="21" t="s">
        <v>11</v>
      </c>
      <c r="H117" s="17">
        <v>720</v>
      </c>
      <c r="L117" s="22">
        <v>1.48</v>
      </c>
      <c r="M117" s="29">
        <v>1.03E-2</v>
      </c>
      <c r="N117" s="28">
        <v>0.31</v>
      </c>
      <c r="O117" s="43">
        <f t="shared" si="6"/>
        <v>1.8003</v>
      </c>
      <c r="P117" s="22">
        <v>15.1</v>
      </c>
      <c r="V117" t="s">
        <v>33</v>
      </c>
      <c r="W117" s="7">
        <v>40763</v>
      </c>
      <c r="X117" s="12">
        <v>4.45</v>
      </c>
    </row>
    <row r="118" spans="1:24" x14ac:dyDescent="0.35">
      <c r="A118" t="s">
        <v>10</v>
      </c>
      <c r="B118" s="7">
        <v>40455</v>
      </c>
      <c r="C118" s="12">
        <v>6.22</v>
      </c>
      <c r="D118" s="12"/>
      <c r="G118" s="17">
        <v>228</v>
      </c>
      <c r="H118" s="17">
        <v>48</v>
      </c>
      <c r="L118" s="22">
        <v>1.71</v>
      </c>
      <c r="M118" s="31">
        <v>1.61E-2</v>
      </c>
      <c r="N118" s="31">
        <v>0.41299999999999998</v>
      </c>
      <c r="O118" s="43">
        <f t="shared" si="6"/>
        <v>2.1391</v>
      </c>
      <c r="P118" s="22">
        <v>16.3</v>
      </c>
      <c r="V118" t="s">
        <v>34</v>
      </c>
      <c r="W118" s="7">
        <v>40763</v>
      </c>
      <c r="X118" s="12">
        <v>3.53</v>
      </c>
    </row>
    <row r="119" spans="1:24" x14ac:dyDescent="0.35">
      <c r="A119" t="s">
        <v>10</v>
      </c>
      <c r="B119" s="7">
        <v>40455</v>
      </c>
      <c r="C119" s="13" t="s">
        <v>11</v>
      </c>
      <c r="D119" s="13"/>
      <c r="G119" s="20" t="s">
        <v>24</v>
      </c>
      <c r="H119" s="17">
        <v>52</v>
      </c>
      <c r="L119" s="22">
        <v>1.81</v>
      </c>
      <c r="M119" s="31">
        <v>1.67E-2</v>
      </c>
      <c r="N119" s="31">
        <v>0.38600000000000001</v>
      </c>
      <c r="O119" s="43">
        <f t="shared" si="6"/>
        <v>2.2126999999999999</v>
      </c>
      <c r="P119" s="22">
        <v>16.7</v>
      </c>
      <c r="V119" t="s">
        <v>35</v>
      </c>
      <c r="W119" s="7">
        <v>40763</v>
      </c>
      <c r="X119" s="12">
        <v>4.28</v>
      </c>
    </row>
    <row r="120" spans="1:24" x14ac:dyDescent="0.35">
      <c r="A120" t="s">
        <v>13</v>
      </c>
      <c r="B120" s="7">
        <v>40458</v>
      </c>
      <c r="C120" s="12">
        <v>6.11</v>
      </c>
      <c r="D120" s="12"/>
      <c r="F120">
        <f t="shared" si="3"/>
        <v>4.9416424226093039</v>
      </c>
      <c r="G120" s="22">
        <v>140</v>
      </c>
      <c r="H120" s="45" t="s">
        <v>11</v>
      </c>
      <c r="L120" s="16">
        <v>1.9</v>
      </c>
      <c r="M120" s="34">
        <v>0.17499999999999999</v>
      </c>
      <c r="N120" s="31">
        <v>1.63</v>
      </c>
      <c r="O120" s="49">
        <f t="shared" si="6"/>
        <v>3.7049999999999996</v>
      </c>
      <c r="P120" s="25">
        <v>1.3</v>
      </c>
      <c r="V120" t="s">
        <v>33</v>
      </c>
      <c r="W120" s="7">
        <v>40773</v>
      </c>
      <c r="X120" s="12">
        <v>3.43</v>
      </c>
    </row>
    <row r="121" spans="1:24" x14ac:dyDescent="0.35">
      <c r="A121" t="s">
        <v>14</v>
      </c>
      <c r="B121" s="7">
        <v>40458</v>
      </c>
      <c r="C121" s="12">
        <v>6.37</v>
      </c>
      <c r="D121" s="12"/>
      <c r="G121" s="20" t="s">
        <v>24</v>
      </c>
      <c r="H121" s="13" t="s">
        <v>11</v>
      </c>
      <c r="L121" s="56" t="s">
        <v>15</v>
      </c>
      <c r="M121" s="14">
        <v>0.10630000000000001</v>
      </c>
      <c r="N121" s="14">
        <v>0.77900000000000003</v>
      </c>
      <c r="P121" s="25">
        <v>1.3</v>
      </c>
      <c r="V121" t="s">
        <v>34</v>
      </c>
      <c r="W121" s="7">
        <v>40773</v>
      </c>
      <c r="X121" s="12">
        <v>4.08</v>
      </c>
    </row>
    <row r="122" spans="1:24" x14ac:dyDescent="0.35">
      <c r="A122" t="s">
        <v>17</v>
      </c>
      <c r="B122" s="7">
        <v>40458</v>
      </c>
      <c r="C122" s="12">
        <v>6.55</v>
      </c>
      <c r="D122" s="12"/>
      <c r="F122">
        <f t="shared" si="3"/>
        <v>4.4773368144782069</v>
      </c>
      <c r="G122" s="22">
        <v>88</v>
      </c>
      <c r="H122" s="13" t="s">
        <v>11</v>
      </c>
      <c r="L122" s="22">
        <v>1.01</v>
      </c>
      <c r="M122" s="14">
        <v>0.1033</v>
      </c>
      <c r="N122" s="14">
        <v>0.70499999999999996</v>
      </c>
      <c r="O122">
        <f>L122+M122+N122</f>
        <v>1.8182999999999998</v>
      </c>
      <c r="P122" s="25">
        <v>1.3</v>
      </c>
      <c r="V122" t="s">
        <v>35</v>
      </c>
      <c r="W122" s="7">
        <v>40773</v>
      </c>
      <c r="X122" s="12">
        <v>4.4800000000000004</v>
      </c>
    </row>
    <row r="123" spans="1:24" x14ac:dyDescent="0.35">
      <c r="A123" t="s">
        <v>17</v>
      </c>
      <c r="B123" s="7">
        <v>40458</v>
      </c>
      <c r="C123" s="13" t="s">
        <v>11</v>
      </c>
      <c r="D123" s="13"/>
      <c r="F123">
        <f t="shared" si="3"/>
        <v>4.7184988712950942</v>
      </c>
      <c r="G123" s="22">
        <v>112</v>
      </c>
      <c r="H123" s="13" t="s">
        <v>11</v>
      </c>
      <c r="L123" s="22">
        <v>0.39</v>
      </c>
      <c r="M123" s="14">
        <v>0.1089</v>
      </c>
      <c r="N123" s="14">
        <v>0.77900000000000003</v>
      </c>
      <c r="O123">
        <f>L123+M123+N123</f>
        <v>1.2779</v>
      </c>
      <c r="P123" s="25">
        <v>1.3</v>
      </c>
      <c r="V123" t="s">
        <v>33</v>
      </c>
      <c r="W123" s="7">
        <v>40799</v>
      </c>
      <c r="X123" s="12">
        <v>4.09</v>
      </c>
    </row>
    <row r="124" spans="1:24" x14ac:dyDescent="0.35">
      <c r="A124" t="s">
        <v>23</v>
      </c>
      <c r="B124" s="68">
        <v>40471.467361111114</v>
      </c>
      <c r="C124">
        <v>7.13</v>
      </c>
      <c r="F124">
        <f t="shared" si="3"/>
        <v>2.4849066497880004</v>
      </c>
      <c r="G124">
        <v>12</v>
      </c>
      <c r="V124" t="s">
        <v>34</v>
      </c>
      <c r="W124" s="7">
        <v>40799</v>
      </c>
      <c r="X124" s="12">
        <v>5.77</v>
      </c>
    </row>
    <row r="125" spans="1:24" x14ac:dyDescent="0.35">
      <c r="A125" t="s">
        <v>22</v>
      </c>
      <c r="B125" s="68">
        <v>40471.476388888892</v>
      </c>
      <c r="C125">
        <v>6.46</v>
      </c>
      <c r="F125">
        <f t="shared" si="3"/>
        <v>3.6888794541139363</v>
      </c>
      <c r="G125">
        <v>40</v>
      </c>
      <c r="V125" t="s">
        <v>35</v>
      </c>
      <c r="W125" s="7">
        <v>40799</v>
      </c>
      <c r="X125" s="12">
        <v>6.03</v>
      </c>
    </row>
    <row r="126" spans="1:24" x14ac:dyDescent="0.35">
      <c r="A126" t="s">
        <v>21</v>
      </c>
      <c r="B126" s="68">
        <v>40471.48333333333</v>
      </c>
      <c r="C126">
        <v>6.6</v>
      </c>
      <c r="F126">
        <f t="shared" si="3"/>
        <v>3.8712010109078911</v>
      </c>
      <c r="G126">
        <v>48</v>
      </c>
      <c r="V126" t="s">
        <v>33</v>
      </c>
      <c r="W126" s="7">
        <v>40812</v>
      </c>
      <c r="X126" s="12">
        <v>4.66</v>
      </c>
    </row>
    <row r="127" spans="1:24" x14ac:dyDescent="0.35">
      <c r="A127" t="s">
        <v>20</v>
      </c>
      <c r="B127" s="68">
        <v>40471.493750000001</v>
      </c>
      <c r="C127">
        <v>7.5</v>
      </c>
      <c r="F127">
        <f t="shared" si="3"/>
        <v>5.2781146592305168</v>
      </c>
      <c r="G127">
        <v>196</v>
      </c>
      <c r="V127" t="s">
        <v>34</v>
      </c>
      <c r="W127" s="7">
        <v>40812</v>
      </c>
      <c r="X127" s="12">
        <v>4.7699999999999996</v>
      </c>
    </row>
    <row r="128" spans="1:24" x14ac:dyDescent="0.35">
      <c r="A128" t="s">
        <v>19</v>
      </c>
      <c r="B128" s="68">
        <v>40471.497916666667</v>
      </c>
      <c r="C128">
        <v>7.1</v>
      </c>
      <c r="F128">
        <f t="shared" si="3"/>
        <v>4.8675344504555822</v>
      </c>
      <c r="G128">
        <v>130</v>
      </c>
      <c r="V128" t="s">
        <v>35</v>
      </c>
      <c r="W128" s="7">
        <v>40812</v>
      </c>
      <c r="X128" s="12">
        <v>5.14</v>
      </c>
    </row>
    <row r="129" spans="1:24" x14ac:dyDescent="0.35">
      <c r="A129" t="s">
        <v>10</v>
      </c>
      <c r="B129" s="7">
        <v>40497</v>
      </c>
      <c r="C129" s="12">
        <v>24.38</v>
      </c>
      <c r="D129" s="12"/>
      <c r="F129" t="e">
        <f t="shared" si="3"/>
        <v>#VALUE!</v>
      </c>
      <c r="G129" s="20" t="s">
        <v>24</v>
      </c>
      <c r="H129" s="17">
        <v>2</v>
      </c>
      <c r="L129" s="22">
        <v>2.13</v>
      </c>
      <c r="M129" s="29">
        <v>9.9000000000000008E-3</v>
      </c>
      <c r="N129" s="31">
        <v>0.74099999999999999</v>
      </c>
      <c r="O129" s="43">
        <f>L129+M129+N129</f>
        <v>2.8809</v>
      </c>
      <c r="P129" s="22">
        <v>14.2</v>
      </c>
      <c r="V129" t="s">
        <v>33</v>
      </c>
      <c r="W129" s="7">
        <v>40836</v>
      </c>
      <c r="X129" s="12">
        <v>6.26</v>
      </c>
    </row>
    <row r="130" spans="1:24" x14ac:dyDescent="0.35">
      <c r="A130" t="s">
        <v>10</v>
      </c>
      <c r="B130" s="7">
        <v>40497</v>
      </c>
      <c r="C130" s="13" t="s">
        <v>11</v>
      </c>
      <c r="D130" s="13"/>
      <c r="F130">
        <f t="shared" si="3"/>
        <v>3.4011973816621555</v>
      </c>
      <c r="G130" s="17">
        <v>30</v>
      </c>
      <c r="H130" s="17">
        <v>12</v>
      </c>
      <c r="L130" s="22">
        <v>2.25</v>
      </c>
      <c r="M130" s="29">
        <v>9.1999999999999998E-3</v>
      </c>
      <c r="N130" s="31">
        <v>0.70899999999999996</v>
      </c>
      <c r="O130" s="43">
        <f>L130+M130+N130</f>
        <v>2.9681999999999999</v>
      </c>
      <c r="P130" s="22">
        <v>14.9</v>
      </c>
      <c r="V130" t="s">
        <v>34</v>
      </c>
      <c r="W130" s="7">
        <v>40836</v>
      </c>
      <c r="X130" s="12">
        <v>6.85</v>
      </c>
    </row>
    <row r="131" spans="1:24" x14ac:dyDescent="0.35">
      <c r="A131" t="s">
        <v>13</v>
      </c>
      <c r="B131" s="7">
        <v>40504</v>
      </c>
      <c r="C131" s="12">
        <v>9.08</v>
      </c>
      <c r="D131" s="12"/>
      <c r="F131">
        <f t="shared" ref="F131:F193" si="7">LN(G131)</f>
        <v>3.1780538303479458</v>
      </c>
      <c r="G131" s="22">
        <v>24</v>
      </c>
      <c r="H131" s="17">
        <v>10</v>
      </c>
      <c r="L131" s="16">
        <v>0.7</v>
      </c>
      <c r="M131" s="31">
        <v>9.7299999999999998E-2</v>
      </c>
      <c r="N131" s="31">
        <v>1.55</v>
      </c>
      <c r="O131" s="49">
        <f>L131+M131+N131</f>
        <v>2.3472999999999997</v>
      </c>
      <c r="P131" s="47">
        <v>1.9</v>
      </c>
      <c r="V131" t="s">
        <v>35</v>
      </c>
      <c r="W131" s="7">
        <v>40836</v>
      </c>
      <c r="X131" s="12">
        <v>7.68</v>
      </c>
    </row>
    <row r="132" spans="1:24" x14ac:dyDescent="0.35">
      <c r="A132" t="s">
        <v>14</v>
      </c>
      <c r="B132" s="7">
        <v>40504</v>
      </c>
      <c r="C132" s="12">
        <v>9.25</v>
      </c>
      <c r="D132" s="12"/>
      <c r="F132">
        <f t="shared" si="7"/>
        <v>3.784189633918261</v>
      </c>
      <c r="G132" s="22">
        <v>44</v>
      </c>
      <c r="H132" s="52">
        <v>14</v>
      </c>
      <c r="L132" s="14">
        <v>0.75</v>
      </c>
      <c r="M132" s="14">
        <v>6.9900000000000004E-2</v>
      </c>
      <c r="N132" s="14">
        <v>0.89400000000000002</v>
      </c>
      <c r="O132">
        <f>L132+M132+N132</f>
        <v>1.7139</v>
      </c>
      <c r="P132" s="47">
        <v>1.9</v>
      </c>
      <c r="V132" t="s">
        <v>33</v>
      </c>
      <c r="W132" s="7">
        <v>40862</v>
      </c>
      <c r="X132" s="12">
        <v>7.71</v>
      </c>
    </row>
    <row r="133" spans="1:24" x14ac:dyDescent="0.35">
      <c r="A133" t="s">
        <v>17</v>
      </c>
      <c r="B133" s="7">
        <v>40504</v>
      </c>
      <c r="C133" s="12">
        <v>9.31</v>
      </c>
      <c r="D133" s="12"/>
      <c r="F133">
        <f t="shared" si="7"/>
        <v>3.2580965380214821</v>
      </c>
      <c r="G133" s="22">
        <v>26</v>
      </c>
      <c r="H133" s="52">
        <v>8</v>
      </c>
      <c r="L133" s="22">
        <v>0.68</v>
      </c>
      <c r="M133" s="14">
        <v>5.74E-2</v>
      </c>
      <c r="N133" s="14">
        <v>0.80400000000000005</v>
      </c>
      <c r="O133">
        <f>L133+M133+N133</f>
        <v>1.5414000000000001</v>
      </c>
      <c r="P133" s="24">
        <v>1.3</v>
      </c>
      <c r="V133" t="s">
        <v>34</v>
      </c>
      <c r="W133" s="7">
        <v>40862</v>
      </c>
      <c r="X133" s="12">
        <v>8.0399999999999991</v>
      </c>
    </row>
    <row r="134" spans="1:24" x14ac:dyDescent="0.35">
      <c r="A134" t="s">
        <v>17</v>
      </c>
      <c r="B134" s="7">
        <v>40504</v>
      </c>
      <c r="C134" s="13" t="s">
        <v>11</v>
      </c>
      <c r="D134" s="13"/>
      <c r="F134">
        <f t="shared" si="7"/>
        <v>3.4657359027997265</v>
      </c>
      <c r="G134" s="22">
        <v>32</v>
      </c>
      <c r="H134" s="52">
        <v>4</v>
      </c>
      <c r="L134" s="22">
        <v>0.62</v>
      </c>
      <c r="M134" s="14">
        <v>5.79E-2</v>
      </c>
      <c r="N134" s="41" t="s">
        <v>11</v>
      </c>
      <c r="P134" s="24">
        <v>1.3</v>
      </c>
      <c r="V134" t="s">
        <v>35</v>
      </c>
      <c r="W134" s="7">
        <v>40862</v>
      </c>
      <c r="X134" s="12">
        <v>8.1</v>
      </c>
    </row>
    <row r="135" spans="1:24" x14ac:dyDescent="0.35">
      <c r="A135" t="s">
        <v>10</v>
      </c>
      <c r="B135" s="7">
        <v>40518</v>
      </c>
      <c r="C135" s="12">
        <v>16.73</v>
      </c>
      <c r="D135" s="12"/>
      <c r="G135" s="20" t="s">
        <v>24</v>
      </c>
      <c r="H135" s="17">
        <v>56</v>
      </c>
      <c r="L135" s="12">
        <v>2</v>
      </c>
      <c r="M135" s="29">
        <v>1.01E-2</v>
      </c>
      <c r="N135" s="31">
        <v>0.32300000000000001</v>
      </c>
      <c r="O135" s="43">
        <f t="shared" ref="O135:O150" si="8">L135+M135+N135</f>
        <v>2.3331</v>
      </c>
      <c r="P135" s="22">
        <v>15.4</v>
      </c>
      <c r="V135" t="s">
        <v>33</v>
      </c>
      <c r="W135" s="7">
        <v>40898</v>
      </c>
      <c r="X135" s="12">
        <v>10.31</v>
      </c>
    </row>
    <row r="136" spans="1:24" x14ac:dyDescent="0.35">
      <c r="A136" t="s">
        <v>10</v>
      </c>
      <c r="B136" s="7">
        <v>40518</v>
      </c>
      <c r="C136" s="13" t="s">
        <v>11</v>
      </c>
      <c r="D136" s="13"/>
      <c r="F136">
        <f t="shared" si="7"/>
        <v>3.8712010109078911</v>
      </c>
      <c r="G136" s="17">
        <v>48</v>
      </c>
      <c r="H136" s="17">
        <v>44</v>
      </c>
      <c r="L136" s="22">
        <v>2.19</v>
      </c>
      <c r="M136" s="29">
        <v>1.04E-2</v>
      </c>
      <c r="N136" s="31">
        <v>0.30599999999999999</v>
      </c>
      <c r="O136" s="43">
        <f t="shared" si="8"/>
        <v>2.5064000000000002</v>
      </c>
      <c r="P136" s="22">
        <v>25.4</v>
      </c>
      <c r="V136" t="s">
        <v>34</v>
      </c>
      <c r="W136" s="7">
        <v>40898</v>
      </c>
      <c r="X136" s="12">
        <v>10.51</v>
      </c>
    </row>
    <row r="137" spans="1:24" x14ac:dyDescent="0.35">
      <c r="A137" t="s">
        <v>13</v>
      </c>
      <c r="B137" s="7">
        <v>40519</v>
      </c>
      <c r="C137" s="12">
        <v>11.67</v>
      </c>
      <c r="D137" s="12"/>
      <c r="G137" s="20" t="s">
        <v>24</v>
      </c>
      <c r="H137" s="17">
        <v>98</v>
      </c>
      <c r="L137" s="17">
        <v>2.25</v>
      </c>
      <c r="M137" s="31">
        <v>0.13070000000000001</v>
      </c>
      <c r="N137" s="31">
        <v>1.99</v>
      </c>
      <c r="O137" s="49">
        <f t="shared" si="8"/>
        <v>4.3707000000000003</v>
      </c>
      <c r="P137" s="47">
        <v>2.1</v>
      </c>
      <c r="V137" t="s">
        <v>35</v>
      </c>
      <c r="W137" s="7">
        <v>40898</v>
      </c>
      <c r="X137" s="12">
        <v>10.5</v>
      </c>
    </row>
    <row r="138" spans="1:24" x14ac:dyDescent="0.35">
      <c r="A138" t="s">
        <v>14</v>
      </c>
      <c r="B138" s="7">
        <v>40519</v>
      </c>
      <c r="C138" s="12">
        <v>11.08</v>
      </c>
      <c r="D138" s="12"/>
      <c r="G138" s="20" t="s">
        <v>24</v>
      </c>
      <c r="H138" s="52">
        <v>90</v>
      </c>
      <c r="L138" s="14">
        <v>1.63</v>
      </c>
      <c r="M138" s="14">
        <v>4.8599999999999997E-2</v>
      </c>
      <c r="N138" s="14">
        <v>1.1399999999999999</v>
      </c>
      <c r="O138">
        <f t="shared" si="8"/>
        <v>2.8186</v>
      </c>
      <c r="P138" s="47">
        <v>1.5</v>
      </c>
      <c r="V138" t="s">
        <v>33</v>
      </c>
      <c r="W138" s="7">
        <v>40917</v>
      </c>
      <c r="X138" s="12">
        <v>10.039999999999999</v>
      </c>
    </row>
    <row r="139" spans="1:24" x14ac:dyDescent="0.35">
      <c r="A139" t="s">
        <v>17</v>
      </c>
      <c r="B139" s="7">
        <v>40519</v>
      </c>
      <c r="C139" s="12">
        <v>11.09</v>
      </c>
      <c r="D139" s="12"/>
      <c r="G139" s="20" t="s">
        <v>24</v>
      </c>
      <c r="H139" s="52">
        <v>94</v>
      </c>
      <c r="L139" s="22">
        <v>1.65</v>
      </c>
      <c r="M139" s="36">
        <v>5.0999999999999997E-2</v>
      </c>
      <c r="N139" s="12">
        <v>1.2</v>
      </c>
      <c r="O139">
        <f t="shared" si="8"/>
        <v>2.9009999999999998</v>
      </c>
      <c r="P139" s="47">
        <v>1.4</v>
      </c>
      <c r="V139" t="s">
        <v>34</v>
      </c>
      <c r="W139" s="7">
        <v>40917</v>
      </c>
      <c r="X139" s="12">
        <v>9.91</v>
      </c>
    </row>
    <row r="140" spans="1:24" x14ac:dyDescent="0.35">
      <c r="A140" t="s">
        <v>17</v>
      </c>
      <c r="B140" s="7">
        <v>40519</v>
      </c>
      <c r="C140" s="13" t="s">
        <v>11</v>
      </c>
      <c r="D140" s="13"/>
      <c r="G140" s="20" t="s">
        <v>24</v>
      </c>
      <c r="H140" s="52">
        <v>86</v>
      </c>
      <c r="L140" s="22">
        <v>1.76</v>
      </c>
      <c r="M140" s="14">
        <v>4.8300000000000003E-2</v>
      </c>
      <c r="N140" s="14">
        <v>1.1399999999999999</v>
      </c>
      <c r="O140">
        <f t="shared" si="8"/>
        <v>2.9482999999999997</v>
      </c>
      <c r="P140" s="47">
        <v>1.4</v>
      </c>
      <c r="V140" t="s">
        <v>35</v>
      </c>
      <c r="W140" s="7">
        <v>40917</v>
      </c>
      <c r="X140" s="12">
        <v>9.76</v>
      </c>
    </row>
    <row r="141" spans="1:24" x14ac:dyDescent="0.35">
      <c r="A141" t="s">
        <v>10</v>
      </c>
      <c r="B141" s="7">
        <v>40546</v>
      </c>
      <c r="C141" s="12" t="s">
        <v>11</v>
      </c>
      <c r="D141" s="12"/>
      <c r="F141">
        <f t="shared" si="7"/>
        <v>3.6888794541139363</v>
      </c>
      <c r="G141" s="22">
        <v>40</v>
      </c>
      <c r="H141" s="17">
        <v>16</v>
      </c>
      <c r="L141" s="17">
        <v>1.38</v>
      </c>
      <c r="M141" s="32">
        <v>6.3E-3</v>
      </c>
      <c r="N141" s="34">
        <v>0.44600000000000001</v>
      </c>
      <c r="O141" s="43">
        <f t="shared" si="8"/>
        <v>1.8322999999999998</v>
      </c>
      <c r="P141" s="40">
        <v>15</v>
      </c>
      <c r="V141" t="s">
        <v>33</v>
      </c>
      <c r="W141" s="7">
        <v>40945</v>
      </c>
      <c r="X141" s="12">
        <v>9.82</v>
      </c>
    </row>
    <row r="142" spans="1:24" x14ac:dyDescent="0.35">
      <c r="A142" t="s">
        <v>10</v>
      </c>
      <c r="B142" s="7">
        <v>40546</v>
      </c>
      <c r="C142" s="12" t="s">
        <v>11</v>
      </c>
      <c r="D142" s="12"/>
      <c r="F142">
        <f t="shared" si="7"/>
        <v>3.4011973816621555</v>
      </c>
      <c r="G142" s="22">
        <v>30</v>
      </c>
      <c r="H142" s="17">
        <v>24</v>
      </c>
      <c r="L142" s="17">
        <v>1.55</v>
      </c>
      <c r="M142" s="32">
        <v>4.7999999999999996E-3</v>
      </c>
      <c r="N142" s="34">
        <v>0.433</v>
      </c>
      <c r="O142" s="43">
        <f t="shared" si="8"/>
        <v>1.9878</v>
      </c>
      <c r="P142" s="22">
        <v>19.8</v>
      </c>
      <c r="V142" t="s">
        <v>34</v>
      </c>
      <c r="W142" s="7">
        <v>40945</v>
      </c>
      <c r="X142" s="12">
        <v>10.01</v>
      </c>
    </row>
    <row r="143" spans="1:24" x14ac:dyDescent="0.35">
      <c r="A143" t="s">
        <v>13</v>
      </c>
      <c r="B143" s="7">
        <v>40546</v>
      </c>
      <c r="C143" s="12">
        <v>12</v>
      </c>
      <c r="D143" s="12"/>
      <c r="F143">
        <f t="shared" si="7"/>
        <v>4.3820266346738812</v>
      </c>
      <c r="G143" s="22">
        <v>80</v>
      </c>
      <c r="H143" s="17">
        <v>20</v>
      </c>
      <c r="L143" s="17">
        <v>3.24</v>
      </c>
      <c r="M143" s="34">
        <v>0.11</v>
      </c>
      <c r="N143" s="34">
        <v>1.8</v>
      </c>
      <c r="O143" s="49">
        <f t="shared" si="8"/>
        <v>5.15</v>
      </c>
      <c r="P143" s="17">
        <v>3.6</v>
      </c>
      <c r="V143" t="s">
        <v>35</v>
      </c>
      <c r="W143" s="7">
        <v>40945</v>
      </c>
      <c r="X143" s="12">
        <v>9.99</v>
      </c>
    </row>
    <row r="144" spans="1:24" x14ac:dyDescent="0.35">
      <c r="A144" t="s">
        <v>14</v>
      </c>
      <c r="B144" s="7">
        <v>40546</v>
      </c>
      <c r="C144" s="12">
        <v>12.19</v>
      </c>
      <c r="D144" s="12"/>
      <c r="F144">
        <f t="shared" si="7"/>
        <v>2.4849066497880004</v>
      </c>
      <c r="G144" s="22">
        <v>12</v>
      </c>
      <c r="H144" s="31">
        <v>14</v>
      </c>
      <c r="L144" s="31">
        <v>1.95</v>
      </c>
      <c r="M144" s="31">
        <v>8.7499999999999994E-2</v>
      </c>
      <c r="N144" s="34">
        <v>1.49</v>
      </c>
      <c r="O144">
        <f t="shared" si="8"/>
        <v>3.5274999999999999</v>
      </c>
      <c r="P144" s="42" t="s">
        <v>16</v>
      </c>
      <c r="V144" t="s">
        <v>33</v>
      </c>
      <c r="W144" s="7">
        <v>40973</v>
      </c>
      <c r="X144" s="12">
        <v>11.9</v>
      </c>
    </row>
    <row r="145" spans="1:24" x14ac:dyDescent="0.35">
      <c r="A145" t="s">
        <v>17</v>
      </c>
      <c r="B145" s="7">
        <v>40546</v>
      </c>
      <c r="C145" s="12">
        <v>13.23</v>
      </c>
      <c r="D145" s="12"/>
      <c r="F145">
        <f t="shared" si="7"/>
        <v>3.6888794541139363</v>
      </c>
      <c r="G145" s="22">
        <v>40</v>
      </c>
      <c r="H145" s="64">
        <v>20</v>
      </c>
      <c r="L145" s="17">
        <v>1.86</v>
      </c>
      <c r="M145" s="31">
        <v>6.13E-2</v>
      </c>
      <c r="N145" s="34">
        <v>1.34</v>
      </c>
      <c r="O145">
        <f t="shared" si="8"/>
        <v>3.2613000000000003</v>
      </c>
      <c r="P145" s="42">
        <v>1.7</v>
      </c>
      <c r="V145" t="s">
        <v>34</v>
      </c>
      <c r="W145" s="7">
        <v>40973</v>
      </c>
      <c r="X145" s="12">
        <v>10.76</v>
      </c>
    </row>
    <row r="146" spans="1:24" x14ac:dyDescent="0.35">
      <c r="A146" t="s">
        <v>17</v>
      </c>
      <c r="B146" s="7">
        <v>40546</v>
      </c>
      <c r="C146" s="13" t="s">
        <v>11</v>
      </c>
      <c r="D146" s="13"/>
      <c r="F146">
        <f t="shared" si="7"/>
        <v>3.4011973816621555</v>
      </c>
      <c r="G146" s="22">
        <v>30</v>
      </c>
      <c r="H146" s="64">
        <v>16</v>
      </c>
      <c r="L146" s="16">
        <v>0.5</v>
      </c>
      <c r="M146" s="31">
        <v>6.2799999999999995E-2</v>
      </c>
      <c r="N146" s="34">
        <v>1.27</v>
      </c>
      <c r="O146">
        <f t="shared" si="8"/>
        <v>1.8328</v>
      </c>
      <c r="P146" s="42">
        <v>2.1</v>
      </c>
      <c r="V146" t="s">
        <v>35</v>
      </c>
      <c r="W146" s="7">
        <v>40973</v>
      </c>
      <c r="X146" s="12">
        <v>11.02</v>
      </c>
    </row>
    <row r="147" spans="1:24" x14ac:dyDescent="0.35">
      <c r="A147" t="s">
        <v>13</v>
      </c>
      <c r="B147" s="7">
        <v>40588</v>
      </c>
      <c r="C147" s="12">
        <v>12.42</v>
      </c>
      <c r="D147" s="12"/>
      <c r="F147">
        <f t="shared" si="7"/>
        <v>1.3862943611198906</v>
      </c>
      <c r="G147" s="22">
        <v>4</v>
      </c>
      <c r="H147" s="13" t="s">
        <v>11</v>
      </c>
      <c r="L147" s="17">
        <v>4.8899999999999997</v>
      </c>
      <c r="M147" s="31">
        <v>9.9400000000000002E-2</v>
      </c>
      <c r="N147" s="34">
        <v>1.36</v>
      </c>
      <c r="O147" s="49">
        <f t="shared" si="8"/>
        <v>6.3494000000000002</v>
      </c>
      <c r="P147" s="48">
        <v>8</v>
      </c>
      <c r="V147" t="s">
        <v>33</v>
      </c>
      <c r="W147" s="7">
        <v>41015</v>
      </c>
      <c r="X147" s="12">
        <v>6.8</v>
      </c>
    </row>
    <row r="148" spans="1:24" x14ac:dyDescent="0.35">
      <c r="A148" t="s">
        <v>14</v>
      </c>
      <c r="B148" s="7">
        <v>40588</v>
      </c>
      <c r="C148" s="12">
        <v>13.77</v>
      </c>
      <c r="D148" s="12"/>
      <c r="G148" s="20" t="s">
        <v>24</v>
      </c>
      <c r="H148" s="55" t="s">
        <v>11</v>
      </c>
      <c r="L148" s="31">
        <v>1.98</v>
      </c>
      <c r="M148" s="31">
        <v>7.6700000000000004E-2</v>
      </c>
      <c r="N148" s="34">
        <v>1.32</v>
      </c>
      <c r="O148">
        <f t="shared" si="8"/>
        <v>3.3767000000000005</v>
      </c>
      <c r="P148" s="17">
        <v>9.3000000000000007</v>
      </c>
      <c r="V148" t="s">
        <v>34</v>
      </c>
      <c r="W148" s="7">
        <v>41015</v>
      </c>
      <c r="X148" s="12">
        <v>7.31</v>
      </c>
    </row>
    <row r="149" spans="1:24" x14ac:dyDescent="0.35">
      <c r="A149" t="s">
        <v>17</v>
      </c>
      <c r="B149" s="7">
        <v>40588</v>
      </c>
      <c r="C149" s="12">
        <v>15.46</v>
      </c>
      <c r="D149" s="12"/>
      <c r="F149">
        <f t="shared" si="7"/>
        <v>1.3862943611198906</v>
      </c>
      <c r="G149" s="22">
        <v>4</v>
      </c>
      <c r="H149" s="65" t="s">
        <v>11</v>
      </c>
      <c r="L149" s="17">
        <v>0.59</v>
      </c>
      <c r="M149" s="31">
        <v>6.13E-2</v>
      </c>
      <c r="N149" s="34">
        <v>1.1299999999999999</v>
      </c>
      <c r="O149">
        <f t="shared" si="8"/>
        <v>1.7812999999999999</v>
      </c>
      <c r="P149" s="17">
        <v>10.8</v>
      </c>
      <c r="V149" t="s">
        <v>35</v>
      </c>
      <c r="W149" s="7">
        <v>41015</v>
      </c>
      <c r="X149" s="12">
        <v>7.92</v>
      </c>
    </row>
    <row r="150" spans="1:24" x14ac:dyDescent="0.35">
      <c r="A150" t="s">
        <v>17</v>
      </c>
      <c r="B150" s="7">
        <v>40588</v>
      </c>
      <c r="C150" s="13" t="s">
        <v>11</v>
      </c>
      <c r="D150" s="13"/>
      <c r="F150">
        <f t="shared" si="7"/>
        <v>0.69314718055994529</v>
      </c>
      <c r="G150" s="22">
        <v>2</v>
      </c>
      <c r="H150" s="65" t="s">
        <v>11</v>
      </c>
      <c r="L150" s="17">
        <v>0.87</v>
      </c>
      <c r="M150" s="31">
        <v>6.0299999999999999E-2</v>
      </c>
      <c r="N150" s="34">
        <v>1.02</v>
      </c>
      <c r="O150">
        <f t="shared" si="8"/>
        <v>1.9502999999999999</v>
      </c>
      <c r="P150" s="17">
        <v>13.2</v>
      </c>
      <c r="V150" t="s">
        <v>33</v>
      </c>
      <c r="W150" s="7">
        <v>41030</v>
      </c>
      <c r="X150" s="12">
        <v>8.36</v>
      </c>
    </row>
    <row r="151" spans="1:24" x14ac:dyDescent="0.35">
      <c r="A151" t="s">
        <v>23</v>
      </c>
      <c r="B151" s="68">
        <v>40603.452777777777</v>
      </c>
      <c r="C151">
        <v>12.6</v>
      </c>
      <c r="F151">
        <f t="shared" si="7"/>
        <v>5.3471075307174685</v>
      </c>
      <c r="G151">
        <v>210</v>
      </c>
      <c r="V151" t="s">
        <v>34</v>
      </c>
      <c r="W151" s="7">
        <v>41030</v>
      </c>
      <c r="X151" s="12">
        <v>8.27</v>
      </c>
    </row>
    <row r="152" spans="1:24" x14ac:dyDescent="0.35">
      <c r="A152" t="s">
        <v>22</v>
      </c>
      <c r="B152" s="68">
        <v>40603.466666666667</v>
      </c>
      <c r="C152">
        <v>12.98</v>
      </c>
      <c r="F152">
        <f t="shared" si="7"/>
        <v>4.1271343850450917</v>
      </c>
      <c r="G152">
        <v>62</v>
      </c>
      <c r="V152" t="s">
        <v>35</v>
      </c>
      <c r="W152" s="7">
        <v>41030</v>
      </c>
      <c r="X152" s="12">
        <v>8.36</v>
      </c>
    </row>
    <row r="153" spans="1:24" x14ac:dyDescent="0.35">
      <c r="A153" t="s">
        <v>21</v>
      </c>
      <c r="B153" s="68">
        <v>40603.473611111112</v>
      </c>
      <c r="C153">
        <v>13.22</v>
      </c>
      <c r="F153">
        <f t="shared" si="7"/>
        <v>5.4971682252932021</v>
      </c>
      <c r="G153">
        <v>244</v>
      </c>
      <c r="V153" t="s">
        <v>33</v>
      </c>
      <c r="W153" s="7">
        <v>41038</v>
      </c>
      <c r="X153" s="12">
        <v>5.67</v>
      </c>
    </row>
    <row r="154" spans="1:24" x14ac:dyDescent="0.35">
      <c r="A154" t="s">
        <v>20</v>
      </c>
      <c r="B154" s="68">
        <v>40603.484722222223</v>
      </c>
      <c r="C154">
        <v>12.93</v>
      </c>
      <c r="F154">
        <f t="shared" si="7"/>
        <v>5.4638318050256105</v>
      </c>
      <c r="G154">
        <v>236</v>
      </c>
      <c r="V154" t="s">
        <v>34</v>
      </c>
      <c r="W154" s="7">
        <v>41038</v>
      </c>
      <c r="X154" s="12">
        <v>6.79</v>
      </c>
    </row>
    <row r="155" spans="1:24" x14ac:dyDescent="0.35">
      <c r="A155" t="s">
        <v>19</v>
      </c>
      <c r="B155" s="68">
        <v>40603.490277777775</v>
      </c>
      <c r="C155">
        <v>13.9</v>
      </c>
      <c r="F155">
        <f t="shared" si="7"/>
        <v>7.1268908088988079</v>
      </c>
      <c r="G155">
        <v>1245</v>
      </c>
      <c r="V155" t="s">
        <v>35</v>
      </c>
      <c r="W155" s="7">
        <v>41038</v>
      </c>
      <c r="X155" s="12">
        <v>7.27</v>
      </c>
    </row>
    <row r="156" spans="1:24" x14ac:dyDescent="0.35">
      <c r="A156" t="s">
        <v>10</v>
      </c>
      <c r="B156" s="7">
        <v>40609</v>
      </c>
      <c r="C156" s="12">
        <v>16.23</v>
      </c>
      <c r="D156" s="12"/>
      <c r="F156">
        <f t="shared" si="7"/>
        <v>3.4011973816621555</v>
      </c>
      <c r="G156" s="22">
        <v>30</v>
      </c>
      <c r="H156" s="17">
        <v>40</v>
      </c>
      <c r="L156" s="17">
        <v>1.57</v>
      </c>
      <c r="M156" s="31">
        <v>1.8800000000000001E-2</v>
      </c>
      <c r="N156" s="31">
        <v>1.9564999999999999</v>
      </c>
      <c r="O156" s="43">
        <f t="shared" ref="O156:O183" si="9">L156+M156+N156</f>
        <v>3.5453000000000001</v>
      </c>
      <c r="P156" s="22">
        <v>11.6</v>
      </c>
      <c r="V156" t="s">
        <v>33</v>
      </c>
      <c r="W156" s="7">
        <v>41044</v>
      </c>
      <c r="X156" s="12">
        <v>6.64</v>
      </c>
    </row>
    <row r="157" spans="1:24" x14ac:dyDescent="0.35">
      <c r="A157" t="s">
        <v>10</v>
      </c>
      <c r="B157" s="7">
        <v>40609</v>
      </c>
      <c r="C157" s="12" t="s">
        <v>11</v>
      </c>
      <c r="D157" s="12"/>
      <c r="F157">
        <f t="shared" si="7"/>
        <v>3.4011973816621555</v>
      </c>
      <c r="G157" s="22">
        <v>30</v>
      </c>
      <c r="H157" s="17">
        <v>40</v>
      </c>
      <c r="L157" s="17">
        <v>1.64</v>
      </c>
      <c r="M157" s="31">
        <v>1.1900000000000001E-2</v>
      </c>
      <c r="N157" s="31">
        <v>1.2016</v>
      </c>
      <c r="O157" s="43">
        <f t="shared" si="9"/>
        <v>2.8534999999999999</v>
      </c>
      <c r="P157" s="40">
        <v>7</v>
      </c>
      <c r="V157" t="s">
        <v>34</v>
      </c>
      <c r="W157" s="7">
        <v>41044</v>
      </c>
      <c r="X157" s="12">
        <v>6.14</v>
      </c>
    </row>
    <row r="158" spans="1:24" x14ac:dyDescent="0.35">
      <c r="A158" t="s">
        <v>13</v>
      </c>
      <c r="B158" s="7">
        <v>40609</v>
      </c>
      <c r="C158" s="12">
        <v>12.99</v>
      </c>
      <c r="D158" s="12"/>
      <c r="F158">
        <f t="shared" si="7"/>
        <v>3.912023005428146</v>
      </c>
      <c r="G158" s="22">
        <v>50</v>
      </c>
      <c r="H158" s="17">
        <v>20</v>
      </c>
      <c r="L158" s="17">
        <v>2.72</v>
      </c>
      <c r="M158" s="31">
        <v>7.1800000000000003E-2</v>
      </c>
      <c r="N158" s="34">
        <v>3.1320000000000001</v>
      </c>
      <c r="O158" s="49">
        <f t="shared" si="9"/>
        <v>5.9238</v>
      </c>
      <c r="P158" s="17">
        <v>10.1</v>
      </c>
      <c r="V158" t="s">
        <v>35</v>
      </c>
      <c r="W158" s="7">
        <v>41044</v>
      </c>
      <c r="X158" s="12">
        <v>6.62</v>
      </c>
    </row>
    <row r="159" spans="1:24" x14ac:dyDescent="0.35">
      <c r="A159" t="s">
        <v>14</v>
      </c>
      <c r="B159" s="7">
        <v>40609</v>
      </c>
      <c r="C159" s="12">
        <v>13.16</v>
      </c>
      <c r="D159" s="12"/>
      <c r="F159">
        <f t="shared" si="7"/>
        <v>7.2442275156033498</v>
      </c>
      <c r="G159" s="22">
        <v>1400</v>
      </c>
      <c r="H159" s="31">
        <v>540</v>
      </c>
      <c r="L159" s="31">
        <v>1.76</v>
      </c>
      <c r="M159" s="31">
        <v>3.6799999999999999E-2</v>
      </c>
      <c r="N159" s="31">
        <v>2.4169</v>
      </c>
      <c r="O159">
        <f t="shared" si="9"/>
        <v>4.2137000000000002</v>
      </c>
      <c r="P159" s="17">
        <v>6.6</v>
      </c>
      <c r="V159" t="s">
        <v>33</v>
      </c>
      <c r="W159" s="7">
        <v>41051</v>
      </c>
      <c r="X159" s="12">
        <v>6</v>
      </c>
    </row>
    <row r="160" spans="1:24" x14ac:dyDescent="0.35">
      <c r="A160" t="s">
        <v>17</v>
      </c>
      <c r="B160" s="7">
        <v>40609</v>
      </c>
      <c r="C160" s="12">
        <v>16.649999999999999</v>
      </c>
      <c r="D160" s="12"/>
      <c r="F160">
        <f t="shared" si="7"/>
        <v>8.0063675676502459</v>
      </c>
      <c r="G160" s="22">
        <v>3000</v>
      </c>
      <c r="H160" s="64">
        <v>1000</v>
      </c>
      <c r="L160" s="17">
        <v>1.94</v>
      </c>
      <c r="M160" s="31">
        <v>2.5399999999999999E-2</v>
      </c>
      <c r="N160" s="31">
        <v>1.7650999999999999</v>
      </c>
      <c r="O160">
        <f t="shared" si="9"/>
        <v>3.7305000000000001</v>
      </c>
      <c r="P160" s="17">
        <v>5.7</v>
      </c>
      <c r="V160" t="s">
        <v>34</v>
      </c>
      <c r="W160" s="7">
        <v>41051</v>
      </c>
      <c r="X160" s="12">
        <v>8.1999999999999993</v>
      </c>
    </row>
    <row r="161" spans="1:24" x14ac:dyDescent="0.35">
      <c r="A161" t="s">
        <v>17</v>
      </c>
      <c r="B161" s="7">
        <v>40609</v>
      </c>
      <c r="C161" s="13" t="s">
        <v>11</v>
      </c>
      <c r="D161" s="13"/>
      <c r="F161">
        <f t="shared" si="7"/>
        <v>6.6066501861982152</v>
      </c>
      <c r="G161" s="22">
        <v>740</v>
      </c>
      <c r="H161" s="64">
        <v>1320</v>
      </c>
      <c r="L161" s="17">
        <v>1.74</v>
      </c>
      <c r="M161" s="34">
        <v>2.7E-2</v>
      </c>
      <c r="N161" s="31">
        <v>1.9029</v>
      </c>
      <c r="O161">
        <f t="shared" si="9"/>
        <v>3.6699000000000002</v>
      </c>
      <c r="P161" s="17">
        <v>4.0999999999999996</v>
      </c>
      <c r="V161" t="s">
        <v>35</v>
      </c>
      <c r="W161" s="7">
        <v>41051</v>
      </c>
      <c r="X161" s="12">
        <v>8.83</v>
      </c>
    </row>
    <row r="162" spans="1:24" x14ac:dyDescent="0.35">
      <c r="A162" t="s">
        <v>10</v>
      </c>
      <c r="B162" s="7">
        <v>40644</v>
      </c>
      <c r="C162" s="12">
        <v>12.72</v>
      </c>
      <c r="D162" s="12"/>
      <c r="F162">
        <f t="shared" si="7"/>
        <v>2.6390573296152584</v>
      </c>
      <c r="G162" s="22">
        <v>14</v>
      </c>
      <c r="H162" s="17">
        <v>2</v>
      </c>
      <c r="L162" s="17">
        <v>1.34</v>
      </c>
      <c r="M162" s="33">
        <v>1.4E-3</v>
      </c>
      <c r="N162" s="31">
        <v>0.6623</v>
      </c>
      <c r="O162" s="43">
        <f t="shared" si="9"/>
        <v>2.0037000000000003</v>
      </c>
      <c r="P162" s="22">
        <v>10.7</v>
      </c>
      <c r="V162" t="s">
        <v>33</v>
      </c>
      <c r="W162" s="7">
        <v>41060</v>
      </c>
      <c r="X162" s="12">
        <v>3.26</v>
      </c>
    </row>
    <row r="163" spans="1:24" x14ac:dyDescent="0.35">
      <c r="A163" t="s">
        <v>10</v>
      </c>
      <c r="B163" s="7">
        <v>40644</v>
      </c>
      <c r="C163" s="12" t="s">
        <v>11</v>
      </c>
      <c r="D163" s="12"/>
      <c r="F163">
        <f t="shared" si="7"/>
        <v>3.0910424533583161</v>
      </c>
      <c r="G163" s="22">
        <v>22</v>
      </c>
      <c r="H163" s="17">
        <v>2</v>
      </c>
      <c r="L163" s="17">
        <v>1.39</v>
      </c>
      <c r="M163" s="31">
        <v>1.0699999999999999E-2</v>
      </c>
      <c r="N163" s="31">
        <v>0.67469999999999997</v>
      </c>
      <c r="O163" s="43">
        <f t="shared" si="9"/>
        <v>2.0753999999999997</v>
      </c>
      <c r="P163" s="22">
        <v>11.2</v>
      </c>
      <c r="V163" t="s">
        <v>34</v>
      </c>
      <c r="W163" s="7">
        <v>41060</v>
      </c>
      <c r="X163" s="12">
        <v>4.12</v>
      </c>
    </row>
    <row r="164" spans="1:24" x14ac:dyDescent="0.35">
      <c r="A164" t="s">
        <v>13</v>
      </c>
      <c r="B164" s="7">
        <v>40646</v>
      </c>
      <c r="C164" s="12">
        <v>8.9</v>
      </c>
      <c r="D164" s="12"/>
      <c r="G164" s="24" t="s">
        <v>27</v>
      </c>
      <c r="H164" s="17">
        <v>20</v>
      </c>
      <c r="L164" s="17">
        <v>4.2300000000000004</v>
      </c>
      <c r="M164" s="31">
        <v>8.7800000000000003E-2</v>
      </c>
      <c r="N164" s="31">
        <v>0.46839999999999998</v>
      </c>
      <c r="O164" s="49">
        <f t="shared" si="9"/>
        <v>4.7862</v>
      </c>
      <c r="P164" s="17">
        <v>8.5</v>
      </c>
      <c r="V164" t="s">
        <v>35</v>
      </c>
      <c r="W164" s="7">
        <v>41060</v>
      </c>
      <c r="X164" s="12">
        <v>5.17</v>
      </c>
    </row>
    <row r="165" spans="1:24" x14ac:dyDescent="0.35">
      <c r="A165" t="s">
        <v>14</v>
      </c>
      <c r="B165" s="7">
        <v>40646</v>
      </c>
      <c r="C165" s="12">
        <v>11.07</v>
      </c>
      <c r="D165" s="12"/>
      <c r="F165">
        <f t="shared" si="7"/>
        <v>4.7874917427820458</v>
      </c>
      <c r="G165" s="22">
        <v>120</v>
      </c>
      <c r="H165" s="31">
        <v>70</v>
      </c>
      <c r="L165" s="31">
        <v>2.68</v>
      </c>
      <c r="M165" s="31">
        <v>5.9700000000000003E-2</v>
      </c>
      <c r="N165" s="31">
        <v>1.3514999999999999</v>
      </c>
      <c r="O165">
        <f t="shared" si="9"/>
        <v>4.0911999999999997</v>
      </c>
      <c r="P165" s="17">
        <v>9.5</v>
      </c>
      <c r="V165" t="s">
        <v>33</v>
      </c>
      <c r="W165" s="7">
        <v>41067</v>
      </c>
      <c r="X165" s="12">
        <v>2.5</v>
      </c>
    </row>
    <row r="166" spans="1:24" x14ac:dyDescent="0.35">
      <c r="A166" t="s">
        <v>17</v>
      </c>
      <c r="B166" s="7">
        <v>40646</v>
      </c>
      <c r="C166" s="12">
        <v>11.72</v>
      </c>
      <c r="D166" s="12"/>
      <c r="F166">
        <f t="shared" si="7"/>
        <v>5.598421958998375</v>
      </c>
      <c r="G166" s="22">
        <v>270</v>
      </c>
      <c r="H166" s="64">
        <v>100</v>
      </c>
      <c r="L166" s="17">
        <v>2.31</v>
      </c>
      <c r="M166" s="31">
        <v>4.48E-2</v>
      </c>
      <c r="N166" s="34">
        <v>2.3959999999999999</v>
      </c>
      <c r="O166">
        <f t="shared" si="9"/>
        <v>4.7507999999999999</v>
      </c>
      <c r="P166" s="17">
        <v>6.8</v>
      </c>
      <c r="V166" t="s">
        <v>34</v>
      </c>
      <c r="W166" s="7">
        <v>41067</v>
      </c>
      <c r="X166" s="12">
        <v>3.82</v>
      </c>
    </row>
    <row r="167" spans="1:24" x14ac:dyDescent="0.35">
      <c r="A167" t="s">
        <v>17</v>
      </c>
      <c r="B167" s="7">
        <v>40646</v>
      </c>
      <c r="C167" s="13" t="s">
        <v>11</v>
      </c>
      <c r="D167" s="13"/>
      <c r="F167">
        <f t="shared" si="7"/>
        <v>5.1357984370502621</v>
      </c>
      <c r="G167" s="22">
        <v>170</v>
      </c>
      <c r="H167" s="64">
        <v>70</v>
      </c>
      <c r="L167" s="17">
        <v>2.25</v>
      </c>
      <c r="M167" s="31">
        <v>5.0900000000000001E-2</v>
      </c>
      <c r="N167" s="31">
        <v>2.2949000000000002</v>
      </c>
      <c r="O167">
        <f t="shared" si="9"/>
        <v>4.5958000000000006</v>
      </c>
      <c r="P167" s="17">
        <v>5.3</v>
      </c>
      <c r="V167" t="s">
        <v>35</v>
      </c>
      <c r="W167" s="7">
        <v>41067</v>
      </c>
      <c r="X167" s="12">
        <v>4.01</v>
      </c>
    </row>
    <row r="168" spans="1:24" x14ac:dyDescent="0.35">
      <c r="A168" t="s">
        <v>10</v>
      </c>
      <c r="B168" s="7">
        <v>40665</v>
      </c>
      <c r="C168" s="12">
        <v>11.48</v>
      </c>
      <c r="D168" s="12"/>
      <c r="F168">
        <f t="shared" si="7"/>
        <v>1.791759469228055</v>
      </c>
      <c r="G168" s="22">
        <v>6</v>
      </c>
      <c r="H168" s="25">
        <v>2</v>
      </c>
      <c r="L168" s="17">
        <v>1.97</v>
      </c>
      <c r="M168" s="31">
        <v>6.3E-3</v>
      </c>
      <c r="N168" s="31">
        <v>0.3261</v>
      </c>
      <c r="O168" s="43">
        <f t="shared" si="9"/>
        <v>2.3024</v>
      </c>
      <c r="P168" s="22">
        <v>4.7</v>
      </c>
      <c r="V168" t="s">
        <v>33</v>
      </c>
      <c r="W168" s="7">
        <v>41073</v>
      </c>
      <c r="X168" s="12">
        <v>6.93</v>
      </c>
    </row>
    <row r="169" spans="1:24" x14ac:dyDescent="0.35">
      <c r="A169" t="s">
        <v>10</v>
      </c>
      <c r="B169" s="7">
        <v>40665</v>
      </c>
      <c r="C169" s="12" t="s">
        <v>11</v>
      </c>
      <c r="D169" s="12"/>
      <c r="F169">
        <f t="shared" si="7"/>
        <v>2.3025850929940459</v>
      </c>
      <c r="G169" s="22">
        <v>10</v>
      </c>
      <c r="H169" s="25">
        <v>2</v>
      </c>
      <c r="L169" s="17">
        <v>1.99</v>
      </c>
      <c r="M169" s="31">
        <v>6.1999999999999998E-3</v>
      </c>
      <c r="N169" s="31">
        <v>0.57010000000000005</v>
      </c>
      <c r="O169" s="43">
        <f t="shared" si="9"/>
        <v>2.5663</v>
      </c>
      <c r="P169" s="40">
        <v>4</v>
      </c>
      <c r="V169" t="s">
        <v>34</v>
      </c>
      <c r="W169" s="7">
        <v>41073</v>
      </c>
      <c r="X169" s="12">
        <v>3.18</v>
      </c>
    </row>
    <row r="170" spans="1:24" x14ac:dyDescent="0.35">
      <c r="A170" t="s">
        <v>13</v>
      </c>
      <c r="B170" s="7">
        <v>40665</v>
      </c>
      <c r="C170" s="12">
        <v>5.52</v>
      </c>
      <c r="D170" s="12"/>
      <c r="F170">
        <f t="shared" si="7"/>
        <v>5.2364419628299492</v>
      </c>
      <c r="G170" s="22">
        <v>188</v>
      </c>
      <c r="H170" s="17">
        <v>6</v>
      </c>
      <c r="L170" s="17">
        <v>3.15</v>
      </c>
      <c r="M170" s="31">
        <v>6.9199999999999998E-2</v>
      </c>
      <c r="N170" s="33">
        <v>2.6700000000000002E-2</v>
      </c>
      <c r="O170" s="49">
        <f t="shared" si="9"/>
        <v>3.2458999999999998</v>
      </c>
      <c r="P170" s="17">
        <v>3.5</v>
      </c>
      <c r="V170" t="s">
        <v>35</v>
      </c>
      <c r="W170" s="7">
        <v>41073</v>
      </c>
      <c r="X170" s="12">
        <v>3.49</v>
      </c>
    </row>
    <row r="171" spans="1:24" x14ac:dyDescent="0.35">
      <c r="A171" t="s">
        <v>14</v>
      </c>
      <c r="B171" s="7">
        <v>40665</v>
      </c>
      <c r="C171" s="12">
        <v>7.64</v>
      </c>
      <c r="D171" s="12"/>
      <c r="G171" s="20" t="s">
        <v>24</v>
      </c>
      <c r="H171" s="31">
        <v>14</v>
      </c>
      <c r="L171" s="31">
        <v>2.1800000000000002</v>
      </c>
      <c r="M171" s="31">
        <v>3.27E-2</v>
      </c>
      <c r="N171" s="31">
        <v>0.47170000000000001</v>
      </c>
      <c r="O171">
        <f t="shared" si="9"/>
        <v>2.6844000000000001</v>
      </c>
      <c r="P171" s="17">
        <v>3.3</v>
      </c>
      <c r="V171" t="s">
        <v>33</v>
      </c>
      <c r="W171" s="7">
        <v>41078</v>
      </c>
      <c r="X171" s="12">
        <v>4.33</v>
      </c>
    </row>
    <row r="172" spans="1:24" x14ac:dyDescent="0.35">
      <c r="A172" t="s">
        <v>17</v>
      </c>
      <c r="B172" s="7">
        <v>40665</v>
      </c>
      <c r="C172" s="12">
        <v>7.98</v>
      </c>
      <c r="D172" s="12"/>
      <c r="F172">
        <f t="shared" si="7"/>
        <v>4.7874917427820458</v>
      </c>
      <c r="G172" s="22">
        <v>120</v>
      </c>
      <c r="H172" s="64">
        <v>8</v>
      </c>
      <c r="L172" s="17">
        <v>1.95</v>
      </c>
      <c r="M172" s="31">
        <v>3.2800000000000003E-2</v>
      </c>
      <c r="N172" s="31">
        <v>0.29630000000000001</v>
      </c>
      <c r="O172">
        <f t="shared" si="9"/>
        <v>2.2790999999999997</v>
      </c>
      <c r="P172" s="17">
        <v>3.8</v>
      </c>
      <c r="V172" t="s">
        <v>34</v>
      </c>
      <c r="W172" s="7">
        <v>41078</v>
      </c>
      <c r="X172" s="12">
        <v>4.07</v>
      </c>
    </row>
    <row r="173" spans="1:24" x14ac:dyDescent="0.35">
      <c r="A173" t="s">
        <v>17</v>
      </c>
      <c r="B173" s="7">
        <v>40665</v>
      </c>
      <c r="C173" s="13" t="s">
        <v>11</v>
      </c>
      <c r="D173" s="13"/>
      <c r="G173" s="20" t="s">
        <v>24</v>
      </c>
      <c r="H173" s="64">
        <v>4</v>
      </c>
      <c r="L173" s="16">
        <v>2</v>
      </c>
      <c r="M173" s="31">
        <v>2.9100000000000001E-2</v>
      </c>
      <c r="N173" s="31">
        <v>0.34179999999999999</v>
      </c>
      <c r="O173">
        <f t="shared" si="9"/>
        <v>2.3709000000000002</v>
      </c>
      <c r="P173" s="17">
        <v>3.4</v>
      </c>
      <c r="V173" t="s">
        <v>35</v>
      </c>
      <c r="W173" s="7">
        <v>41078</v>
      </c>
      <c r="X173" s="12">
        <v>3.66</v>
      </c>
    </row>
    <row r="174" spans="1:24" x14ac:dyDescent="0.35">
      <c r="A174" t="s">
        <v>13</v>
      </c>
      <c r="B174" s="7">
        <v>40672</v>
      </c>
      <c r="C174" s="12">
        <v>4.78</v>
      </c>
      <c r="D174" s="12"/>
      <c r="F174">
        <f t="shared" si="7"/>
        <v>2.4849066497880004</v>
      </c>
      <c r="G174" s="22">
        <v>12</v>
      </c>
      <c r="H174" s="17">
        <v>2</v>
      </c>
      <c r="L174" s="16">
        <v>4</v>
      </c>
      <c r="M174" s="31">
        <v>0.13170000000000001</v>
      </c>
      <c r="N174" s="31">
        <v>0.85289999999999999</v>
      </c>
      <c r="O174" s="49">
        <f t="shared" si="9"/>
        <v>4.9846000000000004</v>
      </c>
      <c r="P174" s="17">
        <v>5.3</v>
      </c>
      <c r="V174" t="s">
        <v>33</v>
      </c>
      <c r="W174" s="7">
        <v>41086</v>
      </c>
      <c r="X174" s="12">
        <v>2.44</v>
      </c>
    </row>
    <row r="175" spans="1:24" x14ac:dyDescent="0.35">
      <c r="A175" t="s">
        <v>14</v>
      </c>
      <c r="B175" s="7">
        <v>40672</v>
      </c>
      <c r="C175" s="12">
        <v>8.61</v>
      </c>
      <c r="D175" s="12"/>
      <c r="F175">
        <f t="shared" si="7"/>
        <v>2.6390573296152584</v>
      </c>
      <c r="G175" s="22">
        <v>14</v>
      </c>
      <c r="H175" s="31">
        <v>2</v>
      </c>
      <c r="L175" s="31">
        <v>2.2799999999999998</v>
      </c>
      <c r="M175" s="31">
        <v>8.4599999999999995E-2</v>
      </c>
      <c r="N175" s="31">
        <v>0.77110000000000001</v>
      </c>
      <c r="O175">
        <f t="shared" si="9"/>
        <v>3.1356999999999999</v>
      </c>
      <c r="P175" s="17">
        <v>2.2999999999999998</v>
      </c>
      <c r="V175" t="s">
        <v>34</v>
      </c>
      <c r="W175" s="7">
        <v>41086</v>
      </c>
      <c r="X175" s="12">
        <v>2.4500000000000002</v>
      </c>
    </row>
    <row r="176" spans="1:24" x14ac:dyDescent="0.35">
      <c r="A176" t="s">
        <v>14</v>
      </c>
      <c r="B176" s="7">
        <v>40672</v>
      </c>
      <c r="C176" s="13" t="s">
        <v>11</v>
      </c>
      <c r="D176" s="13"/>
      <c r="F176">
        <f t="shared" si="7"/>
        <v>3.5263605246161616</v>
      </c>
      <c r="G176" s="22">
        <v>34</v>
      </c>
      <c r="H176" s="31">
        <v>4</v>
      </c>
      <c r="L176" s="31">
        <v>2.52</v>
      </c>
      <c r="M176" s="31">
        <v>8.4400000000000003E-2</v>
      </c>
      <c r="N176" s="31">
        <v>0.71889999999999998</v>
      </c>
      <c r="O176">
        <f t="shared" si="9"/>
        <v>3.3233000000000001</v>
      </c>
      <c r="P176" s="17">
        <v>2.8</v>
      </c>
      <c r="V176" t="s">
        <v>35</v>
      </c>
      <c r="W176" s="7">
        <v>41086</v>
      </c>
      <c r="X176" s="12">
        <v>3.1</v>
      </c>
    </row>
    <row r="177" spans="1:24" x14ac:dyDescent="0.35">
      <c r="A177" t="s">
        <v>17</v>
      </c>
      <c r="B177" s="7">
        <v>40672</v>
      </c>
      <c r="C177" s="12">
        <v>8.11</v>
      </c>
      <c r="D177" s="12"/>
      <c r="F177">
        <f t="shared" si="7"/>
        <v>3.5835189384561099</v>
      </c>
      <c r="G177" s="22">
        <v>36</v>
      </c>
      <c r="H177" s="64">
        <v>2</v>
      </c>
      <c r="L177" s="17">
        <v>1.83</v>
      </c>
      <c r="M177" s="34">
        <v>4.5999999999999999E-2</v>
      </c>
      <c r="N177" s="31">
        <v>0.7772</v>
      </c>
      <c r="O177">
        <f t="shared" si="9"/>
        <v>2.6532</v>
      </c>
      <c r="P177" s="17">
        <v>4.5999999999999996</v>
      </c>
      <c r="V177" t="s">
        <v>33</v>
      </c>
      <c r="W177" s="7">
        <v>41106</v>
      </c>
      <c r="X177" s="12">
        <v>3.93</v>
      </c>
    </row>
    <row r="178" spans="1:24" x14ac:dyDescent="0.35">
      <c r="A178" t="s">
        <v>10</v>
      </c>
      <c r="B178" s="7">
        <v>40681</v>
      </c>
      <c r="C178" s="12">
        <v>8.59</v>
      </c>
      <c r="D178" s="12"/>
      <c r="F178">
        <f t="shared" si="7"/>
        <v>5.9914645471079817</v>
      </c>
      <c r="G178" s="22">
        <v>400</v>
      </c>
      <c r="H178" s="17">
        <v>40</v>
      </c>
      <c r="L178" s="17">
        <v>1.33</v>
      </c>
      <c r="M178" s="31">
        <v>1.4200000000000001E-2</v>
      </c>
      <c r="N178" s="34">
        <v>0.39600000000000002</v>
      </c>
      <c r="O178" s="43">
        <f t="shared" si="9"/>
        <v>1.7402000000000002</v>
      </c>
      <c r="P178" s="22">
        <v>2.2999999999999998</v>
      </c>
      <c r="V178" t="s">
        <v>34</v>
      </c>
      <c r="W178" s="7">
        <v>41106</v>
      </c>
      <c r="X178" s="12">
        <v>5.25</v>
      </c>
    </row>
    <row r="179" spans="1:24" x14ac:dyDescent="0.35">
      <c r="A179" t="s">
        <v>10</v>
      </c>
      <c r="B179" s="7">
        <v>40681</v>
      </c>
      <c r="C179" s="12" t="s">
        <v>11</v>
      </c>
      <c r="D179" s="12"/>
      <c r="G179" s="20" t="s">
        <v>24</v>
      </c>
      <c r="H179" s="17">
        <v>80</v>
      </c>
      <c r="L179" s="17">
        <v>0.67</v>
      </c>
      <c r="M179" s="31">
        <v>1.46E-2</v>
      </c>
      <c r="N179" s="34">
        <v>0.38600000000000001</v>
      </c>
      <c r="O179" s="43">
        <f t="shared" si="9"/>
        <v>1.0706</v>
      </c>
      <c r="P179" s="42">
        <v>1.7</v>
      </c>
      <c r="V179" t="s">
        <v>35</v>
      </c>
      <c r="W179" s="7">
        <v>41106</v>
      </c>
      <c r="X179" s="12">
        <v>5.77</v>
      </c>
    </row>
    <row r="180" spans="1:24" x14ac:dyDescent="0.35">
      <c r="A180" t="s">
        <v>13</v>
      </c>
      <c r="B180" s="7">
        <v>40682</v>
      </c>
      <c r="C180" s="12">
        <v>5.13</v>
      </c>
      <c r="D180" s="12"/>
      <c r="F180">
        <f t="shared" si="7"/>
        <v>5.7037824746562009</v>
      </c>
      <c r="G180" s="22">
        <v>300</v>
      </c>
      <c r="H180" s="17">
        <v>150</v>
      </c>
      <c r="L180" s="17">
        <v>3.57</v>
      </c>
      <c r="M180" s="34">
        <v>0.16</v>
      </c>
      <c r="N180" s="34">
        <v>1.25</v>
      </c>
      <c r="O180" s="49">
        <f t="shared" si="9"/>
        <v>4.9800000000000004</v>
      </c>
      <c r="P180" s="48">
        <v>5</v>
      </c>
      <c r="V180" t="s">
        <v>33</v>
      </c>
      <c r="W180" s="7">
        <v>41113</v>
      </c>
      <c r="X180" s="12">
        <v>3.29</v>
      </c>
    </row>
    <row r="181" spans="1:24" x14ac:dyDescent="0.35">
      <c r="A181" t="s">
        <v>14</v>
      </c>
      <c r="B181" s="7">
        <v>40682</v>
      </c>
      <c r="C181" s="12">
        <v>7.15</v>
      </c>
      <c r="D181" s="12"/>
      <c r="G181" s="20" t="s">
        <v>24</v>
      </c>
      <c r="H181" s="31">
        <v>2020</v>
      </c>
      <c r="L181" s="31">
        <v>1.63</v>
      </c>
      <c r="M181" s="31">
        <v>6.1499999999999999E-2</v>
      </c>
      <c r="N181" s="34">
        <v>0.97499999999999998</v>
      </c>
      <c r="O181">
        <f t="shared" si="9"/>
        <v>2.6665000000000001</v>
      </c>
      <c r="P181" s="17">
        <v>3.8</v>
      </c>
      <c r="V181" t="s">
        <v>34</v>
      </c>
      <c r="W181" s="7">
        <v>41113</v>
      </c>
      <c r="X181" s="12">
        <v>4.8600000000000003</v>
      </c>
    </row>
    <row r="182" spans="1:24" x14ac:dyDescent="0.35">
      <c r="A182" t="s">
        <v>17</v>
      </c>
      <c r="B182" s="7">
        <v>40682</v>
      </c>
      <c r="C182" s="12">
        <v>7.25</v>
      </c>
      <c r="D182" s="12"/>
      <c r="G182" s="20" t="s">
        <v>24</v>
      </c>
      <c r="H182" s="64">
        <v>1420</v>
      </c>
      <c r="L182" s="16">
        <v>1.4</v>
      </c>
      <c r="M182" s="31">
        <v>6.0299999999999999E-2</v>
      </c>
      <c r="N182" s="34">
        <v>0.82</v>
      </c>
      <c r="O182">
        <f t="shared" si="9"/>
        <v>2.2803</v>
      </c>
      <c r="P182" s="17">
        <v>3.3</v>
      </c>
      <c r="V182" t="s">
        <v>35</v>
      </c>
      <c r="W182" s="7">
        <v>41113</v>
      </c>
      <c r="X182" s="12">
        <v>5.0599999999999996</v>
      </c>
    </row>
    <row r="183" spans="1:24" x14ac:dyDescent="0.35">
      <c r="A183" t="s">
        <v>17</v>
      </c>
      <c r="B183" s="7">
        <v>40682</v>
      </c>
      <c r="C183" s="13" t="s">
        <v>11</v>
      </c>
      <c r="D183" s="13"/>
      <c r="G183" s="20" t="s">
        <v>24</v>
      </c>
      <c r="H183" s="64">
        <v>1260</v>
      </c>
      <c r="L183" s="17">
        <v>1.47</v>
      </c>
      <c r="M183" s="31">
        <v>6.0699999999999997E-2</v>
      </c>
      <c r="N183" s="34">
        <v>0.82</v>
      </c>
      <c r="O183">
        <f t="shared" si="9"/>
        <v>2.3506999999999998</v>
      </c>
      <c r="P183" s="17">
        <v>2.9</v>
      </c>
      <c r="V183" t="s">
        <v>33</v>
      </c>
      <c r="W183" s="7">
        <v>41120</v>
      </c>
      <c r="X183" s="12">
        <v>2.85</v>
      </c>
    </row>
    <row r="184" spans="1:24" x14ac:dyDescent="0.35">
      <c r="A184" t="s">
        <v>23</v>
      </c>
      <c r="B184" s="68">
        <v>40686.404166666667</v>
      </c>
      <c r="C184">
        <v>4.91</v>
      </c>
      <c r="F184">
        <f t="shared" si="7"/>
        <v>4.0253516907351496</v>
      </c>
      <c r="G184">
        <v>56</v>
      </c>
      <c r="V184" t="s">
        <v>34</v>
      </c>
      <c r="W184" s="7">
        <v>41120</v>
      </c>
      <c r="X184" s="12">
        <v>4.2699999999999996</v>
      </c>
    </row>
    <row r="185" spans="1:24" x14ac:dyDescent="0.35">
      <c r="A185" t="s">
        <v>22</v>
      </c>
      <c r="B185" s="68">
        <v>40686.415972222225</v>
      </c>
      <c r="C185">
        <v>3.85</v>
      </c>
      <c r="F185">
        <f t="shared" si="7"/>
        <v>2.0794415416798357</v>
      </c>
      <c r="G185">
        <v>8</v>
      </c>
      <c r="V185" t="s">
        <v>35</v>
      </c>
      <c r="W185" s="7">
        <v>41120</v>
      </c>
      <c r="X185" s="12">
        <v>4.68</v>
      </c>
    </row>
    <row r="186" spans="1:24" x14ac:dyDescent="0.35">
      <c r="A186" t="s">
        <v>21</v>
      </c>
      <c r="B186" s="68">
        <v>40686.422222222223</v>
      </c>
      <c r="C186">
        <v>5.2</v>
      </c>
      <c r="F186">
        <f t="shared" si="7"/>
        <v>4.4308167988433134</v>
      </c>
      <c r="G186">
        <v>84</v>
      </c>
      <c r="V186" t="s">
        <v>33</v>
      </c>
      <c r="W186" s="7">
        <v>41129</v>
      </c>
      <c r="X186" s="12">
        <v>6.79</v>
      </c>
    </row>
    <row r="187" spans="1:24" x14ac:dyDescent="0.35">
      <c r="A187" t="s">
        <v>20</v>
      </c>
      <c r="B187" s="68">
        <v>40686.43472222222</v>
      </c>
      <c r="C187">
        <v>6.4</v>
      </c>
      <c r="F187">
        <f t="shared" si="7"/>
        <v>5.2257466737132017</v>
      </c>
      <c r="G187">
        <v>186</v>
      </c>
      <c r="V187" t="s">
        <v>34</v>
      </c>
      <c r="W187" s="7">
        <v>41129</v>
      </c>
      <c r="X187" s="12">
        <v>5.05</v>
      </c>
    </row>
    <row r="188" spans="1:24" x14ac:dyDescent="0.35">
      <c r="A188" t="s">
        <v>19</v>
      </c>
      <c r="B188" s="68">
        <v>40686.44027777778</v>
      </c>
      <c r="C188">
        <v>5.95</v>
      </c>
      <c r="F188">
        <f t="shared" si="7"/>
        <v>5.9135030056382698</v>
      </c>
      <c r="G188">
        <v>370</v>
      </c>
      <c r="V188" t="s">
        <v>35</v>
      </c>
      <c r="W188" s="7">
        <v>41129</v>
      </c>
      <c r="X188" s="12">
        <v>4.92</v>
      </c>
    </row>
    <row r="189" spans="1:24" x14ac:dyDescent="0.35">
      <c r="A189" t="s">
        <v>13</v>
      </c>
      <c r="B189" s="7">
        <v>40689</v>
      </c>
      <c r="C189" s="12">
        <v>3.77</v>
      </c>
      <c r="D189" s="12"/>
      <c r="G189" s="20" t="s">
        <v>24</v>
      </c>
      <c r="H189" s="17">
        <v>6</v>
      </c>
      <c r="L189" s="16">
        <v>2.9</v>
      </c>
      <c r="M189" s="31">
        <v>0.15759999999999999</v>
      </c>
      <c r="N189" s="31">
        <v>0.64219999999999999</v>
      </c>
      <c r="O189" s="49">
        <f t="shared" ref="O189:O234" si="10">L189+M189+N189</f>
        <v>3.6997999999999998</v>
      </c>
      <c r="P189" s="17">
        <v>7.4</v>
      </c>
      <c r="V189" t="s">
        <v>33</v>
      </c>
      <c r="W189" s="7">
        <v>41134</v>
      </c>
      <c r="X189" s="12">
        <v>5.36</v>
      </c>
    </row>
    <row r="190" spans="1:24" x14ac:dyDescent="0.35">
      <c r="A190" t="s">
        <v>14</v>
      </c>
      <c r="B190" s="7">
        <v>40689</v>
      </c>
      <c r="C190" s="12">
        <v>4.3099999999999996</v>
      </c>
      <c r="D190" s="12"/>
      <c r="F190">
        <f t="shared" si="7"/>
        <v>4.0943445622221004</v>
      </c>
      <c r="G190" s="22">
        <v>60</v>
      </c>
      <c r="H190" s="31">
        <v>6</v>
      </c>
      <c r="L190" s="31">
        <v>2.02</v>
      </c>
      <c r="M190" s="31">
        <v>0.1555</v>
      </c>
      <c r="N190" s="31">
        <v>1.1112</v>
      </c>
      <c r="O190">
        <f t="shared" si="10"/>
        <v>3.2866999999999997</v>
      </c>
      <c r="P190" s="17">
        <v>5.5</v>
      </c>
      <c r="V190" t="s">
        <v>34</v>
      </c>
      <c r="W190" s="7">
        <v>41134</v>
      </c>
      <c r="X190" s="12">
        <v>5.0199999999999996</v>
      </c>
    </row>
    <row r="191" spans="1:24" x14ac:dyDescent="0.35">
      <c r="A191" t="s">
        <v>17</v>
      </c>
      <c r="B191" s="7">
        <v>40689</v>
      </c>
      <c r="C191" s="12">
        <v>4.95</v>
      </c>
      <c r="D191" s="12"/>
      <c r="F191">
        <f t="shared" si="7"/>
        <v>4.2484952420493594</v>
      </c>
      <c r="G191" s="22">
        <v>70</v>
      </c>
      <c r="H191" s="64">
        <v>16</v>
      </c>
      <c r="L191" s="17">
        <v>1.84</v>
      </c>
      <c r="M191" s="31">
        <v>0.12709999999999999</v>
      </c>
      <c r="N191" s="31">
        <v>1.1995</v>
      </c>
      <c r="O191">
        <f t="shared" si="10"/>
        <v>3.1665999999999999</v>
      </c>
      <c r="P191" s="17">
        <v>2.8</v>
      </c>
      <c r="V191" t="s">
        <v>35</v>
      </c>
      <c r="W191" s="7">
        <v>41134</v>
      </c>
      <c r="X191" s="12">
        <v>5.07</v>
      </c>
    </row>
    <row r="192" spans="1:24" x14ac:dyDescent="0.35">
      <c r="A192" t="s">
        <v>10</v>
      </c>
      <c r="B192" s="7">
        <v>40700</v>
      </c>
      <c r="C192" s="12">
        <v>5.33</v>
      </c>
      <c r="D192" s="12"/>
      <c r="F192">
        <f t="shared" si="7"/>
        <v>4.3820266346738812</v>
      </c>
      <c r="G192" s="22">
        <v>80</v>
      </c>
      <c r="H192" s="17">
        <v>34</v>
      </c>
      <c r="L192" s="17">
        <v>1.39</v>
      </c>
      <c r="M192" s="31">
        <v>1.89E-2</v>
      </c>
      <c r="N192" s="31">
        <v>0.32679999999999998</v>
      </c>
      <c r="O192" s="43">
        <f t="shared" si="10"/>
        <v>1.7356999999999998</v>
      </c>
      <c r="P192" s="22">
        <v>5.29</v>
      </c>
      <c r="V192" t="s">
        <v>33</v>
      </c>
      <c r="W192" s="7">
        <v>41141</v>
      </c>
      <c r="X192" s="12">
        <v>3.7</v>
      </c>
    </row>
    <row r="193" spans="1:24" x14ac:dyDescent="0.35">
      <c r="A193" t="s">
        <v>10</v>
      </c>
      <c r="B193" s="7">
        <v>40700</v>
      </c>
      <c r="C193" s="12" t="s">
        <v>11</v>
      </c>
      <c r="D193" s="12"/>
      <c r="F193">
        <f t="shared" si="7"/>
        <v>4.5217885770490405</v>
      </c>
      <c r="G193" s="22">
        <v>92</v>
      </c>
      <c r="H193" s="17">
        <v>32</v>
      </c>
      <c r="L193" s="17">
        <v>1.48</v>
      </c>
      <c r="M193" s="31">
        <v>1.7500000000000002E-2</v>
      </c>
      <c r="N193" s="31">
        <v>0.2611</v>
      </c>
      <c r="O193" s="43">
        <f t="shared" si="10"/>
        <v>1.7585999999999999</v>
      </c>
      <c r="P193" s="22">
        <v>5.0599999999999996</v>
      </c>
      <c r="V193" t="s">
        <v>34</v>
      </c>
      <c r="W193" s="7">
        <v>41141</v>
      </c>
      <c r="X193" s="12">
        <v>4.45</v>
      </c>
    </row>
    <row r="194" spans="1:24" x14ac:dyDescent="0.35">
      <c r="A194" t="s">
        <v>13</v>
      </c>
      <c r="B194" s="7">
        <v>40700</v>
      </c>
      <c r="C194" s="12">
        <v>5.14</v>
      </c>
      <c r="D194" s="12"/>
      <c r="G194" s="20" t="s">
        <v>24</v>
      </c>
      <c r="H194" s="17">
        <v>16</v>
      </c>
      <c r="L194" s="17">
        <v>1.66</v>
      </c>
      <c r="M194" s="31">
        <v>0.12609999999999999</v>
      </c>
      <c r="N194" s="31">
        <v>0.74070000000000003</v>
      </c>
      <c r="O194" s="49">
        <f t="shared" si="10"/>
        <v>2.5267999999999997</v>
      </c>
      <c r="P194" s="17">
        <v>5.28</v>
      </c>
      <c r="V194" t="s">
        <v>35</v>
      </c>
      <c r="W194" s="7">
        <v>41141</v>
      </c>
      <c r="X194" s="12">
        <v>4.45</v>
      </c>
    </row>
    <row r="195" spans="1:24" x14ac:dyDescent="0.35">
      <c r="A195" t="s">
        <v>14</v>
      </c>
      <c r="B195" s="7">
        <v>40700</v>
      </c>
      <c r="C195" s="12">
        <v>7.61</v>
      </c>
      <c r="D195" s="12"/>
      <c r="F195">
        <f t="shared" ref="F195:F258" si="11">LN(G195)</f>
        <v>3.6888794541139363</v>
      </c>
      <c r="G195" s="22">
        <v>40</v>
      </c>
      <c r="H195" s="56">
        <v>2</v>
      </c>
      <c r="L195" s="31">
        <v>1.42</v>
      </c>
      <c r="M195" s="34">
        <v>5.2999999999999999E-2</v>
      </c>
      <c r="N195" s="31">
        <v>0.54459999999999997</v>
      </c>
      <c r="O195">
        <f t="shared" si="10"/>
        <v>2.0175999999999998</v>
      </c>
      <c r="P195" s="17">
        <v>4.13</v>
      </c>
      <c r="V195" t="s">
        <v>33</v>
      </c>
      <c r="W195" s="7">
        <v>41157</v>
      </c>
      <c r="X195" s="12">
        <v>3.88</v>
      </c>
    </row>
    <row r="196" spans="1:24" x14ac:dyDescent="0.35">
      <c r="A196" t="s">
        <v>17</v>
      </c>
      <c r="B196" s="7">
        <v>40700</v>
      </c>
      <c r="C196" s="12">
        <v>7.97</v>
      </c>
      <c r="D196" s="12"/>
      <c r="G196" s="20" t="s">
        <v>24</v>
      </c>
      <c r="H196" s="66">
        <v>2</v>
      </c>
      <c r="L196" s="17">
        <v>1.41</v>
      </c>
      <c r="M196" s="31">
        <v>4.2799999999999998E-2</v>
      </c>
      <c r="N196" s="31">
        <v>0.50160000000000005</v>
      </c>
      <c r="O196">
        <f t="shared" si="10"/>
        <v>1.9543999999999999</v>
      </c>
      <c r="P196" s="17">
        <v>7.09</v>
      </c>
      <c r="V196" t="s">
        <v>34</v>
      </c>
      <c r="W196" s="7">
        <v>41157</v>
      </c>
      <c r="X196" s="12">
        <v>5.59</v>
      </c>
    </row>
    <row r="197" spans="1:24" x14ac:dyDescent="0.35">
      <c r="A197" t="s">
        <v>17</v>
      </c>
      <c r="B197" s="7">
        <v>40700</v>
      </c>
      <c r="C197" s="13" t="s">
        <v>11</v>
      </c>
      <c r="D197" s="13"/>
      <c r="G197" s="20" t="s">
        <v>24</v>
      </c>
      <c r="H197" s="66">
        <v>2</v>
      </c>
      <c r="L197" s="17">
        <v>1.22</v>
      </c>
      <c r="M197" s="34">
        <v>4.2999999999999997E-2</v>
      </c>
      <c r="N197" s="31">
        <v>0.53190000000000004</v>
      </c>
      <c r="O197">
        <f t="shared" si="10"/>
        <v>1.7948999999999999</v>
      </c>
      <c r="P197" s="17">
        <v>6.82</v>
      </c>
      <c r="V197" t="s">
        <v>35</v>
      </c>
      <c r="W197" s="7">
        <v>41157</v>
      </c>
      <c r="X197" s="12">
        <v>6.22</v>
      </c>
    </row>
    <row r="198" spans="1:24" x14ac:dyDescent="0.35">
      <c r="A198" t="s">
        <v>13</v>
      </c>
      <c r="B198" s="7">
        <v>40707</v>
      </c>
      <c r="C198" s="12">
        <v>3.87</v>
      </c>
      <c r="D198" s="12"/>
      <c r="F198">
        <f t="shared" si="11"/>
        <v>5.521460917862246</v>
      </c>
      <c r="G198" s="22">
        <v>250</v>
      </c>
      <c r="H198" s="17">
        <v>24</v>
      </c>
      <c r="L198" s="17">
        <v>1.83</v>
      </c>
      <c r="M198" s="34">
        <v>0.21199999999999999</v>
      </c>
      <c r="N198" s="31">
        <v>0.68669999999999998</v>
      </c>
      <c r="O198" s="49">
        <f t="shared" si="10"/>
        <v>2.7287000000000003</v>
      </c>
      <c r="P198" s="17">
        <v>8.6</v>
      </c>
      <c r="V198" t="s">
        <v>33</v>
      </c>
      <c r="W198" s="7">
        <v>41162</v>
      </c>
      <c r="X198" s="12">
        <v>3.25</v>
      </c>
    </row>
    <row r="199" spans="1:24" x14ac:dyDescent="0.35">
      <c r="A199" t="s">
        <v>14</v>
      </c>
      <c r="B199" s="7">
        <v>40707</v>
      </c>
      <c r="C199" s="12">
        <v>5.07</v>
      </c>
      <c r="D199" s="12"/>
      <c r="F199">
        <f t="shared" si="11"/>
        <v>4.499809670330265</v>
      </c>
      <c r="G199" s="22">
        <v>90</v>
      </c>
      <c r="H199" s="31">
        <v>16</v>
      </c>
      <c r="L199" s="31">
        <v>0.78</v>
      </c>
      <c r="M199" s="31">
        <v>7.7899999999999997E-2</v>
      </c>
      <c r="N199" s="31">
        <v>0.69189999999999996</v>
      </c>
      <c r="O199">
        <f t="shared" si="10"/>
        <v>1.5497999999999998</v>
      </c>
      <c r="P199" s="17">
        <v>3.2</v>
      </c>
      <c r="V199" t="s">
        <v>34</v>
      </c>
      <c r="W199" s="7">
        <v>41162</v>
      </c>
      <c r="X199" s="12">
        <v>3.83</v>
      </c>
    </row>
    <row r="200" spans="1:24" x14ac:dyDescent="0.35">
      <c r="A200" t="s">
        <v>17</v>
      </c>
      <c r="B200" s="7">
        <v>40707</v>
      </c>
      <c r="C200" s="12">
        <v>5.65</v>
      </c>
      <c r="D200" s="12"/>
      <c r="F200">
        <f t="shared" si="11"/>
        <v>5.521460917862246</v>
      </c>
      <c r="G200" s="22">
        <v>250</v>
      </c>
      <c r="H200" s="64">
        <v>10</v>
      </c>
      <c r="L200" s="17">
        <v>0.38</v>
      </c>
      <c r="M200" s="31">
        <v>5.6099999999999997E-2</v>
      </c>
      <c r="N200" s="31">
        <v>0.62309999999999999</v>
      </c>
      <c r="O200">
        <f t="shared" si="10"/>
        <v>1.0591999999999999</v>
      </c>
      <c r="P200" s="17">
        <v>3.8</v>
      </c>
      <c r="V200" t="s">
        <v>35</v>
      </c>
      <c r="W200" s="7">
        <v>41162</v>
      </c>
      <c r="X200" s="12">
        <v>4.04</v>
      </c>
    </row>
    <row r="201" spans="1:24" x14ac:dyDescent="0.35">
      <c r="A201" t="s">
        <v>17</v>
      </c>
      <c r="B201" s="7">
        <v>40707</v>
      </c>
      <c r="C201" s="13" t="s">
        <v>11</v>
      </c>
      <c r="D201" s="13"/>
      <c r="G201" s="20" t="s">
        <v>24</v>
      </c>
      <c r="H201" s="64">
        <v>18</v>
      </c>
      <c r="L201" s="17">
        <v>1.17</v>
      </c>
      <c r="M201" s="34">
        <v>5.8999999999999997E-2</v>
      </c>
      <c r="N201" s="34">
        <v>0.629</v>
      </c>
      <c r="O201">
        <f t="shared" si="10"/>
        <v>1.8579999999999999</v>
      </c>
      <c r="P201" s="17">
        <v>3.6</v>
      </c>
      <c r="V201" t="s">
        <v>33</v>
      </c>
      <c r="W201" s="7">
        <v>41169</v>
      </c>
      <c r="X201" s="12">
        <v>4.66</v>
      </c>
    </row>
    <row r="202" spans="1:24" x14ac:dyDescent="0.35">
      <c r="A202" t="s">
        <v>10</v>
      </c>
      <c r="B202" s="7">
        <v>40714</v>
      </c>
      <c r="C202" s="12">
        <v>6.67</v>
      </c>
      <c r="D202" s="12"/>
      <c r="G202" s="20" t="s">
        <v>24</v>
      </c>
      <c r="H202" s="17">
        <v>12</v>
      </c>
      <c r="L202" s="17">
        <v>1.71</v>
      </c>
      <c r="M202" s="31">
        <v>1.1299999999999999E-2</v>
      </c>
      <c r="N202" s="31">
        <v>0.1658</v>
      </c>
      <c r="O202" s="43">
        <f t="shared" si="10"/>
        <v>1.8871</v>
      </c>
      <c r="P202" s="22">
        <v>15.4</v>
      </c>
      <c r="V202" t="s">
        <v>34</v>
      </c>
      <c r="W202" s="7">
        <v>41169</v>
      </c>
      <c r="X202" s="12">
        <v>5.46</v>
      </c>
    </row>
    <row r="203" spans="1:24" x14ac:dyDescent="0.35">
      <c r="A203" t="s">
        <v>10</v>
      </c>
      <c r="B203" s="7">
        <v>40714</v>
      </c>
      <c r="C203" s="12" t="s">
        <v>11</v>
      </c>
      <c r="D203" s="12"/>
      <c r="F203">
        <f t="shared" si="11"/>
        <v>4.499809670330265</v>
      </c>
      <c r="G203" s="22">
        <v>90</v>
      </c>
      <c r="H203" s="17">
        <v>32</v>
      </c>
      <c r="L203" s="17">
        <v>0.97</v>
      </c>
      <c r="M203" s="31">
        <v>1.09E-2</v>
      </c>
      <c r="N203" s="31">
        <v>0.14749999999999999</v>
      </c>
      <c r="O203" s="43">
        <f t="shared" si="10"/>
        <v>1.1284000000000001</v>
      </c>
      <c r="P203" s="22">
        <v>15.8</v>
      </c>
      <c r="V203" t="s">
        <v>35</v>
      </c>
      <c r="W203" s="7">
        <v>41169</v>
      </c>
      <c r="X203" s="12">
        <v>5.3</v>
      </c>
    </row>
    <row r="204" spans="1:24" x14ac:dyDescent="0.35">
      <c r="A204" t="s">
        <v>13</v>
      </c>
      <c r="B204" s="7">
        <v>40714</v>
      </c>
      <c r="C204" s="12">
        <v>3.56</v>
      </c>
      <c r="D204" s="12"/>
      <c r="F204">
        <f t="shared" si="11"/>
        <v>5.0238805208462765</v>
      </c>
      <c r="G204" s="22">
        <v>152</v>
      </c>
      <c r="H204" s="17">
        <v>32</v>
      </c>
      <c r="L204" s="17">
        <v>0.67</v>
      </c>
      <c r="M204" s="31">
        <v>0.15390000000000001</v>
      </c>
      <c r="N204" s="31">
        <v>0.8206</v>
      </c>
      <c r="O204" s="49">
        <f t="shared" si="10"/>
        <v>1.6445000000000001</v>
      </c>
      <c r="P204" s="17">
        <v>8.6999999999999993</v>
      </c>
      <c r="V204" t="s">
        <v>34</v>
      </c>
      <c r="W204" s="7">
        <v>41178</v>
      </c>
      <c r="X204" s="12">
        <v>5.6</v>
      </c>
    </row>
    <row r="205" spans="1:24" x14ac:dyDescent="0.35">
      <c r="A205" t="s">
        <v>14</v>
      </c>
      <c r="B205" s="7">
        <v>40714</v>
      </c>
      <c r="C205" s="12">
        <v>4.99</v>
      </c>
      <c r="D205" s="12"/>
      <c r="F205">
        <f t="shared" si="11"/>
        <v>5.3471075307174685</v>
      </c>
      <c r="G205" s="22">
        <v>210</v>
      </c>
      <c r="H205" s="31">
        <v>34</v>
      </c>
      <c r="L205" s="31">
        <v>0.77</v>
      </c>
      <c r="M205" s="31">
        <v>8.3900000000000002E-2</v>
      </c>
      <c r="N205" s="31">
        <v>0.81210000000000004</v>
      </c>
      <c r="O205">
        <f t="shared" si="10"/>
        <v>1.6659999999999999</v>
      </c>
      <c r="P205" s="17">
        <v>3.8</v>
      </c>
      <c r="V205" t="s">
        <v>35</v>
      </c>
      <c r="W205" s="7">
        <v>41178</v>
      </c>
      <c r="X205" s="12">
        <v>5.7</v>
      </c>
    </row>
    <row r="206" spans="1:24" x14ac:dyDescent="0.35">
      <c r="A206" t="s">
        <v>17</v>
      </c>
      <c r="B206" s="7">
        <v>40714</v>
      </c>
      <c r="C206" s="12">
        <v>5.25</v>
      </c>
      <c r="D206" s="12"/>
      <c r="F206">
        <f t="shared" si="11"/>
        <v>5.5606816310155276</v>
      </c>
      <c r="G206" s="22">
        <v>260</v>
      </c>
      <c r="H206" s="64">
        <v>24</v>
      </c>
      <c r="L206" s="16">
        <v>2</v>
      </c>
      <c r="M206" s="31">
        <v>7.1199999999999999E-2</v>
      </c>
      <c r="N206" s="31">
        <v>0.78839999999999999</v>
      </c>
      <c r="O206">
        <f t="shared" si="10"/>
        <v>2.8596000000000004</v>
      </c>
      <c r="P206" s="17">
        <v>4.5</v>
      </c>
      <c r="V206" t="s">
        <v>34</v>
      </c>
      <c r="W206" s="7">
        <v>41197</v>
      </c>
      <c r="X206" s="12">
        <v>7.88</v>
      </c>
    </row>
    <row r="207" spans="1:24" x14ac:dyDescent="0.35">
      <c r="A207" t="s">
        <v>17</v>
      </c>
      <c r="B207" s="7">
        <v>40714</v>
      </c>
      <c r="C207" s="13" t="s">
        <v>11</v>
      </c>
      <c r="D207" s="13"/>
      <c r="F207">
        <f t="shared" si="11"/>
        <v>5.2983173665480363</v>
      </c>
      <c r="G207" s="22">
        <v>200</v>
      </c>
      <c r="H207" s="64">
        <v>20</v>
      </c>
      <c r="L207" s="17">
        <v>1.28</v>
      </c>
      <c r="M207" s="34">
        <v>7.0000000000000007E-2</v>
      </c>
      <c r="N207" s="31">
        <v>0.68169999999999997</v>
      </c>
      <c r="O207">
        <f t="shared" si="10"/>
        <v>2.0316999999999998</v>
      </c>
      <c r="P207" s="17">
        <v>4.5999999999999996</v>
      </c>
      <c r="V207" t="s">
        <v>35</v>
      </c>
      <c r="W207" s="7">
        <v>41197</v>
      </c>
      <c r="X207" s="12">
        <v>8.06</v>
      </c>
    </row>
    <row r="208" spans="1:24" x14ac:dyDescent="0.35">
      <c r="A208" t="s">
        <v>13</v>
      </c>
      <c r="B208" s="7">
        <v>40723</v>
      </c>
      <c r="C208" s="12">
        <v>3.72</v>
      </c>
      <c r="D208" s="12"/>
      <c r="F208">
        <f t="shared" si="11"/>
        <v>3.7376696182833684</v>
      </c>
      <c r="G208" s="22">
        <v>42</v>
      </c>
      <c r="H208" s="17">
        <v>4</v>
      </c>
      <c r="L208" s="17">
        <v>2.29</v>
      </c>
      <c r="M208" s="31">
        <v>0.21260000000000001</v>
      </c>
      <c r="N208" s="31">
        <v>0.15659999999999999</v>
      </c>
      <c r="O208" s="49">
        <f t="shared" si="10"/>
        <v>2.6592000000000002</v>
      </c>
      <c r="P208" s="48">
        <v>7</v>
      </c>
      <c r="V208" t="s">
        <v>33</v>
      </c>
      <c r="W208" s="7">
        <v>41239</v>
      </c>
      <c r="X208" s="16">
        <v>8.5</v>
      </c>
    </row>
    <row r="209" spans="1:24" x14ac:dyDescent="0.35">
      <c r="A209" t="s">
        <v>14</v>
      </c>
      <c r="B209" s="7">
        <v>40723</v>
      </c>
      <c r="C209" s="12">
        <v>4.5599999999999996</v>
      </c>
      <c r="D209" s="12"/>
      <c r="F209">
        <f t="shared" si="11"/>
        <v>4.1588830833596715</v>
      </c>
      <c r="G209" s="22">
        <v>64</v>
      </c>
      <c r="H209" s="31">
        <v>2</v>
      </c>
      <c r="L209" s="31">
        <v>1.71</v>
      </c>
      <c r="M209" s="31">
        <v>9.4399999999999998E-2</v>
      </c>
      <c r="N209" s="31">
        <v>0.90639999999999998</v>
      </c>
      <c r="O209">
        <f t="shared" si="10"/>
        <v>2.7107999999999999</v>
      </c>
      <c r="P209" s="17">
        <v>3.7</v>
      </c>
      <c r="V209" t="s">
        <v>34</v>
      </c>
      <c r="W209" s="7">
        <v>41239</v>
      </c>
      <c r="X209" s="12">
        <v>8.85</v>
      </c>
    </row>
    <row r="210" spans="1:24" x14ac:dyDescent="0.35">
      <c r="A210" t="s">
        <v>17</v>
      </c>
      <c r="B210" s="7">
        <v>40723</v>
      </c>
      <c r="C210" s="12">
        <v>5.35</v>
      </c>
      <c r="D210" s="12"/>
      <c r="F210">
        <f t="shared" si="11"/>
        <v>3.6888794541139363</v>
      </c>
      <c r="G210" s="22">
        <v>40</v>
      </c>
      <c r="H210" s="64">
        <v>2</v>
      </c>
      <c r="L210" s="17">
        <v>1.62</v>
      </c>
      <c r="M210" s="31">
        <v>6.7799999999999999E-2</v>
      </c>
      <c r="N210" s="31">
        <v>0.8216</v>
      </c>
      <c r="O210">
        <f t="shared" si="10"/>
        <v>2.5094000000000003</v>
      </c>
      <c r="P210" s="17">
        <v>4.4000000000000004</v>
      </c>
      <c r="V210" t="s">
        <v>35</v>
      </c>
      <c r="W210" s="7">
        <v>41239</v>
      </c>
      <c r="X210" s="12">
        <v>9.07</v>
      </c>
    </row>
    <row r="211" spans="1:24" x14ac:dyDescent="0.35">
      <c r="A211" t="s">
        <v>17</v>
      </c>
      <c r="B211" s="7">
        <v>40723</v>
      </c>
      <c r="C211" s="13" t="s">
        <v>11</v>
      </c>
      <c r="D211" s="13"/>
      <c r="F211">
        <f t="shared" si="11"/>
        <v>3.912023005428146</v>
      </c>
      <c r="G211" s="22">
        <v>50</v>
      </c>
      <c r="H211" s="64">
        <v>2</v>
      </c>
      <c r="L211" s="17">
        <v>1.52</v>
      </c>
      <c r="M211" s="34">
        <v>6.8000000000000005E-2</v>
      </c>
      <c r="N211" s="31">
        <v>0.82479999999999998</v>
      </c>
      <c r="O211">
        <f t="shared" si="10"/>
        <v>2.4127999999999998</v>
      </c>
      <c r="P211" s="17">
        <v>4.5999999999999996</v>
      </c>
      <c r="V211" t="s">
        <v>33</v>
      </c>
      <c r="W211" s="7">
        <v>41246</v>
      </c>
      <c r="X211" s="16">
        <v>9.0299999999999994</v>
      </c>
    </row>
    <row r="212" spans="1:24" x14ac:dyDescent="0.35">
      <c r="A212" t="s">
        <v>10</v>
      </c>
      <c r="B212" s="7">
        <v>40735</v>
      </c>
      <c r="C212" s="14">
        <v>3.31</v>
      </c>
      <c r="D212" s="14"/>
      <c r="G212" s="20" t="s">
        <v>24</v>
      </c>
      <c r="H212" s="17">
        <v>10</v>
      </c>
      <c r="L212" s="17">
        <v>1.99</v>
      </c>
      <c r="M212" s="31">
        <v>2.07E-2</v>
      </c>
      <c r="N212" s="31">
        <v>0.10680000000000001</v>
      </c>
      <c r="O212" s="43">
        <f t="shared" si="10"/>
        <v>2.1174999999999997</v>
      </c>
      <c r="P212" s="22">
        <v>5.5</v>
      </c>
      <c r="V212" t="s">
        <v>34</v>
      </c>
      <c r="W212" s="7">
        <v>41246</v>
      </c>
      <c r="X212" s="12">
        <v>8.84</v>
      </c>
    </row>
    <row r="213" spans="1:24" x14ac:dyDescent="0.35">
      <c r="A213" t="s">
        <v>10</v>
      </c>
      <c r="B213" s="7">
        <v>40735</v>
      </c>
      <c r="C213" s="12" t="s">
        <v>11</v>
      </c>
      <c r="D213" s="12"/>
      <c r="G213" s="20" t="s">
        <v>24</v>
      </c>
      <c r="H213" s="17">
        <v>12</v>
      </c>
      <c r="L213" s="17">
        <v>1.99</v>
      </c>
      <c r="M213" s="31">
        <v>2.0500000000000001E-2</v>
      </c>
      <c r="N213" s="31">
        <v>0.1014</v>
      </c>
      <c r="O213" s="43">
        <f t="shared" si="10"/>
        <v>2.1118999999999999</v>
      </c>
      <c r="P213" s="22">
        <v>4.5</v>
      </c>
      <c r="V213" t="s">
        <v>35</v>
      </c>
      <c r="W213" s="7">
        <v>41246</v>
      </c>
      <c r="X213" s="12">
        <v>8.9499999999999993</v>
      </c>
    </row>
    <row r="214" spans="1:24" x14ac:dyDescent="0.35">
      <c r="A214" t="s">
        <v>10</v>
      </c>
      <c r="B214" s="7">
        <v>40749</v>
      </c>
      <c r="C214" s="12">
        <v>4.2300000000000004</v>
      </c>
      <c r="D214" s="12"/>
      <c r="F214">
        <f t="shared" si="11"/>
        <v>3.7376696182833684</v>
      </c>
      <c r="G214" s="22">
        <v>42</v>
      </c>
      <c r="H214" s="17">
        <v>8</v>
      </c>
      <c r="L214" s="17">
        <v>1.47</v>
      </c>
      <c r="M214" s="31">
        <v>1.0800000000000001E-2</v>
      </c>
      <c r="N214" s="31">
        <v>0.21679999999999999</v>
      </c>
      <c r="O214" s="43">
        <f t="shared" si="10"/>
        <v>1.6976</v>
      </c>
      <c r="P214" s="22">
        <v>14.6</v>
      </c>
      <c r="V214" t="s">
        <v>33</v>
      </c>
      <c r="W214" s="7">
        <v>41281</v>
      </c>
      <c r="X214" s="12">
        <v>13.05</v>
      </c>
    </row>
    <row r="215" spans="1:24" x14ac:dyDescent="0.35">
      <c r="A215" t="s">
        <v>13</v>
      </c>
      <c r="B215" s="7">
        <v>40749</v>
      </c>
      <c r="C215" s="12">
        <v>4.84</v>
      </c>
      <c r="D215" s="12"/>
      <c r="F215">
        <f t="shared" si="11"/>
        <v>4.219507705176107</v>
      </c>
      <c r="G215" s="22">
        <v>68</v>
      </c>
      <c r="H215" s="17">
        <v>92</v>
      </c>
      <c r="L215" s="17">
        <v>2.3199999999999998</v>
      </c>
      <c r="M215" s="31">
        <v>0.18210000000000001</v>
      </c>
      <c r="N215" s="31">
        <v>0.53239999999999998</v>
      </c>
      <c r="O215" s="49">
        <f t="shared" si="10"/>
        <v>3.0345</v>
      </c>
      <c r="P215" s="17">
        <v>20.9</v>
      </c>
      <c r="V215" t="s">
        <v>34</v>
      </c>
      <c r="W215" s="7">
        <v>41281</v>
      </c>
      <c r="X215" s="12">
        <v>12.4</v>
      </c>
    </row>
    <row r="216" spans="1:24" x14ac:dyDescent="0.35">
      <c r="A216" t="s">
        <v>14</v>
      </c>
      <c r="B216" s="7">
        <v>40749</v>
      </c>
      <c r="C216" s="12">
        <v>7.42</v>
      </c>
      <c r="D216" s="12"/>
      <c r="F216">
        <f t="shared" si="11"/>
        <v>2.3025850929940459</v>
      </c>
      <c r="G216" s="22">
        <v>10</v>
      </c>
      <c r="H216" s="31">
        <v>26</v>
      </c>
      <c r="L216" s="31">
        <v>1.28</v>
      </c>
      <c r="M216" s="31">
        <v>8.4699999999999998E-2</v>
      </c>
      <c r="N216" s="31">
        <v>0.45329999999999998</v>
      </c>
      <c r="O216">
        <f t="shared" si="10"/>
        <v>1.8180000000000001</v>
      </c>
      <c r="P216" s="17">
        <v>10.9</v>
      </c>
      <c r="V216" t="s">
        <v>35</v>
      </c>
      <c r="W216" s="7">
        <v>41281</v>
      </c>
      <c r="X216" s="12">
        <v>12.74</v>
      </c>
    </row>
    <row r="217" spans="1:24" x14ac:dyDescent="0.35">
      <c r="A217" t="s">
        <v>17</v>
      </c>
      <c r="B217" s="7">
        <v>40749</v>
      </c>
      <c r="C217" s="12">
        <v>5.41</v>
      </c>
      <c r="D217" s="12"/>
      <c r="F217">
        <f t="shared" si="11"/>
        <v>3.5835189384561099</v>
      </c>
      <c r="G217" s="22">
        <v>36</v>
      </c>
      <c r="H217" s="64">
        <v>2</v>
      </c>
      <c r="L217" s="17">
        <v>0.96</v>
      </c>
      <c r="M217" s="31">
        <v>6.2300000000000001E-2</v>
      </c>
      <c r="N217" s="31">
        <v>0.62760000000000005</v>
      </c>
      <c r="O217">
        <f t="shared" si="10"/>
        <v>1.6499000000000001</v>
      </c>
      <c r="P217" s="17">
        <v>7.8</v>
      </c>
      <c r="V217" t="s">
        <v>34</v>
      </c>
      <c r="W217" s="7">
        <v>41312</v>
      </c>
      <c r="X217" s="12">
        <v>11.67</v>
      </c>
    </row>
    <row r="218" spans="1:24" x14ac:dyDescent="0.35">
      <c r="A218" t="s">
        <v>17</v>
      </c>
      <c r="B218" s="7">
        <v>40749</v>
      </c>
      <c r="C218" s="13" t="s">
        <v>11</v>
      </c>
      <c r="D218" s="13"/>
      <c r="F218">
        <f t="shared" si="11"/>
        <v>3.5835189384561099</v>
      </c>
      <c r="G218" s="22">
        <v>36</v>
      </c>
      <c r="H218" s="64">
        <v>4</v>
      </c>
      <c r="L218" s="17">
        <v>0.59</v>
      </c>
      <c r="M218" s="31">
        <v>6.1800000000000001E-2</v>
      </c>
      <c r="N218" s="31">
        <v>0.60550000000000004</v>
      </c>
      <c r="O218">
        <f t="shared" si="10"/>
        <v>1.2572999999999999</v>
      </c>
      <c r="P218" s="17">
        <v>7.8</v>
      </c>
      <c r="V218" t="s">
        <v>35</v>
      </c>
      <c r="W218" s="7">
        <v>41312</v>
      </c>
      <c r="X218" s="12">
        <v>11.66</v>
      </c>
    </row>
    <row r="219" spans="1:24" x14ac:dyDescent="0.35">
      <c r="A219" t="s">
        <v>13</v>
      </c>
      <c r="B219" s="7">
        <v>40756</v>
      </c>
      <c r="C219" s="12">
        <v>3.17</v>
      </c>
      <c r="D219" s="12"/>
      <c r="G219" s="13" t="s">
        <v>11</v>
      </c>
      <c r="H219" s="17">
        <v>40</v>
      </c>
      <c r="L219" s="17">
        <v>0.53</v>
      </c>
      <c r="M219" s="31">
        <v>8.6300000000000002E-2</v>
      </c>
      <c r="N219" s="31">
        <v>0.56459999999999999</v>
      </c>
      <c r="O219" s="49">
        <f t="shared" si="10"/>
        <v>1.1809000000000001</v>
      </c>
      <c r="P219" s="17">
        <v>37.200000000000003</v>
      </c>
      <c r="V219" t="s">
        <v>34</v>
      </c>
      <c r="W219" s="7">
        <v>41332</v>
      </c>
      <c r="X219" s="12">
        <v>13.06</v>
      </c>
    </row>
    <row r="220" spans="1:24" x14ac:dyDescent="0.35">
      <c r="A220" t="s">
        <v>14</v>
      </c>
      <c r="B220" s="7">
        <v>40756</v>
      </c>
      <c r="C220" s="12">
        <v>4.1399999999999997</v>
      </c>
      <c r="D220" s="12"/>
      <c r="G220" s="13" t="s">
        <v>11</v>
      </c>
      <c r="H220" s="31">
        <v>10</v>
      </c>
      <c r="L220" s="31">
        <v>0.42</v>
      </c>
      <c r="M220" s="31">
        <v>4.7699999999999999E-2</v>
      </c>
      <c r="N220" s="31">
        <v>0.38850000000000001</v>
      </c>
      <c r="O220">
        <f t="shared" si="10"/>
        <v>0.85620000000000007</v>
      </c>
      <c r="P220" s="17">
        <v>15.7</v>
      </c>
      <c r="V220" t="s">
        <v>35</v>
      </c>
      <c r="W220" s="7">
        <v>41332</v>
      </c>
      <c r="X220" s="12">
        <v>13.06</v>
      </c>
    </row>
    <row r="221" spans="1:24" x14ac:dyDescent="0.35">
      <c r="A221" t="s">
        <v>17</v>
      </c>
      <c r="B221" s="7">
        <v>40756</v>
      </c>
      <c r="C221" s="12">
        <v>4.3</v>
      </c>
      <c r="D221" s="12"/>
      <c r="G221" s="13" t="s">
        <v>11</v>
      </c>
      <c r="H221" s="64">
        <v>10</v>
      </c>
      <c r="L221" s="17">
        <v>0.41</v>
      </c>
      <c r="M221" s="31">
        <v>5.7799999999999997E-2</v>
      </c>
      <c r="N221" s="34">
        <v>0.36799999999999999</v>
      </c>
      <c r="O221">
        <f t="shared" si="10"/>
        <v>0.83579999999999999</v>
      </c>
      <c r="P221" s="48">
        <v>8</v>
      </c>
      <c r="V221" t="s">
        <v>34</v>
      </c>
      <c r="W221" s="7">
        <v>41338</v>
      </c>
      <c r="X221" s="12">
        <v>10.51</v>
      </c>
    </row>
    <row r="222" spans="1:24" x14ac:dyDescent="0.35">
      <c r="A222" t="s">
        <v>17</v>
      </c>
      <c r="B222" s="7">
        <v>40756</v>
      </c>
      <c r="C222" s="13" t="s">
        <v>11</v>
      </c>
      <c r="D222" s="13"/>
      <c r="G222" s="13" t="s">
        <v>11</v>
      </c>
      <c r="H222" s="64">
        <v>10</v>
      </c>
      <c r="L222" s="17">
        <v>0.33</v>
      </c>
      <c r="M222" s="31">
        <v>4.4400000000000002E-2</v>
      </c>
      <c r="N222" s="31">
        <v>0.3402</v>
      </c>
      <c r="O222">
        <f t="shared" si="10"/>
        <v>0.71460000000000001</v>
      </c>
      <c r="P222" s="17">
        <v>8.1</v>
      </c>
      <c r="V222" t="s">
        <v>35</v>
      </c>
      <c r="W222" s="7">
        <v>41338</v>
      </c>
      <c r="X222" s="12">
        <v>11.21</v>
      </c>
    </row>
    <row r="223" spans="1:24" x14ac:dyDescent="0.35">
      <c r="A223" t="s">
        <v>13</v>
      </c>
      <c r="B223" s="7">
        <v>40763</v>
      </c>
      <c r="C223" s="12">
        <v>4.92</v>
      </c>
      <c r="D223" s="12"/>
      <c r="F223">
        <f t="shared" si="11"/>
        <v>4.4308167988433134</v>
      </c>
      <c r="G223" s="22">
        <v>84</v>
      </c>
      <c r="H223" s="17">
        <v>132</v>
      </c>
      <c r="L223" s="17">
        <v>2.08</v>
      </c>
      <c r="M223" s="31">
        <v>0.35649999999999998</v>
      </c>
      <c r="N223" s="31">
        <v>0.93469999999999998</v>
      </c>
      <c r="O223" s="49">
        <f t="shared" si="10"/>
        <v>3.3712</v>
      </c>
      <c r="P223" s="17">
        <v>7.23</v>
      </c>
      <c r="V223" t="s">
        <v>33</v>
      </c>
      <c r="W223" s="7">
        <v>41365</v>
      </c>
      <c r="X223" s="12">
        <v>10.31</v>
      </c>
    </row>
    <row r="224" spans="1:24" x14ac:dyDescent="0.35">
      <c r="A224" t="s">
        <v>14</v>
      </c>
      <c r="B224" s="7">
        <v>40763</v>
      </c>
      <c r="C224" s="12">
        <v>3.47</v>
      </c>
      <c r="D224" s="12"/>
      <c r="F224">
        <f t="shared" si="11"/>
        <v>3.4011973816621555</v>
      </c>
      <c r="G224" s="22">
        <v>30</v>
      </c>
      <c r="H224" s="31">
        <v>92</v>
      </c>
      <c r="L224" s="31">
        <v>1.31</v>
      </c>
      <c r="M224" s="31">
        <v>0.12839999999999999</v>
      </c>
      <c r="N224" s="31">
        <v>0.82969999999999999</v>
      </c>
      <c r="O224">
        <f t="shared" si="10"/>
        <v>2.2681</v>
      </c>
      <c r="P224" s="17">
        <v>8.94</v>
      </c>
      <c r="V224" t="s">
        <v>34</v>
      </c>
      <c r="W224" s="7">
        <v>41365</v>
      </c>
      <c r="X224" s="12">
        <v>10.43</v>
      </c>
    </row>
    <row r="225" spans="1:24" x14ac:dyDescent="0.35">
      <c r="A225" t="s">
        <v>17</v>
      </c>
      <c r="B225" s="7">
        <v>40763</v>
      </c>
      <c r="C225" s="12">
        <v>4.18</v>
      </c>
      <c r="D225" s="12"/>
      <c r="F225">
        <f t="shared" si="11"/>
        <v>2.4849066497880004</v>
      </c>
      <c r="G225" s="22">
        <v>12</v>
      </c>
      <c r="H225" s="64">
        <v>34</v>
      </c>
      <c r="L225" s="17">
        <v>1.31</v>
      </c>
      <c r="M225" s="31">
        <v>0.1021</v>
      </c>
      <c r="N225" s="31">
        <v>0.83620000000000005</v>
      </c>
      <c r="O225">
        <f t="shared" si="10"/>
        <v>2.2483000000000004</v>
      </c>
      <c r="P225" s="17">
        <v>10.199999999999999</v>
      </c>
      <c r="V225" t="s">
        <v>35</v>
      </c>
      <c r="W225" s="7">
        <v>41365</v>
      </c>
      <c r="X225" s="12">
        <v>10.9</v>
      </c>
    </row>
    <row r="226" spans="1:24" x14ac:dyDescent="0.35">
      <c r="A226" t="s">
        <v>17</v>
      </c>
      <c r="B226" s="7">
        <v>40763</v>
      </c>
      <c r="C226" s="13" t="s">
        <v>11</v>
      </c>
      <c r="D226" s="13"/>
      <c r="F226">
        <f t="shared" si="11"/>
        <v>2.7725887222397811</v>
      </c>
      <c r="G226" s="22">
        <v>16</v>
      </c>
      <c r="H226" s="64">
        <v>32</v>
      </c>
      <c r="L226" s="17">
        <v>0.87</v>
      </c>
      <c r="M226" s="31">
        <v>0.1012</v>
      </c>
      <c r="N226" s="31">
        <v>0.84950000000000003</v>
      </c>
      <c r="O226">
        <f t="shared" si="10"/>
        <v>1.8207</v>
      </c>
      <c r="P226" s="17">
        <v>11.3</v>
      </c>
      <c r="V226" t="s">
        <v>34</v>
      </c>
      <c r="W226" s="7">
        <v>41386</v>
      </c>
      <c r="X226" s="12">
        <v>8.27</v>
      </c>
    </row>
    <row r="227" spans="1:24" x14ac:dyDescent="0.35">
      <c r="A227" t="s">
        <v>10</v>
      </c>
      <c r="B227" s="7">
        <v>40764</v>
      </c>
      <c r="C227" s="12">
        <v>8.4499999999999993</v>
      </c>
      <c r="D227" s="12"/>
      <c r="F227">
        <f t="shared" si="11"/>
        <v>4.0943445622221004</v>
      </c>
      <c r="G227" s="22">
        <v>60</v>
      </c>
      <c r="H227" s="17">
        <v>6</v>
      </c>
      <c r="L227" s="17">
        <v>1.66</v>
      </c>
      <c r="M227" s="31">
        <v>3.5400000000000001E-2</v>
      </c>
      <c r="N227" s="34">
        <v>0.20599999999999999</v>
      </c>
      <c r="O227" s="43">
        <f t="shared" si="10"/>
        <v>1.9014</v>
      </c>
      <c r="P227" s="40">
        <v>15</v>
      </c>
      <c r="V227" t="s">
        <v>35</v>
      </c>
      <c r="W227" s="7">
        <v>41386</v>
      </c>
      <c r="X227" s="12">
        <v>8.5</v>
      </c>
    </row>
    <row r="228" spans="1:24" x14ac:dyDescent="0.35">
      <c r="A228" t="s">
        <v>10</v>
      </c>
      <c r="B228" s="7">
        <v>40764</v>
      </c>
      <c r="C228" s="12" t="s">
        <v>11</v>
      </c>
      <c r="D228" s="12"/>
      <c r="G228" s="20" t="s">
        <v>24</v>
      </c>
      <c r="H228" s="17">
        <v>6</v>
      </c>
      <c r="L228" s="17">
        <v>1.91</v>
      </c>
      <c r="M228" s="31">
        <v>3.5099999999999999E-2</v>
      </c>
      <c r="N228" s="31">
        <v>0.4214</v>
      </c>
      <c r="O228" s="43">
        <f t="shared" si="10"/>
        <v>2.3664999999999998</v>
      </c>
      <c r="P228" s="22">
        <v>14.4</v>
      </c>
      <c r="V228" t="s">
        <v>33</v>
      </c>
      <c r="W228" s="7">
        <v>41403</v>
      </c>
      <c r="X228" s="12">
        <v>6.18</v>
      </c>
    </row>
    <row r="229" spans="1:24" x14ac:dyDescent="0.35">
      <c r="A229" t="s">
        <v>13</v>
      </c>
      <c r="B229" s="7">
        <v>40773</v>
      </c>
      <c r="C229" s="12">
        <v>3.39</v>
      </c>
      <c r="D229" s="12"/>
      <c r="G229" s="20" t="s">
        <v>24</v>
      </c>
      <c r="H229" s="17">
        <v>168</v>
      </c>
      <c r="L229" s="17">
        <v>1.97</v>
      </c>
      <c r="M229" s="31">
        <v>0.2109</v>
      </c>
      <c r="N229" s="31">
        <v>0.93010000000000004</v>
      </c>
      <c r="O229" s="49">
        <f t="shared" si="10"/>
        <v>3.1109999999999998</v>
      </c>
      <c r="P229" s="17">
        <v>14.4</v>
      </c>
      <c r="V229" t="s">
        <v>34</v>
      </c>
      <c r="W229" s="7">
        <v>41403</v>
      </c>
      <c r="X229" s="12">
        <v>7.14</v>
      </c>
    </row>
    <row r="230" spans="1:24" x14ac:dyDescent="0.35">
      <c r="A230" t="s">
        <v>14</v>
      </c>
      <c r="B230" s="7">
        <v>40773</v>
      </c>
      <c r="C230" s="12">
        <v>4.76</v>
      </c>
      <c r="D230" s="12"/>
      <c r="F230">
        <f t="shared" si="11"/>
        <v>5.9914645471079817</v>
      </c>
      <c r="G230" s="22">
        <v>400</v>
      </c>
      <c r="H230" s="31">
        <v>40</v>
      </c>
      <c r="L230" s="31">
        <v>1.78</v>
      </c>
      <c r="M230" s="31">
        <v>7.3200000000000001E-2</v>
      </c>
      <c r="N230" s="31">
        <v>0.68930000000000002</v>
      </c>
      <c r="O230">
        <f t="shared" si="10"/>
        <v>2.5425</v>
      </c>
      <c r="P230" s="17">
        <v>5.8</v>
      </c>
      <c r="V230" t="s">
        <v>35</v>
      </c>
      <c r="W230" s="7">
        <v>41403</v>
      </c>
      <c r="X230" s="12">
        <v>7.38</v>
      </c>
    </row>
    <row r="231" spans="1:24" x14ac:dyDescent="0.35">
      <c r="A231" t="s">
        <v>14</v>
      </c>
      <c r="B231" s="7">
        <v>40773</v>
      </c>
      <c r="C231" s="13" t="s">
        <v>11</v>
      </c>
      <c r="D231" s="13"/>
      <c r="G231" s="20" t="s">
        <v>24</v>
      </c>
      <c r="H231" s="31">
        <v>42</v>
      </c>
      <c r="L231" s="31">
        <v>1.72</v>
      </c>
      <c r="M231" s="31">
        <v>7.0900000000000005E-2</v>
      </c>
      <c r="N231" s="31">
        <v>0.75119999999999998</v>
      </c>
      <c r="O231">
        <f t="shared" si="10"/>
        <v>2.5421</v>
      </c>
      <c r="P231" s="17">
        <v>5.0999999999999996</v>
      </c>
      <c r="V231" t="s">
        <v>33</v>
      </c>
      <c r="W231" s="7">
        <v>41410</v>
      </c>
      <c r="X231" s="12">
        <v>5.01</v>
      </c>
    </row>
    <row r="232" spans="1:24" x14ac:dyDescent="0.35">
      <c r="A232" t="s">
        <v>17</v>
      </c>
      <c r="B232" s="7">
        <v>40773</v>
      </c>
      <c r="C232" s="12">
        <v>4.75</v>
      </c>
      <c r="D232" s="12"/>
      <c r="G232" s="20" t="s">
        <v>24</v>
      </c>
      <c r="H232" s="64">
        <v>34</v>
      </c>
      <c r="L232" s="17">
        <v>1.78</v>
      </c>
      <c r="M232" s="31">
        <v>6.2399999999999997E-2</v>
      </c>
      <c r="N232" s="31">
        <v>0.76859999999999995</v>
      </c>
      <c r="O232">
        <f t="shared" si="10"/>
        <v>2.6109999999999998</v>
      </c>
      <c r="P232" s="17">
        <v>3.1</v>
      </c>
      <c r="V232" t="s">
        <v>34</v>
      </c>
      <c r="W232" s="7">
        <v>41410</v>
      </c>
      <c r="X232" s="12">
        <v>5.52</v>
      </c>
    </row>
    <row r="233" spans="1:24" x14ac:dyDescent="0.35">
      <c r="A233" t="s">
        <v>10</v>
      </c>
      <c r="B233" s="7">
        <v>40777</v>
      </c>
      <c r="C233" s="12">
        <v>3.54</v>
      </c>
      <c r="D233" s="12"/>
      <c r="F233">
        <f t="shared" si="11"/>
        <v>5.7037824746562009</v>
      </c>
      <c r="G233" s="22">
        <v>300</v>
      </c>
      <c r="H233" s="17">
        <v>120</v>
      </c>
      <c r="L233" s="17">
        <v>1.68</v>
      </c>
      <c r="M233" s="31">
        <v>1.8800000000000001E-2</v>
      </c>
      <c r="N233" s="31">
        <v>0.14380000000000001</v>
      </c>
      <c r="O233" s="43">
        <f t="shared" si="10"/>
        <v>1.8425999999999998</v>
      </c>
      <c r="P233" s="22">
        <v>12.1</v>
      </c>
      <c r="V233" t="s">
        <v>35</v>
      </c>
      <c r="W233" s="7">
        <v>41410</v>
      </c>
      <c r="X233" s="12">
        <v>6</v>
      </c>
    </row>
    <row r="234" spans="1:24" x14ac:dyDescent="0.35">
      <c r="A234" t="s">
        <v>10</v>
      </c>
      <c r="B234" s="7">
        <v>40777</v>
      </c>
      <c r="C234" s="12" t="s">
        <v>11</v>
      </c>
      <c r="D234" s="12"/>
      <c r="G234" s="20" t="s">
        <v>24</v>
      </c>
      <c r="H234" s="17">
        <v>60</v>
      </c>
      <c r="L234" s="16">
        <v>1.8</v>
      </c>
      <c r="M234" s="31">
        <v>1.9099999999999999E-2</v>
      </c>
      <c r="N234" s="31">
        <v>0.13719999999999999</v>
      </c>
      <c r="O234" s="43">
        <f t="shared" si="10"/>
        <v>1.9562999999999999</v>
      </c>
      <c r="P234" s="22">
        <v>16.100000000000001</v>
      </c>
      <c r="V234" t="s">
        <v>33</v>
      </c>
      <c r="W234" s="7">
        <v>41417</v>
      </c>
      <c r="X234" s="12">
        <v>4.66</v>
      </c>
    </row>
    <row r="235" spans="1:24" x14ac:dyDescent="0.35">
      <c r="A235" t="s">
        <v>23</v>
      </c>
      <c r="B235" s="68">
        <v>40777.40625</v>
      </c>
      <c r="C235">
        <v>6.63</v>
      </c>
      <c r="F235">
        <f t="shared" si="11"/>
        <v>5.472270673671475</v>
      </c>
      <c r="G235">
        <v>238</v>
      </c>
      <c r="V235" t="s">
        <v>34</v>
      </c>
      <c r="W235" s="7">
        <v>41417</v>
      </c>
      <c r="X235" s="12">
        <v>5.86</v>
      </c>
    </row>
    <row r="236" spans="1:24" x14ac:dyDescent="0.35">
      <c r="A236" t="s">
        <v>22</v>
      </c>
      <c r="B236" s="68">
        <v>40777.417361111111</v>
      </c>
      <c r="C236">
        <v>8</v>
      </c>
      <c r="F236">
        <f t="shared" si="11"/>
        <v>6.2146080984221914</v>
      </c>
      <c r="G236">
        <v>500</v>
      </c>
      <c r="V236" t="s">
        <v>35</v>
      </c>
      <c r="W236" s="7">
        <v>41417</v>
      </c>
      <c r="X236" s="12">
        <v>6.11</v>
      </c>
    </row>
    <row r="237" spans="1:24" x14ac:dyDescent="0.35">
      <c r="A237" t="s">
        <v>21</v>
      </c>
      <c r="B237" s="68">
        <v>40777.424305555556</v>
      </c>
      <c r="C237">
        <v>8.31</v>
      </c>
      <c r="F237">
        <f t="shared" si="11"/>
        <v>6.2146080984221914</v>
      </c>
      <c r="G237">
        <v>500</v>
      </c>
      <c r="V237" t="s">
        <v>33</v>
      </c>
      <c r="W237" s="7">
        <v>41428</v>
      </c>
      <c r="X237" s="12">
        <v>4.26</v>
      </c>
    </row>
    <row r="238" spans="1:24" x14ac:dyDescent="0.35">
      <c r="A238" t="s">
        <v>20</v>
      </c>
      <c r="B238" s="68">
        <v>40777.43472222222</v>
      </c>
      <c r="C238">
        <v>7.36</v>
      </c>
      <c r="F238">
        <f t="shared" si="11"/>
        <v>6.0473721790462776</v>
      </c>
      <c r="G238">
        <v>423</v>
      </c>
      <c r="V238" t="s">
        <v>34</v>
      </c>
      <c r="W238" s="7">
        <v>41428</v>
      </c>
      <c r="X238" s="12">
        <v>4.6900000000000004</v>
      </c>
    </row>
    <row r="239" spans="1:24" x14ac:dyDescent="0.35">
      <c r="A239" t="s">
        <v>19</v>
      </c>
      <c r="B239" s="68">
        <v>40777.44027777778</v>
      </c>
      <c r="C239">
        <v>7.01</v>
      </c>
      <c r="F239">
        <f t="shared" si="11"/>
        <v>4.7706846244656651</v>
      </c>
      <c r="G239">
        <v>118</v>
      </c>
      <c r="V239" t="s">
        <v>35</v>
      </c>
      <c r="W239" s="7">
        <v>41428</v>
      </c>
      <c r="X239" s="12">
        <v>5.49</v>
      </c>
    </row>
    <row r="240" spans="1:24" x14ac:dyDescent="0.35">
      <c r="A240" t="s">
        <v>10</v>
      </c>
      <c r="B240" s="7">
        <v>40799</v>
      </c>
      <c r="C240" s="12">
        <v>6.73</v>
      </c>
      <c r="D240" s="12"/>
      <c r="G240" s="20" t="s">
        <v>24</v>
      </c>
      <c r="H240" s="17">
        <v>8</v>
      </c>
      <c r="L240" s="17">
        <v>1.66</v>
      </c>
      <c r="M240" s="31">
        <v>2.12E-2</v>
      </c>
      <c r="N240" s="34">
        <v>0.38900000000000001</v>
      </c>
      <c r="O240" s="43">
        <f t="shared" ref="O240:O254" si="12">L240+M240+N240</f>
        <v>2.0701999999999998</v>
      </c>
      <c r="P240" s="22">
        <v>13.8</v>
      </c>
      <c r="V240" t="s">
        <v>33</v>
      </c>
      <c r="W240" s="7">
        <v>41436</v>
      </c>
      <c r="X240" s="12">
        <v>3.88</v>
      </c>
    </row>
    <row r="241" spans="1:24" x14ac:dyDescent="0.35">
      <c r="A241" t="s">
        <v>10</v>
      </c>
      <c r="B241" s="7">
        <v>40799</v>
      </c>
      <c r="C241" s="12" t="s">
        <v>11</v>
      </c>
      <c r="D241" s="12"/>
      <c r="G241" s="20" t="s">
        <v>24</v>
      </c>
      <c r="H241" s="17">
        <v>10</v>
      </c>
      <c r="L241" s="17">
        <v>1.66</v>
      </c>
      <c r="M241" s="31">
        <v>1.78E-2</v>
      </c>
      <c r="N241" s="31">
        <v>0.35149999999999998</v>
      </c>
      <c r="O241" s="43">
        <f t="shared" si="12"/>
        <v>2.0293000000000001</v>
      </c>
      <c r="P241" s="22">
        <v>13.8</v>
      </c>
      <c r="V241" t="s">
        <v>34</v>
      </c>
      <c r="W241" s="7">
        <v>41436</v>
      </c>
      <c r="X241" s="12">
        <v>5.9</v>
      </c>
    </row>
    <row r="242" spans="1:24" x14ac:dyDescent="0.35">
      <c r="A242" t="s">
        <v>13</v>
      </c>
      <c r="B242" s="7">
        <v>40799</v>
      </c>
      <c r="C242" s="12">
        <v>3.91</v>
      </c>
      <c r="D242" s="12"/>
      <c r="G242" s="20" t="s">
        <v>24</v>
      </c>
      <c r="H242" s="17">
        <v>236</v>
      </c>
      <c r="L242" s="17">
        <v>2.14</v>
      </c>
      <c r="M242" s="31">
        <v>0.25009999999999999</v>
      </c>
      <c r="N242" s="31">
        <v>0.77639999999999998</v>
      </c>
      <c r="O242" s="49">
        <f t="shared" si="12"/>
        <v>3.1665000000000001</v>
      </c>
      <c r="P242" s="22">
        <v>18.899999999999999</v>
      </c>
      <c r="V242" t="s">
        <v>35</v>
      </c>
      <c r="W242" s="7">
        <v>41436</v>
      </c>
      <c r="X242" s="12">
        <v>6.04</v>
      </c>
    </row>
    <row r="243" spans="1:24" x14ac:dyDescent="0.35">
      <c r="A243" t="s">
        <v>14</v>
      </c>
      <c r="B243" s="7">
        <v>40799</v>
      </c>
      <c r="C243" s="12">
        <v>6.75</v>
      </c>
      <c r="D243" s="12"/>
      <c r="G243" s="44" t="s">
        <v>28</v>
      </c>
      <c r="H243" s="31">
        <v>72</v>
      </c>
      <c r="L243" s="31">
        <v>1.89</v>
      </c>
      <c r="M243" s="31">
        <v>8.6900000000000005E-2</v>
      </c>
      <c r="N243" s="31">
        <v>0.66520000000000001</v>
      </c>
      <c r="O243">
        <f t="shared" si="12"/>
        <v>2.6421000000000001</v>
      </c>
      <c r="P243" s="17">
        <v>5.35</v>
      </c>
      <c r="V243" t="s">
        <v>33</v>
      </c>
      <c r="W243" s="7">
        <v>41442</v>
      </c>
      <c r="X243" s="12">
        <v>2.95</v>
      </c>
    </row>
    <row r="244" spans="1:24" x14ac:dyDescent="0.35">
      <c r="A244" t="s">
        <v>17</v>
      </c>
      <c r="B244" s="7">
        <v>40799</v>
      </c>
      <c r="C244" s="12">
        <v>7.16</v>
      </c>
      <c r="D244" s="12"/>
      <c r="G244" s="20" t="s">
        <v>24</v>
      </c>
      <c r="H244" s="64">
        <v>92</v>
      </c>
      <c r="L244" s="17">
        <v>1.84</v>
      </c>
      <c r="M244" s="31">
        <v>6.8199999999999997E-2</v>
      </c>
      <c r="N244" s="31">
        <v>0.57809999999999995</v>
      </c>
      <c r="O244">
        <f t="shared" si="12"/>
        <v>2.4863</v>
      </c>
      <c r="P244" s="17">
        <v>5.15</v>
      </c>
      <c r="V244" t="s">
        <v>34</v>
      </c>
      <c r="W244" s="7">
        <v>41442</v>
      </c>
      <c r="X244" s="12">
        <v>4.05</v>
      </c>
    </row>
    <row r="245" spans="1:24" x14ac:dyDescent="0.35">
      <c r="A245" t="s">
        <v>10</v>
      </c>
      <c r="B245" s="7">
        <v>40812</v>
      </c>
      <c r="C245" s="12">
        <v>6.63</v>
      </c>
      <c r="D245" s="12"/>
      <c r="G245" s="20" t="s">
        <v>24</v>
      </c>
      <c r="H245" s="17">
        <v>20</v>
      </c>
      <c r="L245" s="17">
        <v>1.47</v>
      </c>
      <c r="M245" s="31">
        <v>2.3599999999999999E-2</v>
      </c>
      <c r="N245" s="31">
        <v>0.45219999999999999</v>
      </c>
      <c r="O245" s="43">
        <f t="shared" si="12"/>
        <v>1.9458</v>
      </c>
      <c r="P245" s="22">
        <v>3.84</v>
      </c>
      <c r="V245" t="s">
        <v>35</v>
      </c>
      <c r="W245" s="7">
        <v>41442</v>
      </c>
      <c r="X245" s="12">
        <v>5.45</v>
      </c>
    </row>
    <row r="246" spans="1:24" x14ac:dyDescent="0.35">
      <c r="A246" t="s">
        <v>10</v>
      </c>
      <c r="B246" s="7">
        <v>40812</v>
      </c>
      <c r="C246" s="12" t="s">
        <v>11</v>
      </c>
      <c r="D246" s="12"/>
      <c r="F246">
        <f t="shared" si="11"/>
        <v>3.912023005428146</v>
      </c>
      <c r="G246" s="22">
        <v>50</v>
      </c>
      <c r="H246" s="17">
        <v>8</v>
      </c>
      <c r="L246" s="16">
        <v>1.6</v>
      </c>
      <c r="M246" s="31">
        <v>2.3400000000000001E-2</v>
      </c>
      <c r="N246" s="31">
        <v>0.41549999999999998</v>
      </c>
      <c r="O246" s="43">
        <f t="shared" si="12"/>
        <v>2.0388999999999999</v>
      </c>
      <c r="P246" s="22">
        <v>4.47</v>
      </c>
      <c r="V246" t="s">
        <v>33</v>
      </c>
      <c r="W246" s="7">
        <v>41449</v>
      </c>
      <c r="X246" s="12">
        <v>4.92</v>
      </c>
    </row>
    <row r="247" spans="1:24" x14ac:dyDescent="0.35">
      <c r="A247" t="s">
        <v>13</v>
      </c>
      <c r="B247" s="7">
        <v>40812</v>
      </c>
      <c r="C247" s="12">
        <v>4.04</v>
      </c>
      <c r="D247" s="12"/>
      <c r="F247">
        <f t="shared" si="11"/>
        <v>6.2245584292753602</v>
      </c>
      <c r="G247" s="22">
        <v>505</v>
      </c>
      <c r="H247" s="17">
        <v>56</v>
      </c>
      <c r="L247" s="17">
        <v>1.46</v>
      </c>
      <c r="M247" s="34">
        <v>0.155</v>
      </c>
      <c r="N247" s="31">
        <v>0.93049999999999999</v>
      </c>
      <c r="O247" s="49">
        <f t="shared" si="12"/>
        <v>2.5455000000000001</v>
      </c>
      <c r="P247" s="42">
        <v>1.68</v>
      </c>
      <c r="V247" t="s">
        <v>34</v>
      </c>
      <c r="W247" s="7">
        <v>41449</v>
      </c>
      <c r="X247" s="12">
        <v>6.26</v>
      </c>
    </row>
    <row r="248" spans="1:24" x14ac:dyDescent="0.35">
      <c r="A248" t="s">
        <v>14</v>
      </c>
      <c r="B248" s="7">
        <v>40812</v>
      </c>
      <c r="C248" s="12">
        <v>4.87</v>
      </c>
      <c r="D248" s="12"/>
      <c r="F248">
        <f t="shared" si="11"/>
        <v>6.1944053911046719</v>
      </c>
      <c r="G248" s="22">
        <v>490</v>
      </c>
      <c r="H248" s="31">
        <v>44</v>
      </c>
      <c r="L248" s="31">
        <v>1.17</v>
      </c>
      <c r="M248" s="31">
        <v>6.9900000000000004E-2</v>
      </c>
      <c r="N248" s="31">
        <v>0.78039999999999998</v>
      </c>
      <c r="O248">
        <f t="shared" si="12"/>
        <v>2.0202999999999998</v>
      </c>
      <c r="P248" s="42">
        <v>1.41</v>
      </c>
      <c r="V248" t="s">
        <v>35</v>
      </c>
      <c r="W248" s="7">
        <v>41449</v>
      </c>
      <c r="X248" s="12">
        <v>6.38</v>
      </c>
    </row>
    <row r="249" spans="1:24" x14ac:dyDescent="0.35">
      <c r="A249" t="s">
        <v>17</v>
      </c>
      <c r="B249" s="7">
        <v>40812</v>
      </c>
      <c r="C249" s="12">
        <v>5.03</v>
      </c>
      <c r="D249" s="12"/>
      <c r="F249">
        <f t="shared" si="11"/>
        <v>5.9135030056382698</v>
      </c>
      <c r="G249" s="22">
        <v>370</v>
      </c>
      <c r="H249" s="64">
        <v>24</v>
      </c>
      <c r="L249" s="17">
        <v>1.0900000000000001</v>
      </c>
      <c r="M249" s="34">
        <v>6.0999999999999999E-2</v>
      </c>
      <c r="N249" s="31">
        <v>0.73980000000000001</v>
      </c>
      <c r="O249">
        <f t="shared" si="12"/>
        <v>1.8908</v>
      </c>
      <c r="P249" s="25">
        <v>0.91300000000000003</v>
      </c>
      <c r="V249" t="s">
        <v>33</v>
      </c>
      <c r="W249" s="7">
        <v>41463</v>
      </c>
      <c r="X249" s="12">
        <v>4.1900000000000004</v>
      </c>
    </row>
    <row r="250" spans="1:24" x14ac:dyDescent="0.35">
      <c r="A250" t="s">
        <v>10</v>
      </c>
      <c r="B250" s="7">
        <v>40834</v>
      </c>
      <c r="C250" s="12">
        <v>5.59</v>
      </c>
      <c r="D250" s="12"/>
      <c r="F250">
        <f t="shared" si="11"/>
        <v>4.8202815656050371</v>
      </c>
      <c r="G250" s="22">
        <v>124</v>
      </c>
      <c r="H250" s="17">
        <v>36</v>
      </c>
      <c r="L250" s="17">
        <v>2.61</v>
      </c>
      <c r="M250" s="34">
        <v>2.4E-2</v>
      </c>
      <c r="N250" s="31">
        <v>0.40439999999999998</v>
      </c>
      <c r="O250" s="43">
        <f t="shared" si="12"/>
        <v>3.0383999999999998</v>
      </c>
      <c r="P250" s="22">
        <v>4.33</v>
      </c>
      <c r="V250" t="s">
        <v>34</v>
      </c>
      <c r="W250" s="7">
        <v>41463</v>
      </c>
      <c r="X250" s="12">
        <v>5.35</v>
      </c>
    </row>
    <row r="251" spans="1:24" x14ac:dyDescent="0.35">
      <c r="A251" t="s">
        <v>10</v>
      </c>
      <c r="B251" s="7">
        <v>40834</v>
      </c>
      <c r="C251" s="12" t="s">
        <v>11</v>
      </c>
      <c r="D251" s="12"/>
      <c r="F251">
        <f t="shared" si="11"/>
        <v>4.6821312271242199</v>
      </c>
      <c r="G251" s="22">
        <v>108</v>
      </c>
      <c r="H251" s="17">
        <v>24</v>
      </c>
      <c r="L251" s="17">
        <v>2.72</v>
      </c>
      <c r="M251" s="34">
        <v>2.5000000000000001E-2</v>
      </c>
      <c r="N251" s="31">
        <v>0.4098</v>
      </c>
      <c r="O251" s="43">
        <f t="shared" si="12"/>
        <v>3.1548000000000003</v>
      </c>
      <c r="P251" s="22">
        <v>4.63</v>
      </c>
      <c r="V251" t="s">
        <v>35</v>
      </c>
      <c r="W251" s="7">
        <v>41463</v>
      </c>
      <c r="X251" s="12">
        <v>5.32</v>
      </c>
    </row>
    <row r="252" spans="1:24" x14ac:dyDescent="0.35">
      <c r="A252" t="s">
        <v>13</v>
      </c>
      <c r="B252" s="7">
        <v>40836</v>
      </c>
      <c r="C252" s="12">
        <v>6.08</v>
      </c>
      <c r="D252" s="12"/>
      <c r="F252">
        <f t="shared" si="11"/>
        <v>5.521460917862246</v>
      </c>
      <c r="G252" s="22">
        <v>250</v>
      </c>
      <c r="H252" s="17">
        <v>70</v>
      </c>
      <c r="L252" s="17">
        <v>2.54</v>
      </c>
      <c r="M252" s="31">
        <v>0.1469</v>
      </c>
      <c r="N252" s="31">
        <v>1.9902</v>
      </c>
      <c r="O252" s="49">
        <f t="shared" si="12"/>
        <v>4.6771000000000003</v>
      </c>
      <c r="P252" s="17">
        <v>5.63</v>
      </c>
      <c r="V252" t="s">
        <v>33</v>
      </c>
      <c r="W252" s="7">
        <v>41470</v>
      </c>
      <c r="X252" s="12">
        <v>2.33</v>
      </c>
    </row>
    <row r="253" spans="1:24" x14ac:dyDescent="0.35">
      <c r="A253" t="s">
        <v>14</v>
      </c>
      <c r="B253" s="7">
        <v>40836</v>
      </c>
      <c r="C253" s="12">
        <v>6.78</v>
      </c>
      <c r="D253" s="12"/>
      <c r="F253">
        <f t="shared" si="11"/>
        <v>5.5606816310155276</v>
      </c>
      <c r="G253" s="22">
        <v>260</v>
      </c>
      <c r="H253" s="31">
        <v>100</v>
      </c>
      <c r="L253" s="31">
        <v>2.23</v>
      </c>
      <c r="M253" s="31">
        <v>8.8599999999999998E-2</v>
      </c>
      <c r="N253" s="34">
        <v>1.2010000000000001</v>
      </c>
      <c r="O253">
        <f t="shared" si="12"/>
        <v>3.5196000000000001</v>
      </c>
      <c r="P253" s="17">
        <v>2.71</v>
      </c>
      <c r="V253" t="s">
        <v>34</v>
      </c>
      <c r="W253" s="7">
        <v>41470</v>
      </c>
      <c r="X253" s="12">
        <v>3.53</v>
      </c>
    </row>
    <row r="254" spans="1:24" x14ac:dyDescent="0.35">
      <c r="A254" t="s">
        <v>17</v>
      </c>
      <c r="B254" s="7">
        <v>40836</v>
      </c>
      <c r="C254" s="12">
        <v>8.06</v>
      </c>
      <c r="D254" s="12"/>
      <c r="G254" s="20" t="s">
        <v>24</v>
      </c>
      <c r="H254" s="64">
        <v>960</v>
      </c>
      <c r="L254" s="17">
        <v>2.17</v>
      </c>
      <c r="M254" s="31">
        <v>3.8100000000000002E-2</v>
      </c>
      <c r="N254" s="31">
        <v>0.98670000000000002</v>
      </c>
      <c r="O254">
        <f t="shared" si="12"/>
        <v>3.1947999999999999</v>
      </c>
      <c r="P254" s="17">
        <v>2.82</v>
      </c>
      <c r="V254" t="s">
        <v>35</v>
      </c>
      <c r="W254" s="7">
        <v>41470</v>
      </c>
      <c r="X254" s="12">
        <v>4.5199999999999996</v>
      </c>
    </row>
    <row r="255" spans="1:24" x14ac:dyDescent="0.35">
      <c r="A255" t="s">
        <v>23</v>
      </c>
      <c r="B255" s="68">
        <v>40849.40625</v>
      </c>
      <c r="C255">
        <v>9.75</v>
      </c>
      <c r="F255">
        <f t="shared" si="11"/>
        <v>4.5538768916005408</v>
      </c>
      <c r="G255">
        <v>95</v>
      </c>
      <c r="V255" t="s">
        <v>33</v>
      </c>
      <c r="W255" s="7">
        <v>41477</v>
      </c>
      <c r="X255" s="12">
        <v>4.17</v>
      </c>
    </row>
    <row r="256" spans="1:24" x14ac:dyDescent="0.35">
      <c r="A256" t="s">
        <v>22</v>
      </c>
      <c r="B256" s="68">
        <v>40849.42291666667</v>
      </c>
      <c r="C256">
        <v>9.61</v>
      </c>
      <c r="F256">
        <f t="shared" si="11"/>
        <v>4.7535901911063645</v>
      </c>
      <c r="G256">
        <v>116</v>
      </c>
      <c r="V256" t="s">
        <v>34</v>
      </c>
      <c r="W256" s="7">
        <v>41477</v>
      </c>
      <c r="X256" s="12">
        <v>5.15</v>
      </c>
    </row>
    <row r="257" spans="1:24" x14ac:dyDescent="0.35">
      <c r="A257" t="s">
        <v>21</v>
      </c>
      <c r="B257" s="68">
        <v>40849.431944444441</v>
      </c>
      <c r="C257">
        <v>9.01</v>
      </c>
      <c r="F257">
        <f t="shared" si="11"/>
        <v>5.4467373716663099</v>
      </c>
      <c r="G257">
        <v>232</v>
      </c>
      <c r="V257" t="s">
        <v>35</v>
      </c>
      <c r="W257" s="7">
        <v>41477</v>
      </c>
      <c r="X257" s="12">
        <v>5.28</v>
      </c>
    </row>
    <row r="258" spans="1:24" x14ac:dyDescent="0.35">
      <c r="A258" t="s">
        <v>20</v>
      </c>
      <c r="B258" s="68">
        <v>40849.447222222225</v>
      </c>
      <c r="C258">
        <v>9.48</v>
      </c>
      <c r="F258">
        <f t="shared" si="11"/>
        <v>5.9914645471079817</v>
      </c>
      <c r="G258">
        <v>400</v>
      </c>
      <c r="V258" t="s">
        <v>33</v>
      </c>
      <c r="W258" s="7">
        <v>41484</v>
      </c>
      <c r="X258" s="12">
        <v>3.72</v>
      </c>
    </row>
    <row r="259" spans="1:24" x14ac:dyDescent="0.35">
      <c r="A259" t="s">
        <v>19</v>
      </c>
      <c r="B259" s="68">
        <v>40849.453472222223</v>
      </c>
      <c r="C259">
        <v>9.82</v>
      </c>
      <c r="F259">
        <f t="shared" ref="F259:F322" si="13">LN(G259)</f>
        <v>5.5606816310155276</v>
      </c>
      <c r="G259">
        <v>260</v>
      </c>
      <c r="V259" t="s">
        <v>34</v>
      </c>
      <c r="W259" s="7">
        <v>41484</v>
      </c>
      <c r="X259" s="12">
        <v>4.2699999999999996</v>
      </c>
    </row>
    <row r="260" spans="1:24" x14ac:dyDescent="0.35">
      <c r="A260" t="s">
        <v>10</v>
      </c>
      <c r="B260" s="7">
        <v>40850</v>
      </c>
      <c r="C260" s="12">
        <v>8.5399999999999991</v>
      </c>
      <c r="D260" s="12"/>
      <c r="F260">
        <f t="shared" si="13"/>
        <v>3.3322045101752038</v>
      </c>
      <c r="G260" s="22">
        <v>28</v>
      </c>
      <c r="H260" s="17">
        <v>40</v>
      </c>
      <c r="L260" s="17">
        <v>3.64</v>
      </c>
      <c r="M260" s="31">
        <v>2.1399999999999999E-2</v>
      </c>
      <c r="N260" s="31">
        <v>0.58720000000000006</v>
      </c>
      <c r="O260" s="43">
        <f t="shared" ref="O260:O275" si="14">L260+M260+N260</f>
        <v>4.2485999999999997</v>
      </c>
      <c r="P260" s="22">
        <v>18.7</v>
      </c>
      <c r="V260" t="s">
        <v>35</v>
      </c>
      <c r="W260" s="7">
        <v>41484</v>
      </c>
      <c r="X260" s="12">
        <v>4.7300000000000004</v>
      </c>
    </row>
    <row r="261" spans="1:24" x14ac:dyDescent="0.35">
      <c r="A261" t="s">
        <v>10</v>
      </c>
      <c r="B261" s="7">
        <v>40850</v>
      </c>
      <c r="C261" s="12" t="s">
        <v>11</v>
      </c>
      <c r="D261" s="12"/>
      <c r="F261">
        <f t="shared" si="13"/>
        <v>2.7725887222397811</v>
      </c>
      <c r="G261" s="22">
        <v>16</v>
      </c>
      <c r="H261" s="17">
        <v>36</v>
      </c>
      <c r="L261" s="17">
        <v>2.73</v>
      </c>
      <c r="M261" s="31">
        <v>2.0799999999999999E-2</v>
      </c>
      <c r="N261" s="14">
        <v>0.43980000000000002</v>
      </c>
      <c r="O261" s="43">
        <f t="shared" si="14"/>
        <v>3.1905999999999999</v>
      </c>
      <c r="P261" s="22">
        <v>18.3</v>
      </c>
      <c r="V261" t="s">
        <v>33</v>
      </c>
      <c r="W261" s="7">
        <v>41491</v>
      </c>
      <c r="X261" s="12">
        <v>4.8600000000000003</v>
      </c>
    </row>
    <row r="262" spans="1:24" x14ac:dyDescent="0.35">
      <c r="A262" t="s">
        <v>13</v>
      </c>
      <c r="B262" s="7">
        <v>40862</v>
      </c>
      <c r="C262" s="12">
        <v>7.67</v>
      </c>
      <c r="D262" s="12"/>
      <c r="F262">
        <f t="shared" si="13"/>
        <v>3.784189633918261</v>
      </c>
      <c r="G262" s="22">
        <v>44</v>
      </c>
      <c r="H262" s="17">
        <v>8</v>
      </c>
      <c r="L262" s="16">
        <v>4</v>
      </c>
      <c r="M262" s="31">
        <v>0.12039999999999999</v>
      </c>
      <c r="N262" s="31">
        <v>1.3911</v>
      </c>
      <c r="O262" s="49">
        <f t="shared" si="14"/>
        <v>5.5114999999999998</v>
      </c>
      <c r="P262" s="17">
        <v>3.84</v>
      </c>
      <c r="V262" t="s">
        <v>34</v>
      </c>
      <c r="W262" s="7">
        <v>41491</v>
      </c>
      <c r="X262" s="12">
        <v>4.88</v>
      </c>
    </row>
    <row r="263" spans="1:24" x14ac:dyDescent="0.35">
      <c r="A263" t="s">
        <v>14</v>
      </c>
      <c r="B263" s="7">
        <v>40862</v>
      </c>
      <c r="C263" s="12">
        <v>8.42</v>
      </c>
      <c r="D263" s="12"/>
      <c r="F263">
        <f t="shared" si="13"/>
        <v>3.912023005428146</v>
      </c>
      <c r="G263" s="22">
        <v>50</v>
      </c>
      <c r="H263" s="31">
        <v>12</v>
      </c>
      <c r="L263" s="31">
        <v>1.82</v>
      </c>
      <c r="M263" s="31">
        <v>4.8099999999999997E-2</v>
      </c>
      <c r="N263" s="31">
        <v>0.93789999999999996</v>
      </c>
      <c r="O263">
        <f t="shared" si="14"/>
        <v>2.806</v>
      </c>
      <c r="P263" s="42">
        <v>1.47</v>
      </c>
      <c r="V263" t="s">
        <v>35</v>
      </c>
      <c r="W263" s="7">
        <v>41491</v>
      </c>
      <c r="X263" s="12">
        <v>4.9000000000000004</v>
      </c>
    </row>
    <row r="264" spans="1:24" x14ac:dyDescent="0.35">
      <c r="A264" t="s">
        <v>17</v>
      </c>
      <c r="B264" s="7">
        <v>40862</v>
      </c>
      <c r="C264" s="12">
        <v>8.57</v>
      </c>
      <c r="D264" s="12"/>
      <c r="F264">
        <f t="shared" si="13"/>
        <v>3.784189633918261</v>
      </c>
      <c r="G264" s="22">
        <v>44</v>
      </c>
      <c r="H264" s="64">
        <v>10</v>
      </c>
      <c r="L264" s="17">
        <v>2.4700000000000002</v>
      </c>
      <c r="M264" s="31">
        <v>4.3400000000000001E-2</v>
      </c>
      <c r="N264" s="31">
        <v>0.72840000000000005</v>
      </c>
      <c r="O264">
        <f t="shared" si="14"/>
        <v>3.2418000000000005</v>
      </c>
      <c r="P264" s="17">
        <v>2.1800000000000002</v>
      </c>
      <c r="V264" t="s">
        <v>33</v>
      </c>
      <c r="W264" s="7">
        <v>41498</v>
      </c>
      <c r="X264" s="12">
        <v>5.54</v>
      </c>
    </row>
    <row r="265" spans="1:24" x14ac:dyDescent="0.35">
      <c r="A265" t="s">
        <v>10</v>
      </c>
      <c r="B265" s="7">
        <v>40884</v>
      </c>
      <c r="C265" s="12">
        <v>8.25</v>
      </c>
      <c r="D265" s="12"/>
      <c r="F265">
        <f t="shared" si="13"/>
        <v>4.6051701859880918</v>
      </c>
      <c r="G265" s="22">
        <v>100</v>
      </c>
      <c r="H265" s="17">
        <v>28</v>
      </c>
      <c r="L265" s="17">
        <v>1.67</v>
      </c>
      <c r="M265" s="31">
        <v>2.4299999999999999E-2</v>
      </c>
      <c r="N265" s="31">
        <v>0.54310000000000003</v>
      </c>
      <c r="O265" s="43">
        <f t="shared" si="14"/>
        <v>2.2374000000000001</v>
      </c>
      <c r="P265" s="22">
        <v>21.1</v>
      </c>
      <c r="V265" t="s">
        <v>34</v>
      </c>
      <c r="W265" s="7">
        <v>41498</v>
      </c>
      <c r="X265" s="12">
        <v>4.76</v>
      </c>
    </row>
    <row r="266" spans="1:24" x14ac:dyDescent="0.35">
      <c r="A266" t="s">
        <v>13</v>
      </c>
      <c r="B266" s="7">
        <v>40898</v>
      </c>
      <c r="C266" s="12">
        <v>10.220000000000001</v>
      </c>
      <c r="D266" s="12"/>
      <c r="F266">
        <f t="shared" si="13"/>
        <v>4.8675344504555822</v>
      </c>
      <c r="G266" s="22">
        <v>130</v>
      </c>
      <c r="H266" s="17">
        <v>10</v>
      </c>
      <c r="L266" s="17">
        <v>3.04</v>
      </c>
      <c r="M266" s="31">
        <v>8.0600000000000005E-2</v>
      </c>
      <c r="N266" s="31">
        <v>1.5174000000000001</v>
      </c>
      <c r="O266" s="49">
        <f t="shared" si="14"/>
        <v>4.6379999999999999</v>
      </c>
      <c r="P266" s="17">
        <v>2.5</v>
      </c>
      <c r="V266" t="s">
        <v>35</v>
      </c>
      <c r="W266" s="7">
        <v>41498</v>
      </c>
      <c r="X266" s="12">
        <v>5.14</v>
      </c>
    </row>
    <row r="267" spans="1:24" x14ac:dyDescent="0.35">
      <c r="A267" t="s">
        <v>14</v>
      </c>
      <c r="B267" s="7">
        <v>40898</v>
      </c>
      <c r="C267" s="12">
        <v>10.29</v>
      </c>
      <c r="D267" s="12"/>
      <c r="F267">
        <f t="shared" si="13"/>
        <v>3.912023005428146</v>
      </c>
      <c r="G267" s="22">
        <v>50</v>
      </c>
      <c r="H267" s="31">
        <v>40</v>
      </c>
      <c r="L267" s="31">
        <v>1.96</v>
      </c>
      <c r="M267" s="31">
        <v>5.8599999999999999E-2</v>
      </c>
      <c r="N267" s="34">
        <v>1.19</v>
      </c>
      <c r="O267">
        <f t="shared" si="14"/>
        <v>3.2086000000000001</v>
      </c>
      <c r="P267" s="42">
        <v>0.97599999999999998</v>
      </c>
      <c r="V267" t="s">
        <v>33</v>
      </c>
      <c r="W267" s="7">
        <v>41505</v>
      </c>
      <c r="X267" s="12">
        <v>4.21</v>
      </c>
    </row>
    <row r="268" spans="1:24" x14ac:dyDescent="0.35">
      <c r="A268" t="s">
        <v>14</v>
      </c>
      <c r="B268" s="7">
        <v>40898</v>
      </c>
      <c r="C268" s="13" t="s">
        <v>11</v>
      </c>
      <c r="D268" s="13"/>
      <c r="F268">
        <f t="shared" si="13"/>
        <v>4.0943445622221004</v>
      </c>
      <c r="G268" s="22">
        <v>60</v>
      </c>
      <c r="H268" s="31">
        <v>30</v>
      </c>
      <c r="L268" s="31">
        <v>1.77</v>
      </c>
      <c r="M268" s="31">
        <v>6.1199999999999997E-2</v>
      </c>
      <c r="N268" s="34">
        <v>1.103</v>
      </c>
      <c r="O268">
        <f t="shared" si="14"/>
        <v>2.9341999999999997</v>
      </c>
      <c r="P268" s="25"/>
      <c r="V268" t="s">
        <v>34</v>
      </c>
      <c r="W268" s="7">
        <v>41505</v>
      </c>
      <c r="X268" s="12">
        <v>4.6500000000000004</v>
      </c>
    </row>
    <row r="269" spans="1:24" x14ac:dyDescent="0.35">
      <c r="A269" t="s">
        <v>17</v>
      </c>
      <c r="B269" s="7">
        <v>40898</v>
      </c>
      <c r="C269" s="12">
        <v>10.47</v>
      </c>
      <c r="D269" s="12"/>
      <c r="F269">
        <f t="shared" si="13"/>
        <v>2.9957322735539909</v>
      </c>
      <c r="G269" s="22">
        <v>20</v>
      </c>
      <c r="H269" s="64">
        <v>20</v>
      </c>
      <c r="L269" s="17">
        <v>1.27</v>
      </c>
      <c r="M269" s="31">
        <v>5.0799999999999998E-2</v>
      </c>
      <c r="N269" s="31">
        <v>1.0265</v>
      </c>
      <c r="O269">
        <f t="shared" si="14"/>
        <v>2.3472999999999997</v>
      </c>
      <c r="P269" s="42">
        <v>1.06</v>
      </c>
      <c r="V269" t="s">
        <v>35</v>
      </c>
      <c r="W269" s="7">
        <v>41505</v>
      </c>
      <c r="X269" s="12">
        <v>4.84</v>
      </c>
    </row>
    <row r="270" spans="1:24" x14ac:dyDescent="0.35">
      <c r="A270" t="s">
        <v>13</v>
      </c>
      <c r="B270" s="7">
        <v>40917</v>
      </c>
      <c r="C270" s="12">
        <v>9.6999999999999993</v>
      </c>
      <c r="D270" s="12"/>
      <c r="F270">
        <f t="shared" si="13"/>
        <v>1.791759469228055</v>
      </c>
      <c r="G270" s="17">
        <v>6</v>
      </c>
      <c r="H270" s="17">
        <v>10</v>
      </c>
      <c r="L270" s="16">
        <v>2.4</v>
      </c>
      <c r="M270" s="31">
        <v>7.0900000000000005E-2</v>
      </c>
      <c r="N270" s="31">
        <v>1.4291</v>
      </c>
      <c r="O270" s="49">
        <f t="shared" si="14"/>
        <v>3.9</v>
      </c>
      <c r="P270" s="22">
        <v>2.35</v>
      </c>
      <c r="V270" t="s">
        <v>33</v>
      </c>
      <c r="W270" s="7">
        <v>41512</v>
      </c>
      <c r="X270" s="12">
        <v>4.88</v>
      </c>
    </row>
    <row r="271" spans="1:24" x14ac:dyDescent="0.35">
      <c r="A271" t="s">
        <v>14</v>
      </c>
      <c r="B271" s="7">
        <v>40917</v>
      </c>
      <c r="C271" s="12">
        <v>9.83</v>
      </c>
      <c r="D271" s="12"/>
      <c r="F271">
        <f t="shared" si="13"/>
        <v>2.8903717578961645</v>
      </c>
      <c r="G271" s="22">
        <v>18</v>
      </c>
      <c r="H271" s="31">
        <v>8</v>
      </c>
      <c r="L271" s="31">
        <v>1.46</v>
      </c>
      <c r="M271" s="31">
        <v>3.7900000000000003E-2</v>
      </c>
      <c r="N271" s="31">
        <v>0.86209999999999998</v>
      </c>
      <c r="O271">
        <f t="shared" si="14"/>
        <v>2.36</v>
      </c>
      <c r="P271" s="17">
        <v>1.18</v>
      </c>
      <c r="V271" t="s">
        <v>34</v>
      </c>
      <c r="W271" s="7">
        <v>41512</v>
      </c>
      <c r="X271" s="12">
        <v>5.86</v>
      </c>
    </row>
    <row r="272" spans="1:24" x14ac:dyDescent="0.35">
      <c r="A272" t="s">
        <v>14</v>
      </c>
      <c r="B272" s="7">
        <v>40917</v>
      </c>
      <c r="C272" s="13" t="s">
        <v>11</v>
      </c>
      <c r="D272" s="13"/>
      <c r="F272">
        <f t="shared" si="13"/>
        <v>3.4657359027997265</v>
      </c>
      <c r="G272" s="22">
        <v>32</v>
      </c>
      <c r="H272" s="31">
        <v>4</v>
      </c>
      <c r="L272" s="31">
        <v>1.25</v>
      </c>
      <c r="M272" s="34">
        <v>3.6999999999999998E-2</v>
      </c>
      <c r="N272" s="31">
        <v>0.84060000000000001</v>
      </c>
      <c r="O272">
        <f t="shared" si="14"/>
        <v>2.1276000000000002</v>
      </c>
      <c r="P272" s="17">
        <v>1.35</v>
      </c>
      <c r="V272" t="s">
        <v>35</v>
      </c>
      <c r="W272" s="7">
        <v>41512</v>
      </c>
      <c r="X272" s="12">
        <v>6.3</v>
      </c>
    </row>
    <row r="273" spans="1:24" x14ac:dyDescent="0.35">
      <c r="A273" t="s">
        <v>17</v>
      </c>
      <c r="B273" s="7">
        <v>40917</v>
      </c>
      <c r="C273" s="12">
        <v>10.029999999999999</v>
      </c>
      <c r="D273" s="12"/>
      <c r="F273">
        <f t="shared" si="13"/>
        <v>2.6390573296152584</v>
      </c>
      <c r="G273" s="17">
        <v>14</v>
      </c>
      <c r="H273" s="64">
        <v>10</v>
      </c>
      <c r="L273" s="17">
        <v>1.42</v>
      </c>
      <c r="M273" s="31">
        <v>3.61E-2</v>
      </c>
      <c r="N273" s="31">
        <v>0.72950000000000004</v>
      </c>
      <c r="O273">
        <f t="shared" si="14"/>
        <v>2.1856</v>
      </c>
      <c r="P273" s="17">
        <v>1.87</v>
      </c>
      <c r="V273" t="s">
        <v>33</v>
      </c>
      <c r="W273" s="7">
        <v>41522</v>
      </c>
      <c r="X273" s="12">
        <v>3.5</v>
      </c>
    </row>
    <row r="274" spans="1:24" x14ac:dyDescent="0.35">
      <c r="A274" t="s">
        <v>10</v>
      </c>
      <c r="B274" s="7">
        <v>40919</v>
      </c>
      <c r="C274" s="12">
        <v>12.36</v>
      </c>
      <c r="D274" s="12"/>
      <c r="F274">
        <f t="shared" si="13"/>
        <v>1.3862943611198906</v>
      </c>
      <c r="G274" s="17">
        <v>4</v>
      </c>
      <c r="H274" s="17">
        <v>2</v>
      </c>
      <c r="L274" s="17">
        <v>1.79</v>
      </c>
      <c r="M274" s="31">
        <v>2.2599999999999999E-2</v>
      </c>
      <c r="N274" s="31">
        <v>0.68389999999999995</v>
      </c>
      <c r="O274" s="43">
        <f t="shared" si="14"/>
        <v>2.4965000000000002</v>
      </c>
      <c r="P274" s="22">
        <v>16.8</v>
      </c>
      <c r="V274" t="s">
        <v>34</v>
      </c>
      <c r="W274" s="7">
        <v>41522</v>
      </c>
      <c r="X274" s="12">
        <v>4.67</v>
      </c>
    </row>
    <row r="275" spans="1:24" x14ac:dyDescent="0.35">
      <c r="A275" t="s">
        <v>10</v>
      </c>
      <c r="B275" s="7">
        <v>40919</v>
      </c>
      <c r="C275" s="12" t="s">
        <v>11</v>
      </c>
      <c r="D275" s="12"/>
      <c r="F275">
        <f t="shared" si="13"/>
        <v>2.3025850929940459</v>
      </c>
      <c r="G275" s="17">
        <v>10</v>
      </c>
      <c r="H275" s="25">
        <v>2</v>
      </c>
      <c r="L275" s="17">
        <v>1.66</v>
      </c>
      <c r="M275" s="31">
        <v>1.84E-2</v>
      </c>
      <c r="N275" s="31">
        <v>0.70520000000000005</v>
      </c>
      <c r="O275" s="43">
        <f t="shared" si="14"/>
        <v>2.3835999999999999</v>
      </c>
      <c r="P275" s="14">
        <v>17.5</v>
      </c>
      <c r="V275" t="s">
        <v>35</v>
      </c>
      <c r="W275" s="7">
        <v>41522</v>
      </c>
      <c r="X275" s="12">
        <v>4.7300000000000004</v>
      </c>
    </row>
    <row r="276" spans="1:24" x14ac:dyDescent="0.35">
      <c r="A276" t="s">
        <v>23</v>
      </c>
      <c r="B276" s="68">
        <v>40940.404861111114</v>
      </c>
      <c r="C276">
        <v>11.49</v>
      </c>
      <c r="F276">
        <f t="shared" si="13"/>
        <v>1.6094379124341003</v>
      </c>
      <c r="G276">
        <v>5</v>
      </c>
      <c r="V276" t="s">
        <v>33</v>
      </c>
      <c r="W276" s="7">
        <v>41529</v>
      </c>
      <c r="X276" s="12">
        <v>4.3</v>
      </c>
    </row>
    <row r="277" spans="1:24" x14ac:dyDescent="0.35">
      <c r="A277" t="s">
        <v>22</v>
      </c>
      <c r="B277" s="68">
        <v>40940.423611111109</v>
      </c>
      <c r="C277">
        <v>10.84</v>
      </c>
      <c r="F277">
        <f t="shared" si="13"/>
        <v>0.69314718055994529</v>
      </c>
      <c r="G277">
        <v>2</v>
      </c>
      <c r="V277" t="s">
        <v>34</v>
      </c>
      <c r="W277" s="7">
        <v>41529</v>
      </c>
      <c r="X277" s="12">
        <v>4.3499999999999996</v>
      </c>
    </row>
    <row r="278" spans="1:24" x14ac:dyDescent="0.35">
      <c r="A278" t="s">
        <v>21</v>
      </c>
      <c r="B278" s="68">
        <v>40940.431944444441</v>
      </c>
      <c r="C278">
        <v>10.34</v>
      </c>
      <c r="F278">
        <f t="shared" si="13"/>
        <v>2.9957322735539909</v>
      </c>
      <c r="G278">
        <v>20</v>
      </c>
      <c r="V278" t="s">
        <v>35</v>
      </c>
      <c r="W278" s="7">
        <v>41529</v>
      </c>
      <c r="X278" s="12">
        <v>4.8499999999999996</v>
      </c>
    </row>
    <row r="279" spans="1:24" x14ac:dyDescent="0.35">
      <c r="A279" t="s">
        <v>20</v>
      </c>
      <c r="B279" s="68">
        <v>40940.44027777778</v>
      </c>
      <c r="C279">
        <v>10.82</v>
      </c>
      <c r="F279">
        <f t="shared" si="13"/>
        <v>4.3456219527800819</v>
      </c>
      <c r="G279">
        <v>77.14</v>
      </c>
      <c r="V279" t="s">
        <v>33</v>
      </c>
      <c r="W279" s="7">
        <v>41535</v>
      </c>
      <c r="X279" s="12">
        <v>4.9000000000000004</v>
      </c>
    </row>
    <row r="280" spans="1:24" x14ac:dyDescent="0.35">
      <c r="A280" t="s">
        <v>19</v>
      </c>
      <c r="B280" s="68">
        <v>40940.449305555558</v>
      </c>
      <c r="C280">
        <v>12.76</v>
      </c>
      <c r="F280">
        <f t="shared" si="13"/>
        <v>3.9512437185814275</v>
      </c>
      <c r="G280">
        <v>52</v>
      </c>
      <c r="V280" t="s">
        <v>34</v>
      </c>
      <c r="W280" s="7">
        <v>41535</v>
      </c>
      <c r="X280" s="12">
        <v>5.6</v>
      </c>
    </row>
    <row r="281" spans="1:24" x14ac:dyDescent="0.35">
      <c r="A281" t="s">
        <v>13</v>
      </c>
      <c r="B281" s="7">
        <v>40945</v>
      </c>
      <c r="C281" s="12">
        <v>9.83</v>
      </c>
      <c r="D281" s="12"/>
      <c r="F281">
        <f t="shared" si="13"/>
        <v>2.3025850929940459</v>
      </c>
      <c r="G281" s="17">
        <v>10</v>
      </c>
      <c r="H281" s="17">
        <v>6</v>
      </c>
      <c r="L281" s="17">
        <v>2.71</v>
      </c>
      <c r="M281" s="34">
        <v>7.5999999999999998E-2</v>
      </c>
      <c r="N281" s="31">
        <v>1.8168</v>
      </c>
      <c r="O281" s="49">
        <f t="shared" ref="O281:O305" si="15">L281+M281+N281</f>
        <v>4.6028000000000002</v>
      </c>
      <c r="P281" s="22">
        <v>1.51</v>
      </c>
      <c r="V281" t="s">
        <v>35</v>
      </c>
      <c r="W281" s="7">
        <v>41535</v>
      </c>
      <c r="X281" s="12">
        <v>5.51</v>
      </c>
    </row>
    <row r="282" spans="1:24" x14ac:dyDescent="0.35">
      <c r="A282" t="s">
        <v>14</v>
      </c>
      <c r="B282" s="7">
        <v>40945</v>
      </c>
      <c r="C282" s="12">
        <v>10.06</v>
      </c>
      <c r="D282" s="12"/>
      <c r="F282">
        <f t="shared" si="13"/>
        <v>3.8712010109078911</v>
      </c>
      <c r="G282" s="22">
        <v>48</v>
      </c>
      <c r="H282" s="31">
        <v>6</v>
      </c>
      <c r="L282" s="31">
        <v>1.71</v>
      </c>
      <c r="M282" s="31">
        <v>4.6800000000000001E-2</v>
      </c>
      <c r="N282" s="31">
        <v>1.0731999999999999</v>
      </c>
      <c r="O282">
        <f t="shared" si="15"/>
        <v>2.83</v>
      </c>
      <c r="P282" s="17">
        <v>1.27</v>
      </c>
      <c r="V282" t="s">
        <v>33</v>
      </c>
      <c r="W282" s="7">
        <v>41543</v>
      </c>
      <c r="X282" s="12">
        <v>4.6500000000000004</v>
      </c>
    </row>
    <row r="283" spans="1:24" x14ac:dyDescent="0.35">
      <c r="A283" t="s">
        <v>17</v>
      </c>
      <c r="B283" s="7">
        <v>40945</v>
      </c>
      <c r="C283" s="12">
        <v>10.029999999999999</v>
      </c>
      <c r="D283" s="12"/>
      <c r="F283">
        <f t="shared" si="13"/>
        <v>3.6375861597263857</v>
      </c>
      <c r="G283" s="17">
        <v>38</v>
      </c>
      <c r="H283" s="64">
        <v>6</v>
      </c>
      <c r="L283" s="17">
        <v>1.21</v>
      </c>
      <c r="M283" s="31">
        <v>3.6499999999999998E-2</v>
      </c>
      <c r="N283" s="31">
        <v>0.99390000000000001</v>
      </c>
      <c r="O283">
        <f t="shared" si="15"/>
        <v>2.2404000000000002</v>
      </c>
      <c r="P283" s="17">
        <v>1.35</v>
      </c>
      <c r="V283" t="s">
        <v>34</v>
      </c>
      <c r="W283" s="7">
        <v>41543</v>
      </c>
      <c r="X283" s="12">
        <v>5.28</v>
      </c>
    </row>
    <row r="284" spans="1:24" x14ac:dyDescent="0.35">
      <c r="A284" t="s">
        <v>10</v>
      </c>
      <c r="B284" s="7">
        <v>40947</v>
      </c>
      <c r="C284" s="12">
        <v>13.41</v>
      </c>
      <c r="D284" s="12"/>
      <c r="F284">
        <f t="shared" si="13"/>
        <v>1.791759469228055</v>
      </c>
      <c r="G284" s="17">
        <v>6</v>
      </c>
      <c r="H284" s="25">
        <v>2</v>
      </c>
      <c r="L284" s="17">
        <v>1.54</v>
      </c>
      <c r="M284" s="31">
        <v>1.09E-2</v>
      </c>
      <c r="N284" s="31">
        <v>1.3152999999999999</v>
      </c>
      <c r="O284" s="43">
        <f t="shared" si="15"/>
        <v>2.8662000000000001</v>
      </c>
      <c r="P284" s="14">
        <v>55.6</v>
      </c>
      <c r="V284" t="s">
        <v>35</v>
      </c>
      <c r="W284" s="7">
        <v>41543</v>
      </c>
      <c r="X284" s="12">
        <v>5.77</v>
      </c>
    </row>
    <row r="285" spans="1:24" x14ac:dyDescent="0.35">
      <c r="A285" t="s">
        <v>13</v>
      </c>
      <c r="B285" s="7">
        <v>40973</v>
      </c>
      <c r="C285" s="12">
        <v>10.68</v>
      </c>
      <c r="D285" s="12"/>
      <c r="F285">
        <f t="shared" si="13"/>
        <v>2.8903717578961645</v>
      </c>
      <c r="G285" s="17">
        <v>18</v>
      </c>
      <c r="H285" s="17">
        <v>2</v>
      </c>
      <c r="L285" s="16">
        <v>4.9000000000000004</v>
      </c>
      <c r="M285" s="31">
        <v>0.1026</v>
      </c>
      <c r="N285" s="31">
        <v>1.5591999999999999</v>
      </c>
      <c r="O285" s="49">
        <f t="shared" si="15"/>
        <v>6.5617999999999999</v>
      </c>
      <c r="P285" s="14">
        <v>12.1</v>
      </c>
      <c r="V285" t="s">
        <v>33</v>
      </c>
      <c r="W285" s="7">
        <v>41554</v>
      </c>
      <c r="X285" s="13" t="s">
        <v>11</v>
      </c>
    </row>
    <row r="286" spans="1:24" x14ac:dyDescent="0.35">
      <c r="A286" t="s">
        <v>14</v>
      </c>
      <c r="B286" s="7">
        <v>40973</v>
      </c>
      <c r="C286" s="12">
        <v>10.37</v>
      </c>
      <c r="D286" s="12"/>
      <c r="F286">
        <f t="shared" si="13"/>
        <v>2.4849066497880004</v>
      </c>
      <c r="G286" s="22">
        <v>12</v>
      </c>
      <c r="H286" s="33">
        <v>2</v>
      </c>
      <c r="L286" s="31">
        <v>2.66</v>
      </c>
      <c r="M286" s="31">
        <v>8.6099999999999996E-2</v>
      </c>
      <c r="N286" s="31">
        <v>1.3068</v>
      </c>
      <c r="O286">
        <f t="shared" si="15"/>
        <v>4.0529000000000002</v>
      </c>
      <c r="P286" s="16">
        <v>3.2</v>
      </c>
      <c r="V286" t="s">
        <v>34</v>
      </c>
      <c r="W286" s="7">
        <v>41554</v>
      </c>
      <c r="X286" s="12">
        <v>6.48</v>
      </c>
    </row>
    <row r="287" spans="1:24" x14ac:dyDescent="0.35">
      <c r="A287" t="s">
        <v>14</v>
      </c>
      <c r="B287" s="7">
        <v>40973</v>
      </c>
      <c r="C287" s="13" t="s">
        <v>11</v>
      </c>
      <c r="D287" s="13"/>
      <c r="F287">
        <f t="shared" si="13"/>
        <v>2.3025850929940459</v>
      </c>
      <c r="G287" s="22">
        <v>10</v>
      </c>
      <c r="H287" s="31">
        <v>2</v>
      </c>
      <c r="L287" s="16">
        <v>1.8</v>
      </c>
      <c r="M287" s="31">
        <v>7.9200000000000007E-2</v>
      </c>
      <c r="N287" s="31">
        <v>1.2771999999999999</v>
      </c>
      <c r="O287">
        <f t="shared" si="15"/>
        <v>3.1563999999999997</v>
      </c>
      <c r="P287" s="16">
        <v>5.6</v>
      </c>
      <c r="V287" t="s">
        <v>35</v>
      </c>
      <c r="W287" s="7">
        <v>41554</v>
      </c>
      <c r="X287" s="12">
        <v>6.71</v>
      </c>
    </row>
    <row r="288" spans="1:24" x14ac:dyDescent="0.35">
      <c r="A288" t="s">
        <v>17</v>
      </c>
      <c r="B288" s="7">
        <v>40973</v>
      </c>
      <c r="C288" s="12">
        <v>10.58</v>
      </c>
      <c r="D288" s="12"/>
      <c r="F288">
        <f t="shared" si="13"/>
        <v>1.791759469228055</v>
      </c>
      <c r="G288" s="17">
        <v>6</v>
      </c>
      <c r="H288" s="64">
        <v>58</v>
      </c>
      <c r="L288" s="16">
        <v>1.1000000000000001</v>
      </c>
      <c r="M288" s="31">
        <v>5.9700000000000003E-2</v>
      </c>
      <c r="N288" s="31">
        <v>1.1887000000000001</v>
      </c>
      <c r="O288">
        <f t="shared" si="15"/>
        <v>2.3484000000000003</v>
      </c>
      <c r="P288" s="16">
        <v>6</v>
      </c>
      <c r="V288" t="s">
        <v>33</v>
      </c>
      <c r="W288" s="7">
        <v>41596</v>
      </c>
      <c r="X288" s="12">
        <v>10.8</v>
      </c>
    </row>
    <row r="289" spans="1:24" x14ac:dyDescent="0.35">
      <c r="A289" t="s">
        <v>10</v>
      </c>
      <c r="B289" s="7">
        <v>40974</v>
      </c>
      <c r="C289" s="12">
        <v>12.35</v>
      </c>
      <c r="D289" s="12"/>
      <c r="F289">
        <f t="shared" si="13"/>
        <v>2.0794415416798357</v>
      </c>
      <c r="G289" s="17">
        <v>8</v>
      </c>
      <c r="H289" s="25">
        <v>4</v>
      </c>
      <c r="L289" s="17">
        <v>1.83</v>
      </c>
      <c r="M289" s="31">
        <v>1.0500000000000001E-2</v>
      </c>
      <c r="N289" s="31">
        <v>0.61009999999999998</v>
      </c>
      <c r="O289" s="43">
        <f t="shared" si="15"/>
        <v>2.4506000000000001</v>
      </c>
      <c r="P289" s="22">
        <v>14.2</v>
      </c>
      <c r="V289" t="s">
        <v>34</v>
      </c>
      <c r="W289" s="7">
        <v>41596</v>
      </c>
      <c r="X289" s="12">
        <v>10.7</v>
      </c>
    </row>
    <row r="290" spans="1:24" x14ac:dyDescent="0.35">
      <c r="A290" t="s">
        <v>10</v>
      </c>
      <c r="B290" s="7">
        <v>40974</v>
      </c>
      <c r="C290" s="12" t="s">
        <v>11</v>
      </c>
      <c r="D290" s="12"/>
      <c r="F290">
        <f t="shared" si="13"/>
        <v>3.2580965380214821</v>
      </c>
      <c r="G290" s="17">
        <v>26</v>
      </c>
      <c r="H290" s="25">
        <v>4</v>
      </c>
      <c r="L290" s="17">
        <v>1.75</v>
      </c>
      <c r="M290" s="35">
        <v>9.7999999999999997E-3</v>
      </c>
      <c r="N290" s="31">
        <v>0.69369999999999998</v>
      </c>
      <c r="O290" s="43">
        <f t="shared" si="15"/>
        <v>2.4535</v>
      </c>
      <c r="P290" s="40">
        <v>14</v>
      </c>
      <c r="V290" t="s">
        <v>35</v>
      </c>
      <c r="W290" s="7">
        <v>41596</v>
      </c>
      <c r="X290" s="12">
        <v>10.69</v>
      </c>
    </row>
    <row r="291" spans="1:24" x14ac:dyDescent="0.35">
      <c r="A291" t="s">
        <v>13</v>
      </c>
      <c r="B291" s="7">
        <v>41015</v>
      </c>
      <c r="C291" s="12">
        <v>6.62</v>
      </c>
      <c r="D291" s="12"/>
      <c r="F291">
        <f t="shared" si="13"/>
        <v>2.4849066497880004</v>
      </c>
      <c r="G291" s="17">
        <v>12</v>
      </c>
      <c r="H291" s="17">
        <v>6</v>
      </c>
      <c r="L291" s="17">
        <v>3.23</v>
      </c>
      <c r="M291" s="31">
        <v>0.1726</v>
      </c>
      <c r="N291" s="31">
        <v>1.9861</v>
      </c>
      <c r="O291" s="49">
        <f t="shared" si="15"/>
        <v>5.3887</v>
      </c>
      <c r="P291" s="40">
        <v>10</v>
      </c>
      <c r="V291" t="s">
        <v>33</v>
      </c>
      <c r="W291" s="7">
        <v>41653</v>
      </c>
      <c r="X291" s="12">
        <v>11.05</v>
      </c>
    </row>
    <row r="292" spans="1:24" x14ac:dyDescent="0.35">
      <c r="A292" t="s">
        <v>14</v>
      </c>
      <c r="B292" s="7">
        <v>41015</v>
      </c>
      <c r="C292" s="12">
        <v>7.18</v>
      </c>
      <c r="D292" s="12"/>
      <c r="F292">
        <f t="shared" si="13"/>
        <v>2.4849066497880004</v>
      </c>
      <c r="G292" s="22">
        <v>12</v>
      </c>
      <c r="H292" s="31">
        <v>4</v>
      </c>
      <c r="L292" s="31">
        <v>2.0299999999999998</v>
      </c>
      <c r="M292" s="31">
        <v>0.12809999999999999</v>
      </c>
      <c r="N292" s="31">
        <v>1.6298999999999999</v>
      </c>
      <c r="O292">
        <f t="shared" si="15"/>
        <v>3.7879999999999994</v>
      </c>
      <c r="P292" s="16">
        <v>3.7</v>
      </c>
      <c r="V292" t="s">
        <v>34</v>
      </c>
      <c r="W292" s="7">
        <v>41653</v>
      </c>
      <c r="X292" s="12">
        <v>11.75</v>
      </c>
    </row>
    <row r="293" spans="1:24" x14ac:dyDescent="0.35">
      <c r="A293" t="s">
        <v>17</v>
      </c>
      <c r="B293" s="7">
        <v>41015</v>
      </c>
      <c r="C293" s="12">
        <v>7.62</v>
      </c>
      <c r="D293" s="12"/>
      <c r="F293">
        <f t="shared" si="13"/>
        <v>1.791759469228055</v>
      </c>
      <c r="G293" s="17">
        <v>6</v>
      </c>
      <c r="H293" s="66">
        <v>2</v>
      </c>
      <c r="L293" s="17">
        <v>1.77</v>
      </c>
      <c r="M293" s="31">
        <v>9.2100000000000001E-2</v>
      </c>
      <c r="N293" s="31">
        <v>1.2534000000000001</v>
      </c>
      <c r="O293">
        <f t="shared" si="15"/>
        <v>3.1154999999999999</v>
      </c>
      <c r="P293" s="16">
        <v>2.6</v>
      </c>
      <c r="V293" t="s">
        <v>35</v>
      </c>
      <c r="W293" s="7">
        <v>41653</v>
      </c>
      <c r="X293" s="12">
        <v>11.34</v>
      </c>
    </row>
    <row r="294" spans="1:24" x14ac:dyDescent="0.35">
      <c r="A294" t="s">
        <v>10</v>
      </c>
      <c r="B294" s="7">
        <v>41017</v>
      </c>
      <c r="C294" s="12">
        <v>12.56</v>
      </c>
      <c r="D294" s="12"/>
      <c r="F294">
        <f t="shared" si="13"/>
        <v>3.2580965380214821</v>
      </c>
      <c r="G294" s="17">
        <v>26</v>
      </c>
      <c r="H294" s="25" t="s">
        <v>29</v>
      </c>
      <c r="L294" s="17">
        <v>1.45</v>
      </c>
      <c r="M294" s="31">
        <v>1.84E-2</v>
      </c>
      <c r="N294" s="31">
        <v>0.31069999999999998</v>
      </c>
      <c r="O294" s="43">
        <f t="shared" si="15"/>
        <v>1.7790999999999999</v>
      </c>
      <c r="P294" s="12">
        <v>8.1999999999999993</v>
      </c>
      <c r="V294" t="s">
        <v>33</v>
      </c>
      <c r="W294" s="7">
        <v>41676</v>
      </c>
      <c r="X294" s="12">
        <v>14.46</v>
      </c>
    </row>
    <row r="295" spans="1:24" x14ac:dyDescent="0.35">
      <c r="A295" t="s">
        <v>10</v>
      </c>
      <c r="B295" s="7">
        <v>41017</v>
      </c>
      <c r="C295" s="12" t="s">
        <v>11</v>
      </c>
      <c r="D295" s="12"/>
      <c r="F295">
        <f t="shared" si="13"/>
        <v>3.4011973816621555</v>
      </c>
      <c r="G295" s="17">
        <v>30</v>
      </c>
      <c r="H295" s="25" t="s">
        <v>29</v>
      </c>
      <c r="L295" s="17">
        <v>1.44</v>
      </c>
      <c r="M295" s="31">
        <v>1.0200000000000001E-2</v>
      </c>
      <c r="N295" s="31">
        <v>0.32740000000000002</v>
      </c>
      <c r="O295" s="43">
        <f t="shared" si="15"/>
        <v>1.7776000000000001</v>
      </c>
      <c r="P295" s="22">
        <v>10.8</v>
      </c>
      <c r="V295" t="s">
        <v>34</v>
      </c>
      <c r="W295" s="7">
        <v>41676</v>
      </c>
      <c r="X295" s="12">
        <v>11.05</v>
      </c>
    </row>
    <row r="296" spans="1:24" x14ac:dyDescent="0.35">
      <c r="A296" t="s">
        <v>13</v>
      </c>
      <c r="B296" s="7">
        <v>41030</v>
      </c>
      <c r="C296" s="12">
        <v>8.09</v>
      </c>
      <c r="D296" s="12"/>
      <c r="F296">
        <f t="shared" si="13"/>
        <v>2.9957322735539909</v>
      </c>
      <c r="G296" s="17">
        <v>20</v>
      </c>
      <c r="H296" s="25" t="s">
        <v>30</v>
      </c>
      <c r="L296" s="17">
        <v>6.89</v>
      </c>
      <c r="M296" s="31">
        <v>0.1993</v>
      </c>
      <c r="N296" s="31">
        <v>1.9035</v>
      </c>
      <c r="O296" s="49">
        <f t="shared" si="15"/>
        <v>8.992799999999999</v>
      </c>
      <c r="P296" s="22">
        <v>23.6</v>
      </c>
      <c r="V296" t="s">
        <v>35</v>
      </c>
      <c r="W296" s="7">
        <v>41676</v>
      </c>
      <c r="X296" s="12">
        <v>11.04</v>
      </c>
    </row>
    <row r="297" spans="1:24" x14ac:dyDescent="0.35">
      <c r="A297" t="s">
        <v>14</v>
      </c>
      <c r="B297" s="7">
        <v>41030</v>
      </c>
      <c r="C297" s="12">
        <v>8.18</v>
      </c>
      <c r="D297" s="12"/>
      <c r="F297">
        <f t="shared" si="13"/>
        <v>4.2484952420493594</v>
      </c>
      <c r="G297" s="22">
        <v>70</v>
      </c>
      <c r="H297" s="31">
        <v>80</v>
      </c>
      <c r="L297" s="31">
        <v>3.07</v>
      </c>
      <c r="M297" s="31">
        <v>0.17280000000000001</v>
      </c>
      <c r="N297" s="31">
        <v>2.8816000000000002</v>
      </c>
      <c r="O297">
        <f t="shared" si="15"/>
        <v>6.1243999999999996</v>
      </c>
      <c r="P297" s="17">
        <v>15.4</v>
      </c>
      <c r="V297" t="s">
        <v>33</v>
      </c>
      <c r="W297" s="7">
        <v>41709</v>
      </c>
      <c r="X297" s="12">
        <v>12.05</v>
      </c>
    </row>
    <row r="298" spans="1:24" x14ac:dyDescent="0.35">
      <c r="A298" t="s">
        <v>17</v>
      </c>
      <c r="B298" s="7">
        <v>41030</v>
      </c>
      <c r="C298" s="12">
        <v>8.51</v>
      </c>
      <c r="D298" s="12"/>
      <c r="F298">
        <f t="shared" si="13"/>
        <v>5.2983173665480363</v>
      </c>
      <c r="G298" s="17">
        <v>200</v>
      </c>
      <c r="H298" s="64">
        <v>40</v>
      </c>
      <c r="L298" s="17">
        <v>2.04</v>
      </c>
      <c r="M298" s="31">
        <v>0.1275</v>
      </c>
      <c r="N298" s="31">
        <v>1.0333000000000001</v>
      </c>
      <c r="O298">
        <f t="shared" si="15"/>
        <v>3.2008000000000001</v>
      </c>
      <c r="P298" s="48">
        <v>24</v>
      </c>
      <c r="V298" t="s">
        <v>34</v>
      </c>
      <c r="W298" s="7">
        <v>41709</v>
      </c>
      <c r="X298" s="12">
        <v>12.6</v>
      </c>
    </row>
    <row r="299" spans="1:24" x14ac:dyDescent="0.35">
      <c r="A299" t="s">
        <v>10</v>
      </c>
      <c r="B299" s="7">
        <v>41031</v>
      </c>
      <c r="C299" s="12">
        <v>9.09</v>
      </c>
      <c r="D299" s="12"/>
      <c r="F299">
        <f t="shared" si="13"/>
        <v>4.2484952420493594</v>
      </c>
      <c r="G299" s="17">
        <v>70</v>
      </c>
      <c r="H299" s="17">
        <v>10</v>
      </c>
      <c r="L299" s="17">
        <v>1.74</v>
      </c>
      <c r="M299" s="31">
        <v>1.9300000000000001E-2</v>
      </c>
      <c r="N299" s="31">
        <v>0.59419999999999995</v>
      </c>
      <c r="O299" s="43">
        <f t="shared" si="15"/>
        <v>2.3534999999999999</v>
      </c>
      <c r="P299" s="22">
        <v>15.6</v>
      </c>
      <c r="V299" t="s">
        <v>35</v>
      </c>
      <c r="W299" s="7">
        <v>41709</v>
      </c>
      <c r="X299" s="12">
        <v>13</v>
      </c>
    </row>
    <row r="300" spans="1:24" x14ac:dyDescent="0.35">
      <c r="A300" t="s">
        <v>10</v>
      </c>
      <c r="B300" s="7">
        <v>41031</v>
      </c>
      <c r="C300" s="12" t="s">
        <v>11</v>
      </c>
      <c r="D300" s="12"/>
      <c r="F300">
        <f t="shared" si="13"/>
        <v>4.3820266346738812</v>
      </c>
      <c r="G300" s="17">
        <v>80</v>
      </c>
      <c r="H300" s="17">
        <v>20</v>
      </c>
      <c r="L300" s="17">
        <v>1.68</v>
      </c>
      <c r="M300" s="31">
        <v>1.7500000000000002E-2</v>
      </c>
      <c r="N300" s="31">
        <v>0.56020000000000003</v>
      </c>
      <c r="O300" s="43">
        <f t="shared" si="15"/>
        <v>2.2576999999999998</v>
      </c>
      <c r="P300" s="22">
        <v>15.8</v>
      </c>
      <c r="V300" t="s">
        <v>33</v>
      </c>
      <c r="W300" s="7">
        <v>41743</v>
      </c>
      <c r="X300" s="12">
        <v>11.62</v>
      </c>
    </row>
    <row r="301" spans="1:24" x14ac:dyDescent="0.35">
      <c r="A301" t="s">
        <v>10</v>
      </c>
      <c r="B301" s="7">
        <v>41037</v>
      </c>
      <c r="C301" s="12">
        <v>8.07</v>
      </c>
      <c r="D301" s="12"/>
      <c r="F301">
        <f t="shared" si="13"/>
        <v>3.4011973816621555</v>
      </c>
      <c r="G301" s="17">
        <v>30</v>
      </c>
      <c r="H301" s="17">
        <v>8</v>
      </c>
      <c r="L301" s="17">
        <v>1.25</v>
      </c>
      <c r="M301" s="31">
        <v>1.78E-2</v>
      </c>
      <c r="N301" s="31">
        <v>0.53080000000000005</v>
      </c>
      <c r="O301" s="43">
        <f t="shared" si="15"/>
        <v>1.7986</v>
      </c>
      <c r="P301" s="22">
        <v>7.01</v>
      </c>
      <c r="V301" t="s">
        <v>34</v>
      </c>
      <c r="W301" s="7">
        <v>41743</v>
      </c>
      <c r="X301" s="12">
        <v>11.13</v>
      </c>
    </row>
    <row r="302" spans="1:24" x14ac:dyDescent="0.35">
      <c r="A302" t="s">
        <v>10</v>
      </c>
      <c r="B302" s="7">
        <v>41037</v>
      </c>
      <c r="C302" s="12" t="s">
        <v>11</v>
      </c>
      <c r="D302" s="12"/>
      <c r="F302">
        <f t="shared" si="13"/>
        <v>3.6888794541139363</v>
      </c>
      <c r="G302" s="17">
        <v>40</v>
      </c>
      <c r="H302" s="17">
        <v>2</v>
      </c>
      <c r="L302" s="17">
        <v>1.82</v>
      </c>
      <c r="M302" s="31">
        <v>1.7399999999999999E-2</v>
      </c>
      <c r="N302" s="31">
        <v>0.44579999999999997</v>
      </c>
      <c r="O302" s="43">
        <f t="shared" si="15"/>
        <v>2.2831999999999999</v>
      </c>
      <c r="P302" s="22">
        <v>8.3800000000000008</v>
      </c>
      <c r="V302" t="s">
        <v>35</v>
      </c>
      <c r="W302" s="7">
        <v>41743</v>
      </c>
      <c r="X302" s="12">
        <v>10.99</v>
      </c>
    </row>
    <row r="303" spans="1:24" x14ac:dyDescent="0.35">
      <c r="A303" t="s">
        <v>13</v>
      </c>
      <c r="B303" s="7">
        <v>41038</v>
      </c>
      <c r="C303" s="12">
        <v>5.43</v>
      </c>
      <c r="D303" s="12"/>
      <c r="F303">
        <f t="shared" si="13"/>
        <v>3.912023005428146</v>
      </c>
      <c r="G303" s="17">
        <v>50</v>
      </c>
      <c r="H303" s="17">
        <v>100</v>
      </c>
      <c r="L303" s="17">
        <v>4.88</v>
      </c>
      <c r="M303" s="31">
        <v>0.1704</v>
      </c>
      <c r="N303" s="31">
        <v>1.6526000000000001</v>
      </c>
      <c r="O303" s="49">
        <f t="shared" si="15"/>
        <v>6.7029999999999994</v>
      </c>
      <c r="P303" s="22">
        <v>27.6</v>
      </c>
      <c r="V303" t="s">
        <v>33</v>
      </c>
      <c r="W303" s="7">
        <v>41767</v>
      </c>
      <c r="X303" s="12">
        <v>5.01</v>
      </c>
    </row>
    <row r="304" spans="1:24" x14ac:dyDescent="0.35">
      <c r="A304" t="s">
        <v>14</v>
      </c>
      <c r="B304" s="7">
        <v>41038</v>
      </c>
      <c r="C304" s="12">
        <v>6.67</v>
      </c>
      <c r="D304" s="12"/>
      <c r="F304">
        <f t="shared" si="13"/>
        <v>3.912023005428146</v>
      </c>
      <c r="G304" s="22">
        <v>50</v>
      </c>
      <c r="H304" s="31">
        <v>20</v>
      </c>
      <c r="L304" s="31">
        <v>3.19</v>
      </c>
      <c r="M304" s="31">
        <v>0.10340000000000001</v>
      </c>
      <c r="N304" s="31">
        <v>0.94350000000000001</v>
      </c>
      <c r="O304">
        <f t="shared" si="15"/>
        <v>4.2369000000000003</v>
      </c>
      <c r="P304" s="17">
        <v>6.82</v>
      </c>
      <c r="V304" t="s">
        <v>34</v>
      </c>
      <c r="W304" s="7">
        <v>41767</v>
      </c>
      <c r="X304" s="12">
        <v>6.35</v>
      </c>
    </row>
    <row r="305" spans="1:24" x14ac:dyDescent="0.35">
      <c r="A305" t="s">
        <v>17</v>
      </c>
      <c r="B305" s="7">
        <v>41038</v>
      </c>
      <c r="C305" s="12">
        <v>6.93</v>
      </c>
      <c r="D305" s="12"/>
      <c r="F305">
        <f t="shared" si="13"/>
        <v>4.0943445622221004</v>
      </c>
      <c r="G305" s="17">
        <v>60</v>
      </c>
      <c r="H305" s="64">
        <v>20</v>
      </c>
      <c r="L305" s="17">
        <v>1.43</v>
      </c>
      <c r="M305" s="34">
        <v>0.08</v>
      </c>
      <c r="N305" s="31">
        <v>0.81489999999999996</v>
      </c>
      <c r="O305">
        <f t="shared" si="15"/>
        <v>2.3249</v>
      </c>
      <c r="P305" s="17">
        <v>2.63</v>
      </c>
      <c r="V305" t="s">
        <v>35</v>
      </c>
      <c r="W305" s="7">
        <v>41767</v>
      </c>
      <c r="X305" s="12">
        <v>7.42</v>
      </c>
    </row>
    <row r="306" spans="1:24" x14ac:dyDescent="0.35">
      <c r="A306" t="s">
        <v>23</v>
      </c>
      <c r="B306" s="68">
        <v>41043.410416666666</v>
      </c>
      <c r="C306">
        <v>6.8</v>
      </c>
      <c r="F306">
        <f t="shared" si="13"/>
        <v>1.0986122886681098</v>
      </c>
      <c r="G306">
        <v>3</v>
      </c>
      <c r="V306" t="s">
        <v>33</v>
      </c>
      <c r="W306" s="7">
        <v>41774</v>
      </c>
      <c r="X306" s="12">
        <v>5.71</v>
      </c>
    </row>
    <row r="307" spans="1:24" x14ac:dyDescent="0.35">
      <c r="A307" t="s">
        <v>22</v>
      </c>
      <c r="B307" s="68">
        <v>41043.443749999999</v>
      </c>
      <c r="C307">
        <v>5.62</v>
      </c>
      <c r="F307">
        <f t="shared" si="13"/>
        <v>1.791759469228055</v>
      </c>
      <c r="G307">
        <v>6</v>
      </c>
      <c r="V307" t="s">
        <v>34</v>
      </c>
      <c r="W307" s="7">
        <v>41774</v>
      </c>
      <c r="X307" s="12">
        <v>8.23</v>
      </c>
    </row>
    <row r="308" spans="1:24" x14ac:dyDescent="0.35">
      <c r="A308" t="s">
        <v>21</v>
      </c>
      <c r="B308" s="68">
        <v>41043.461111111108</v>
      </c>
      <c r="C308">
        <v>4.99</v>
      </c>
      <c r="F308">
        <f t="shared" si="13"/>
        <v>3.1780538303479458</v>
      </c>
      <c r="G308">
        <v>24</v>
      </c>
      <c r="V308" t="s">
        <v>35</v>
      </c>
      <c r="W308" s="7">
        <v>41774</v>
      </c>
      <c r="X308" s="12">
        <v>8.6199999999999992</v>
      </c>
    </row>
    <row r="309" spans="1:24" x14ac:dyDescent="0.35">
      <c r="A309" t="s">
        <v>20</v>
      </c>
      <c r="B309" s="68">
        <v>41043.477083333331</v>
      </c>
      <c r="C309">
        <v>4.95</v>
      </c>
      <c r="F309">
        <f t="shared" si="13"/>
        <v>3.8286413964890951</v>
      </c>
      <c r="G309">
        <v>46</v>
      </c>
      <c r="V309" t="s">
        <v>33</v>
      </c>
      <c r="W309" s="7">
        <v>41781</v>
      </c>
      <c r="X309" s="12">
        <v>2.57</v>
      </c>
    </row>
    <row r="310" spans="1:24" x14ac:dyDescent="0.35">
      <c r="A310" t="s">
        <v>19</v>
      </c>
      <c r="B310" s="68">
        <v>41043.488194444442</v>
      </c>
      <c r="C310">
        <v>6.14</v>
      </c>
      <c r="F310">
        <f t="shared" si="13"/>
        <v>4.7184988712950942</v>
      </c>
      <c r="G310">
        <v>112</v>
      </c>
      <c r="V310" t="s">
        <v>34</v>
      </c>
      <c r="W310" s="7">
        <v>41781</v>
      </c>
      <c r="X310" s="12">
        <v>3.98</v>
      </c>
    </row>
    <row r="311" spans="1:24" x14ac:dyDescent="0.35">
      <c r="A311" t="s">
        <v>13</v>
      </c>
      <c r="B311" s="7">
        <v>41044</v>
      </c>
      <c r="C311" s="12">
        <v>6.47</v>
      </c>
      <c r="D311" s="12"/>
      <c r="F311">
        <f t="shared" si="13"/>
        <v>2.9957322735539909</v>
      </c>
      <c r="G311" s="17">
        <v>20</v>
      </c>
      <c r="H311" s="25" t="s">
        <v>29</v>
      </c>
      <c r="L311" s="17">
        <v>4.16</v>
      </c>
      <c r="M311" s="31">
        <v>0.19670000000000001</v>
      </c>
      <c r="N311" s="31">
        <v>1.6704000000000001</v>
      </c>
      <c r="O311" s="49">
        <f t="shared" ref="O311:O342" si="16">L311+M311+N311</f>
        <v>6.0270999999999999</v>
      </c>
      <c r="P311" s="22">
        <v>27.3</v>
      </c>
      <c r="V311" t="s">
        <v>35</v>
      </c>
      <c r="W311" s="7">
        <v>41781</v>
      </c>
      <c r="X311" s="12">
        <v>5.15</v>
      </c>
    </row>
    <row r="312" spans="1:24" x14ac:dyDescent="0.35">
      <c r="A312" t="s">
        <v>14</v>
      </c>
      <c r="B312" s="7">
        <v>41044</v>
      </c>
      <c r="C312" s="12">
        <v>6.54</v>
      </c>
      <c r="D312" s="12"/>
      <c r="F312">
        <f t="shared" si="13"/>
        <v>2.9957322735539909</v>
      </c>
      <c r="G312" s="22">
        <v>20</v>
      </c>
      <c r="H312" s="31">
        <v>30</v>
      </c>
      <c r="L312" s="31">
        <v>2.41</v>
      </c>
      <c r="M312" s="31">
        <v>0.15740000000000001</v>
      </c>
      <c r="N312" s="31">
        <v>1.5684</v>
      </c>
      <c r="O312">
        <f t="shared" si="16"/>
        <v>4.1357999999999997</v>
      </c>
      <c r="P312" s="17">
        <v>4.51</v>
      </c>
      <c r="V312" t="s">
        <v>33</v>
      </c>
      <c r="W312" s="7">
        <v>41792</v>
      </c>
      <c r="X312" s="12">
        <v>4.8099999999999996</v>
      </c>
    </row>
    <row r="313" spans="1:24" x14ac:dyDescent="0.35">
      <c r="A313" t="s">
        <v>17</v>
      </c>
      <c r="B313" s="7">
        <v>41044</v>
      </c>
      <c r="C313" s="12">
        <v>6.53</v>
      </c>
      <c r="D313" s="12"/>
      <c r="F313">
        <f t="shared" si="13"/>
        <v>2.9957322735539909</v>
      </c>
      <c r="G313" s="17">
        <v>20</v>
      </c>
      <c r="H313" s="66" t="s">
        <v>29</v>
      </c>
      <c r="L313" s="17">
        <v>2.11</v>
      </c>
      <c r="M313" s="31">
        <v>0.1162</v>
      </c>
      <c r="N313" s="31">
        <v>1.2424999999999999</v>
      </c>
      <c r="O313">
        <f t="shared" si="16"/>
        <v>3.4687000000000001</v>
      </c>
      <c r="P313" s="17">
        <v>13.7</v>
      </c>
      <c r="V313" t="s">
        <v>34</v>
      </c>
      <c r="W313" s="7">
        <v>41792</v>
      </c>
      <c r="X313" s="12">
        <v>6.1</v>
      </c>
    </row>
    <row r="314" spans="1:24" x14ac:dyDescent="0.35">
      <c r="A314" t="s">
        <v>13</v>
      </c>
      <c r="B314" s="7">
        <v>41051</v>
      </c>
      <c r="C314" s="12">
        <v>6.11</v>
      </c>
      <c r="D314" s="12"/>
      <c r="F314">
        <f t="shared" si="13"/>
        <v>5.2983173665480363</v>
      </c>
      <c r="G314" s="17">
        <v>200</v>
      </c>
      <c r="H314" s="17">
        <v>216</v>
      </c>
      <c r="L314" s="17">
        <v>2.21</v>
      </c>
      <c r="M314" s="34">
        <v>0.19600000000000001</v>
      </c>
      <c r="N314" s="31">
        <v>1.5767</v>
      </c>
      <c r="O314" s="49">
        <f t="shared" si="16"/>
        <v>3.9827000000000004</v>
      </c>
      <c r="P314" s="22">
        <v>4.7699999999999996</v>
      </c>
      <c r="V314" t="s">
        <v>35</v>
      </c>
      <c r="W314" s="7">
        <v>41792</v>
      </c>
      <c r="X314" s="12">
        <v>7.09</v>
      </c>
    </row>
    <row r="315" spans="1:24" x14ac:dyDescent="0.35">
      <c r="A315" t="s">
        <v>14</v>
      </c>
      <c r="B315" s="7">
        <v>41051</v>
      </c>
      <c r="C315" s="12">
        <v>7.94</v>
      </c>
      <c r="D315" s="12"/>
      <c r="F315">
        <f t="shared" si="13"/>
        <v>8.99961934066053</v>
      </c>
      <c r="G315" s="22">
        <v>8100</v>
      </c>
      <c r="H315" s="31">
        <v>480</v>
      </c>
      <c r="L315" s="31">
        <v>1.63</v>
      </c>
      <c r="M315" s="31">
        <v>9.2700000000000005E-2</v>
      </c>
      <c r="N315" s="31">
        <v>1.3292999999999999</v>
      </c>
      <c r="O315">
        <f t="shared" si="16"/>
        <v>3.0519999999999996</v>
      </c>
      <c r="P315" s="16">
        <v>2.5</v>
      </c>
      <c r="V315" t="s">
        <v>33</v>
      </c>
      <c r="W315" s="7">
        <v>41800</v>
      </c>
      <c r="X315" s="12">
        <v>4.4400000000000004</v>
      </c>
    </row>
    <row r="316" spans="1:24" x14ac:dyDescent="0.35">
      <c r="A316" t="s">
        <v>14</v>
      </c>
      <c r="B316" s="7">
        <v>41051</v>
      </c>
      <c r="C316" s="13" t="s">
        <v>11</v>
      </c>
      <c r="D316" s="13"/>
      <c r="F316" t="e">
        <f t="shared" si="13"/>
        <v>#VALUE!</v>
      </c>
      <c r="G316" s="20" t="s">
        <v>24</v>
      </c>
      <c r="H316" s="31">
        <v>490</v>
      </c>
      <c r="L316" s="31">
        <v>1.28</v>
      </c>
      <c r="M316" s="31">
        <v>8.5300000000000001E-2</v>
      </c>
      <c r="N316" s="31">
        <v>0.79220000000000002</v>
      </c>
      <c r="O316">
        <f t="shared" si="16"/>
        <v>2.1574999999999998</v>
      </c>
      <c r="P316" s="17">
        <v>2.63</v>
      </c>
      <c r="V316" t="s">
        <v>34</v>
      </c>
      <c r="W316" s="7">
        <v>41800</v>
      </c>
      <c r="X316" s="12">
        <v>5.1100000000000003</v>
      </c>
    </row>
    <row r="317" spans="1:24" x14ac:dyDescent="0.35">
      <c r="A317" t="s">
        <v>17</v>
      </c>
      <c r="B317" s="7">
        <v>41051</v>
      </c>
      <c r="C317" s="12">
        <v>8.2200000000000006</v>
      </c>
      <c r="D317" s="12"/>
      <c r="F317" t="e">
        <f t="shared" si="13"/>
        <v>#VALUE!</v>
      </c>
      <c r="G317" s="20" t="s">
        <v>24</v>
      </c>
      <c r="H317" s="64">
        <v>480</v>
      </c>
      <c r="L317" s="17">
        <v>1.59</v>
      </c>
      <c r="M317" s="31">
        <v>8.2199999999999995E-2</v>
      </c>
      <c r="N317" s="34">
        <v>0.95799999999999996</v>
      </c>
      <c r="O317">
        <f t="shared" si="16"/>
        <v>2.6302000000000003</v>
      </c>
      <c r="P317" s="17">
        <v>3.99</v>
      </c>
      <c r="V317" t="s">
        <v>35</v>
      </c>
      <c r="W317" s="7">
        <v>41800</v>
      </c>
      <c r="X317" s="12">
        <v>5.51</v>
      </c>
    </row>
    <row r="318" spans="1:24" x14ac:dyDescent="0.35">
      <c r="A318" t="s">
        <v>13</v>
      </c>
      <c r="B318" s="7">
        <v>41060</v>
      </c>
      <c r="C318" s="12">
        <v>3.09</v>
      </c>
      <c r="D318" s="12"/>
      <c r="F318">
        <f t="shared" si="13"/>
        <v>4.5432947822700038</v>
      </c>
      <c r="G318" s="17">
        <v>94</v>
      </c>
      <c r="H318" s="17">
        <v>94</v>
      </c>
      <c r="L318" s="17">
        <v>2.4500000000000002</v>
      </c>
      <c r="M318" s="31">
        <v>0.30470000000000003</v>
      </c>
      <c r="N318" s="31">
        <v>1.4072</v>
      </c>
      <c r="O318" s="49">
        <f t="shared" si="16"/>
        <v>4.1619000000000002</v>
      </c>
      <c r="P318" s="22">
        <v>12.4</v>
      </c>
      <c r="V318" t="s">
        <v>33</v>
      </c>
      <c r="W318" s="7">
        <v>41806</v>
      </c>
      <c r="X318" s="12">
        <v>3.57</v>
      </c>
    </row>
    <row r="319" spans="1:24" x14ac:dyDescent="0.35">
      <c r="A319" t="s">
        <v>14</v>
      </c>
      <c r="B319" s="7">
        <v>41060</v>
      </c>
      <c r="C319" s="12">
        <v>3.95</v>
      </c>
      <c r="D319" s="12"/>
      <c r="F319">
        <f t="shared" si="13"/>
        <v>4.2484952420493594</v>
      </c>
      <c r="G319" s="22">
        <v>70</v>
      </c>
      <c r="H319" s="31">
        <v>52</v>
      </c>
      <c r="L319" s="16">
        <v>1.9</v>
      </c>
      <c r="M319" s="31">
        <v>0.17879999999999999</v>
      </c>
      <c r="N319" s="31">
        <v>1.0867</v>
      </c>
      <c r="O319">
        <f t="shared" si="16"/>
        <v>3.1654999999999998</v>
      </c>
      <c r="P319" s="17">
        <v>6.05</v>
      </c>
      <c r="V319" t="s">
        <v>34</v>
      </c>
      <c r="W319" s="7">
        <v>41806</v>
      </c>
      <c r="X319" s="12">
        <v>5.19</v>
      </c>
    </row>
    <row r="320" spans="1:24" x14ac:dyDescent="0.35">
      <c r="A320" t="s">
        <v>17</v>
      </c>
      <c r="B320" s="7">
        <v>41060</v>
      </c>
      <c r="C320" s="12">
        <v>4.88</v>
      </c>
      <c r="D320" s="12"/>
      <c r="F320">
        <f t="shared" si="13"/>
        <v>4.2766661190160553</v>
      </c>
      <c r="G320" s="17">
        <v>72</v>
      </c>
      <c r="H320" s="64">
        <v>14</v>
      </c>
      <c r="L320" s="17">
        <v>1.63</v>
      </c>
      <c r="M320" s="31">
        <v>0.1444</v>
      </c>
      <c r="N320" s="31">
        <v>0.97260000000000002</v>
      </c>
      <c r="O320">
        <f t="shared" si="16"/>
        <v>2.7469999999999999</v>
      </c>
      <c r="P320" s="17">
        <v>2.0299999999999998</v>
      </c>
      <c r="V320" t="s">
        <v>35</v>
      </c>
      <c r="W320" s="7">
        <v>41806</v>
      </c>
      <c r="X320" s="12">
        <v>5.59</v>
      </c>
    </row>
    <row r="321" spans="1:24" x14ac:dyDescent="0.35">
      <c r="A321" t="s">
        <v>10</v>
      </c>
      <c r="B321" s="7">
        <v>41065</v>
      </c>
      <c r="C321" s="12">
        <v>10.130000000000001</v>
      </c>
      <c r="D321" s="12"/>
      <c r="G321" s="20" t="s">
        <v>24</v>
      </c>
      <c r="H321" s="17">
        <v>110</v>
      </c>
      <c r="L321" s="16">
        <v>2</v>
      </c>
      <c r="M321" s="31">
        <v>2.9899999999999999E-2</v>
      </c>
      <c r="N321" s="31">
        <v>0.26169999999999999</v>
      </c>
      <c r="O321" s="43">
        <f t="shared" si="16"/>
        <v>2.2915999999999999</v>
      </c>
      <c r="P321" s="22">
        <v>22.3</v>
      </c>
      <c r="V321" t="s">
        <v>33</v>
      </c>
      <c r="W321" s="7">
        <v>41813</v>
      </c>
      <c r="X321" s="12">
        <v>3.88</v>
      </c>
    </row>
    <row r="322" spans="1:24" x14ac:dyDescent="0.35">
      <c r="A322" t="s">
        <v>10</v>
      </c>
      <c r="B322" s="7">
        <v>41065</v>
      </c>
      <c r="C322" s="12" t="s">
        <v>11</v>
      </c>
      <c r="D322" s="12"/>
      <c r="F322">
        <f t="shared" si="13"/>
        <v>5.2983173665480363</v>
      </c>
      <c r="G322" s="17">
        <v>200</v>
      </c>
      <c r="H322" s="17">
        <v>80</v>
      </c>
      <c r="L322" s="16">
        <v>1.1000000000000001</v>
      </c>
      <c r="M322" s="31">
        <v>2.1899999999999999E-2</v>
      </c>
      <c r="N322" s="34">
        <v>0.28399999999999997</v>
      </c>
      <c r="O322" s="43">
        <f t="shared" si="16"/>
        <v>1.4059000000000001</v>
      </c>
      <c r="P322" s="22">
        <v>24.1</v>
      </c>
      <c r="V322" t="s">
        <v>34</v>
      </c>
      <c r="W322" s="7">
        <v>41813</v>
      </c>
      <c r="X322" s="12">
        <v>4.4800000000000004</v>
      </c>
    </row>
    <row r="323" spans="1:24" x14ac:dyDescent="0.35">
      <c r="A323" t="s">
        <v>13</v>
      </c>
      <c r="B323" s="7">
        <v>41067</v>
      </c>
      <c r="C323" s="12">
        <v>2.71</v>
      </c>
      <c r="D323" s="12"/>
      <c r="F323">
        <f t="shared" ref="F323:F383" si="17">LN(G323)</f>
        <v>4.6051701859880918</v>
      </c>
      <c r="G323" s="17">
        <v>100</v>
      </c>
      <c r="H323" s="17">
        <v>46</v>
      </c>
      <c r="L323" s="17">
        <v>2.2799999999999998</v>
      </c>
      <c r="M323" s="31">
        <v>0.2908</v>
      </c>
      <c r="N323" s="31">
        <v>1.2918000000000001</v>
      </c>
      <c r="O323" s="49">
        <f t="shared" si="16"/>
        <v>3.8625999999999996</v>
      </c>
      <c r="P323" s="22">
        <v>8.4600000000000009</v>
      </c>
      <c r="V323" t="s">
        <v>35</v>
      </c>
      <c r="W323" s="7">
        <v>41813</v>
      </c>
      <c r="X323" s="12">
        <v>5.23</v>
      </c>
    </row>
    <row r="324" spans="1:24" x14ac:dyDescent="0.35">
      <c r="A324" t="s">
        <v>14</v>
      </c>
      <c r="B324" s="7">
        <v>41067</v>
      </c>
      <c r="C324" s="12">
        <v>3.77</v>
      </c>
      <c r="D324" s="12"/>
      <c r="G324" s="20" t="s">
        <v>24</v>
      </c>
      <c r="H324" s="31">
        <v>54</v>
      </c>
      <c r="L324" s="31">
        <v>1.52</v>
      </c>
      <c r="M324" s="31">
        <v>0.1177</v>
      </c>
      <c r="N324" s="34">
        <v>0.89700000000000002</v>
      </c>
      <c r="O324">
        <f t="shared" si="16"/>
        <v>2.5347</v>
      </c>
      <c r="P324" s="17">
        <v>3.05</v>
      </c>
      <c r="V324" t="s">
        <v>33</v>
      </c>
      <c r="W324" s="7">
        <v>41821</v>
      </c>
      <c r="X324" s="12">
        <v>3.79</v>
      </c>
    </row>
    <row r="325" spans="1:24" x14ac:dyDescent="0.35">
      <c r="A325" t="s">
        <v>17</v>
      </c>
      <c r="B325" s="7">
        <v>41067</v>
      </c>
      <c r="C325" s="12">
        <v>4.12</v>
      </c>
      <c r="D325" s="12"/>
      <c r="G325" s="44" t="s">
        <v>28</v>
      </c>
      <c r="H325" s="64">
        <v>100</v>
      </c>
      <c r="L325" s="17">
        <v>1.45</v>
      </c>
      <c r="M325" s="31">
        <v>8.4699999999999998E-2</v>
      </c>
      <c r="N325" s="31">
        <v>0.91420000000000001</v>
      </c>
      <c r="O325">
        <f t="shared" si="16"/>
        <v>2.4489000000000001</v>
      </c>
      <c r="P325" s="17">
        <v>3.21</v>
      </c>
      <c r="V325" t="s">
        <v>34</v>
      </c>
      <c r="W325" s="7">
        <v>41821</v>
      </c>
      <c r="X325" s="12">
        <v>5.31</v>
      </c>
    </row>
    <row r="326" spans="1:24" x14ac:dyDescent="0.35">
      <c r="A326" t="s">
        <v>17</v>
      </c>
      <c r="B326" s="7">
        <v>41067</v>
      </c>
      <c r="C326" s="13" t="s">
        <v>11</v>
      </c>
      <c r="D326" s="13"/>
      <c r="G326" s="44" t="s">
        <v>28</v>
      </c>
      <c r="H326" s="64">
        <v>56</v>
      </c>
      <c r="L326" s="17">
        <v>1.49</v>
      </c>
      <c r="M326" s="34">
        <v>8.4000000000000005E-2</v>
      </c>
      <c r="N326" s="31">
        <v>0.85860000000000003</v>
      </c>
      <c r="O326">
        <f t="shared" si="16"/>
        <v>2.4325999999999999</v>
      </c>
      <c r="P326" s="16">
        <v>3</v>
      </c>
      <c r="V326" t="s">
        <v>35</v>
      </c>
      <c r="W326" s="7">
        <v>41821</v>
      </c>
      <c r="X326" s="12">
        <v>6.01</v>
      </c>
    </row>
    <row r="327" spans="1:24" x14ac:dyDescent="0.35">
      <c r="A327" t="s">
        <v>13</v>
      </c>
      <c r="B327" s="7">
        <v>41073</v>
      </c>
      <c r="C327" s="12">
        <v>5.62</v>
      </c>
      <c r="D327" s="12"/>
      <c r="G327" s="20" t="s">
        <v>24</v>
      </c>
      <c r="H327" s="17">
        <v>104</v>
      </c>
      <c r="L327" s="26">
        <v>1.95</v>
      </c>
      <c r="M327" s="31">
        <v>0.35539999999999999</v>
      </c>
      <c r="N327" s="31">
        <v>1.4027000000000001</v>
      </c>
      <c r="O327" s="49">
        <f t="shared" si="16"/>
        <v>3.7081</v>
      </c>
      <c r="P327" s="22">
        <v>31.8</v>
      </c>
      <c r="V327" t="s">
        <v>33</v>
      </c>
      <c r="W327" s="7">
        <v>41828</v>
      </c>
      <c r="X327" s="12">
        <v>3.31</v>
      </c>
    </row>
    <row r="328" spans="1:24" x14ac:dyDescent="0.35">
      <c r="A328" t="s">
        <v>14</v>
      </c>
      <c r="B328" s="7">
        <v>41073</v>
      </c>
      <c r="C328" s="12">
        <v>3.17</v>
      </c>
      <c r="D328" s="12"/>
      <c r="F328">
        <f t="shared" si="17"/>
        <v>5.7037824746562009</v>
      </c>
      <c r="G328" s="22">
        <v>300</v>
      </c>
      <c r="H328" s="31">
        <v>88</v>
      </c>
      <c r="L328" s="57">
        <v>1.38</v>
      </c>
      <c r="M328" s="34">
        <v>0.191</v>
      </c>
      <c r="N328" s="31">
        <v>1.0779000000000001</v>
      </c>
      <c r="O328">
        <f t="shared" si="16"/>
        <v>2.6489000000000003</v>
      </c>
      <c r="P328" s="17">
        <v>8.69</v>
      </c>
      <c r="V328" t="s">
        <v>34</v>
      </c>
      <c r="W328" s="7">
        <v>41828</v>
      </c>
      <c r="X328" s="12">
        <v>4.05</v>
      </c>
    </row>
    <row r="329" spans="1:24" x14ac:dyDescent="0.35">
      <c r="A329" t="s">
        <v>17</v>
      </c>
      <c r="B329" s="7">
        <v>41073</v>
      </c>
      <c r="C329" s="12">
        <v>3.5</v>
      </c>
      <c r="D329" s="12"/>
      <c r="F329">
        <f t="shared" si="17"/>
        <v>6.9077552789821368</v>
      </c>
      <c r="G329" s="17">
        <v>1000</v>
      </c>
      <c r="H329" s="64">
        <v>156</v>
      </c>
      <c r="L329" s="26">
        <v>1.28</v>
      </c>
      <c r="M329" s="31">
        <v>0.1258</v>
      </c>
      <c r="N329" s="31">
        <v>1.0483</v>
      </c>
      <c r="O329">
        <f t="shared" si="16"/>
        <v>2.4540999999999999</v>
      </c>
      <c r="P329" s="17">
        <v>7.84</v>
      </c>
      <c r="V329" t="s">
        <v>35</v>
      </c>
      <c r="W329" s="7">
        <v>41828</v>
      </c>
      <c r="X329" s="12">
        <v>4.71</v>
      </c>
    </row>
    <row r="330" spans="1:24" x14ac:dyDescent="0.35">
      <c r="A330" t="s">
        <v>13</v>
      </c>
      <c r="B330" s="7">
        <v>41078</v>
      </c>
      <c r="C330" s="12">
        <v>3.96</v>
      </c>
      <c r="D330" s="12"/>
      <c r="G330" s="23" t="s">
        <v>11</v>
      </c>
      <c r="H330" s="23" t="s">
        <v>11</v>
      </c>
      <c r="L330" s="26">
        <v>0.44</v>
      </c>
      <c r="M330" s="31">
        <v>0.1585</v>
      </c>
      <c r="N330" s="31">
        <v>1.3763000000000001</v>
      </c>
      <c r="O330" s="49">
        <f t="shared" si="16"/>
        <v>1.9748000000000001</v>
      </c>
      <c r="P330" s="22">
        <v>30.8</v>
      </c>
      <c r="V330" t="s">
        <v>33</v>
      </c>
      <c r="W330" s="7">
        <v>41834</v>
      </c>
      <c r="X330" s="12">
        <v>4.5999999999999996</v>
      </c>
    </row>
    <row r="331" spans="1:24" x14ac:dyDescent="0.35">
      <c r="A331" t="s">
        <v>14</v>
      </c>
      <c r="B331" s="7">
        <v>41078</v>
      </c>
      <c r="C331" s="12">
        <v>3.8</v>
      </c>
      <c r="D331" s="12"/>
      <c r="G331" s="23" t="s">
        <v>11</v>
      </c>
      <c r="H331" s="23" t="s">
        <v>11</v>
      </c>
      <c r="L331" s="57">
        <v>1.05</v>
      </c>
      <c r="M331" s="31">
        <v>7.5300000000000006E-2</v>
      </c>
      <c r="N331" s="31">
        <v>1.0652999999999999</v>
      </c>
      <c r="O331">
        <f t="shared" si="16"/>
        <v>2.1905999999999999</v>
      </c>
      <c r="P331" s="17">
        <v>23.6</v>
      </c>
      <c r="V331" t="s">
        <v>34</v>
      </c>
      <c r="W331" s="7">
        <v>41834</v>
      </c>
      <c r="X331" s="12">
        <v>6.38</v>
      </c>
    </row>
    <row r="332" spans="1:24" x14ac:dyDescent="0.35">
      <c r="A332" t="s">
        <v>17</v>
      </c>
      <c r="B332" s="7">
        <v>41078</v>
      </c>
      <c r="C332" s="12">
        <v>3.74</v>
      </c>
      <c r="D332" s="12"/>
      <c r="G332" s="23" t="s">
        <v>11</v>
      </c>
      <c r="H332" s="23" t="s">
        <v>11</v>
      </c>
      <c r="L332" s="26">
        <v>0.56999999999999995</v>
      </c>
      <c r="M332" s="31">
        <v>6.3399999999999998E-2</v>
      </c>
      <c r="N332" s="31">
        <v>0.97160000000000002</v>
      </c>
      <c r="O332">
        <f t="shared" si="16"/>
        <v>1.605</v>
      </c>
      <c r="P332" s="17">
        <v>20.8</v>
      </c>
      <c r="V332" t="s">
        <v>35</v>
      </c>
      <c r="W332" s="7">
        <v>41834</v>
      </c>
      <c r="X332" s="12">
        <v>6.86</v>
      </c>
    </row>
    <row r="333" spans="1:24" x14ac:dyDescent="0.35">
      <c r="A333" t="s">
        <v>10</v>
      </c>
      <c r="B333" s="7">
        <v>41079</v>
      </c>
      <c r="C333" s="12">
        <v>2.94</v>
      </c>
      <c r="D333" s="12"/>
      <c r="G333" s="23" t="s">
        <v>11</v>
      </c>
      <c r="H333" s="23" t="s">
        <v>11</v>
      </c>
      <c r="L333" s="26">
        <v>1.56</v>
      </c>
      <c r="M333" s="31">
        <v>1.83E-2</v>
      </c>
      <c r="N333" s="31">
        <v>0.15140000000000001</v>
      </c>
      <c r="O333" s="43">
        <f t="shared" si="16"/>
        <v>1.7297</v>
      </c>
      <c r="P333" s="22">
        <v>5.74</v>
      </c>
      <c r="V333" t="s">
        <v>33</v>
      </c>
      <c r="W333" s="7">
        <v>41841</v>
      </c>
      <c r="X333" s="12">
        <v>4.3</v>
      </c>
    </row>
    <row r="334" spans="1:24" x14ac:dyDescent="0.35">
      <c r="A334" t="s">
        <v>10</v>
      </c>
      <c r="B334" s="7">
        <v>41079</v>
      </c>
      <c r="C334" s="12" t="s">
        <v>11</v>
      </c>
      <c r="D334" s="12"/>
      <c r="G334" s="23" t="s">
        <v>11</v>
      </c>
      <c r="H334" s="23" t="s">
        <v>11</v>
      </c>
      <c r="L334" s="26">
        <v>1.49</v>
      </c>
      <c r="M334" s="34">
        <v>1.7000000000000001E-2</v>
      </c>
      <c r="N334" s="31">
        <v>0.1915</v>
      </c>
      <c r="O334" s="43">
        <f t="shared" si="16"/>
        <v>1.6984999999999999</v>
      </c>
      <c r="P334" s="22">
        <v>5.0599999999999996</v>
      </c>
      <c r="V334" t="s">
        <v>34</v>
      </c>
      <c r="W334" s="7">
        <v>41841</v>
      </c>
      <c r="X334" s="12">
        <v>3.9</v>
      </c>
    </row>
    <row r="335" spans="1:24" x14ac:dyDescent="0.35">
      <c r="A335" t="s">
        <v>13</v>
      </c>
      <c r="B335" s="7">
        <v>41086</v>
      </c>
      <c r="C335" s="12">
        <v>2.4900000000000002</v>
      </c>
      <c r="D335" s="12"/>
      <c r="G335" s="23" t="s">
        <v>11</v>
      </c>
      <c r="H335" s="23" t="s">
        <v>11</v>
      </c>
      <c r="L335" s="17">
        <v>2.36</v>
      </c>
      <c r="M335" s="31">
        <v>0.26329999999999998</v>
      </c>
      <c r="N335" s="34">
        <v>1.339</v>
      </c>
      <c r="O335" s="49">
        <f t="shared" si="16"/>
        <v>3.9622999999999999</v>
      </c>
      <c r="P335" s="22">
        <v>18.75</v>
      </c>
      <c r="V335" t="s">
        <v>35</v>
      </c>
      <c r="W335" s="7">
        <v>41841</v>
      </c>
      <c r="X335" s="12">
        <v>4.2699999999999996</v>
      </c>
    </row>
    <row r="336" spans="1:24" x14ac:dyDescent="0.35">
      <c r="A336" t="s">
        <v>14</v>
      </c>
      <c r="B336" s="7">
        <v>41086</v>
      </c>
      <c r="C336" s="12">
        <v>2.5499999999999998</v>
      </c>
      <c r="D336" s="12"/>
      <c r="G336" s="23" t="s">
        <v>11</v>
      </c>
      <c r="H336" s="23" t="s">
        <v>11</v>
      </c>
      <c r="L336" s="31">
        <v>1.05</v>
      </c>
      <c r="M336" s="31">
        <v>9.64E-2</v>
      </c>
      <c r="N336" s="31">
        <v>0.96460000000000001</v>
      </c>
      <c r="O336">
        <f t="shared" si="16"/>
        <v>2.1110000000000002</v>
      </c>
      <c r="P336" s="16">
        <v>7.5</v>
      </c>
      <c r="V336" t="s">
        <v>33</v>
      </c>
      <c r="W336" s="7">
        <v>41851</v>
      </c>
      <c r="X336" s="12">
        <v>4.7</v>
      </c>
    </row>
    <row r="337" spans="1:24" x14ac:dyDescent="0.35">
      <c r="A337" t="s">
        <v>14</v>
      </c>
      <c r="B337" s="7">
        <v>41086</v>
      </c>
      <c r="C337" s="13" t="s">
        <v>11</v>
      </c>
      <c r="D337" s="13"/>
      <c r="G337" s="23" t="s">
        <v>11</v>
      </c>
      <c r="H337" s="23" t="s">
        <v>11</v>
      </c>
      <c r="L337" s="31">
        <v>0.91</v>
      </c>
      <c r="M337" s="31">
        <v>9.4399999999999998E-2</v>
      </c>
      <c r="N337" s="31">
        <v>0.96360000000000001</v>
      </c>
      <c r="O337">
        <f t="shared" si="16"/>
        <v>1.968</v>
      </c>
      <c r="P337" s="17">
        <v>7.75</v>
      </c>
      <c r="V337" t="s">
        <v>34</v>
      </c>
      <c r="W337" s="7">
        <v>41851</v>
      </c>
      <c r="X337" s="12">
        <v>5.34</v>
      </c>
    </row>
    <row r="338" spans="1:24" x14ac:dyDescent="0.35">
      <c r="A338" t="s">
        <v>17</v>
      </c>
      <c r="B338" s="7">
        <v>41086</v>
      </c>
      <c r="C338" s="12">
        <v>3.71</v>
      </c>
      <c r="D338" s="12"/>
      <c r="G338" s="23" t="s">
        <v>11</v>
      </c>
      <c r="H338" s="23" t="s">
        <v>11</v>
      </c>
      <c r="L338" s="17">
        <v>1.39</v>
      </c>
      <c r="M338" s="31">
        <v>6.0900000000000003E-2</v>
      </c>
      <c r="N338" s="31">
        <v>0.96619999999999995</v>
      </c>
      <c r="O338">
        <f t="shared" si="16"/>
        <v>2.4170999999999996</v>
      </c>
      <c r="P338" s="17">
        <v>8.35</v>
      </c>
      <c r="V338" t="s">
        <v>35</v>
      </c>
      <c r="W338" s="7">
        <v>41851</v>
      </c>
      <c r="X338" s="12">
        <v>5.9</v>
      </c>
    </row>
    <row r="339" spans="1:24" x14ac:dyDescent="0.35">
      <c r="A339" t="s">
        <v>13</v>
      </c>
      <c r="B339" s="7">
        <v>41106</v>
      </c>
      <c r="C339" s="12">
        <v>4.0199999999999996</v>
      </c>
      <c r="D339" s="12"/>
      <c r="G339" s="23" t="s">
        <v>11</v>
      </c>
      <c r="H339" s="23" t="s">
        <v>11</v>
      </c>
      <c r="L339" s="17">
        <v>1.38</v>
      </c>
      <c r="M339" s="31">
        <v>0.10249999999999999</v>
      </c>
      <c r="N339" s="31">
        <v>0.98209999999999997</v>
      </c>
      <c r="O339" s="49">
        <f t="shared" si="16"/>
        <v>2.4645999999999999</v>
      </c>
      <c r="P339" s="22">
        <v>3.25</v>
      </c>
      <c r="V339" t="s">
        <v>33</v>
      </c>
      <c r="W339" s="7">
        <v>41857</v>
      </c>
      <c r="X339" s="12">
        <v>5.25</v>
      </c>
    </row>
    <row r="340" spans="1:24" x14ac:dyDescent="0.35">
      <c r="A340" t="s">
        <v>14</v>
      </c>
      <c r="B340" s="7">
        <v>41106</v>
      </c>
      <c r="C340" s="12">
        <v>5.19</v>
      </c>
      <c r="D340" s="12"/>
      <c r="G340" s="23" t="s">
        <v>11</v>
      </c>
      <c r="H340" s="23" t="s">
        <v>11</v>
      </c>
      <c r="L340" s="31">
        <v>0.69</v>
      </c>
      <c r="M340" s="31">
        <v>5.7200000000000001E-2</v>
      </c>
      <c r="N340" s="31">
        <v>2.7536999999999998</v>
      </c>
      <c r="O340">
        <f t="shared" si="16"/>
        <v>3.5008999999999997</v>
      </c>
      <c r="P340" s="17">
        <v>4.12</v>
      </c>
      <c r="V340" t="s">
        <v>34</v>
      </c>
      <c r="W340" s="7">
        <v>41857</v>
      </c>
      <c r="X340" s="12">
        <v>4.2300000000000004</v>
      </c>
    </row>
    <row r="341" spans="1:24" x14ac:dyDescent="0.35">
      <c r="A341" t="s">
        <v>17</v>
      </c>
      <c r="B341" s="7">
        <v>41106</v>
      </c>
      <c r="C341" s="12">
        <v>5.69</v>
      </c>
      <c r="D341" s="12"/>
      <c r="G341" s="23" t="s">
        <v>11</v>
      </c>
      <c r="H341" s="23" t="s">
        <v>11</v>
      </c>
      <c r="L341" s="17">
        <v>0.64</v>
      </c>
      <c r="M341" s="31">
        <v>5.0200000000000002E-2</v>
      </c>
      <c r="N341" s="31">
        <v>1.2708999999999999</v>
      </c>
      <c r="O341">
        <f t="shared" si="16"/>
        <v>1.9611000000000001</v>
      </c>
      <c r="P341" s="16">
        <v>3.6</v>
      </c>
      <c r="V341" t="s">
        <v>35</v>
      </c>
      <c r="W341" s="7">
        <v>41857</v>
      </c>
      <c r="X341" s="12">
        <v>4.34</v>
      </c>
    </row>
    <row r="342" spans="1:24" x14ac:dyDescent="0.35">
      <c r="A342" t="s">
        <v>10</v>
      </c>
      <c r="B342" s="7">
        <v>41107</v>
      </c>
      <c r="C342" s="12">
        <v>7.78</v>
      </c>
      <c r="D342" s="12"/>
      <c r="G342" s="23" t="s">
        <v>11</v>
      </c>
      <c r="H342" s="23" t="s">
        <v>11</v>
      </c>
      <c r="L342" s="17">
        <v>1.54</v>
      </c>
      <c r="M342" s="31">
        <v>9.7999999999999997E-3</v>
      </c>
      <c r="N342" s="31">
        <v>0.80720000000000003</v>
      </c>
      <c r="O342" s="43">
        <f t="shared" si="16"/>
        <v>2.3570000000000002</v>
      </c>
      <c r="P342" s="22">
        <v>46.8</v>
      </c>
      <c r="V342" t="s">
        <v>33</v>
      </c>
      <c r="W342" s="7">
        <v>41864</v>
      </c>
      <c r="X342" s="12">
        <v>4.72</v>
      </c>
    </row>
    <row r="343" spans="1:24" x14ac:dyDescent="0.35">
      <c r="A343" t="s">
        <v>10</v>
      </c>
      <c r="B343" s="7">
        <v>41107</v>
      </c>
      <c r="C343" s="12" t="s">
        <v>11</v>
      </c>
      <c r="D343" s="12"/>
      <c r="G343" s="23" t="s">
        <v>11</v>
      </c>
      <c r="H343" s="23" t="s">
        <v>11</v>
      </c>
      <c r="L343" s="17">
        <v>1.91</v>
      </c>
      <c r="M343" s="31">
        <v>9.1000000000000004E-3</v>
      </c>
      <c r="N343" s="31">
        <v>0.99150000000000005</v>
      </c>
      <c r="O343" s="43">
        <f t="shared" ref="O343:O362" si="18">L343+M343+N343</f>
        <v>2.9106000000000001</v>
      </c>
      <c r="P343" s="22">
        <v>40.200000000000003</v>
      </c>
      <c r="V343" t="s">
        <v>34</v>
      </c>
      <c r="W343" s="7">
        <v>41864</v>
      </c>
      <c r="X343" s="12">
        <v>5.67</v>
      </c>
    </row>
    <row r="344" spans="1:24" x14ac:dyDescent="0.35">
      <c r="A344" t="s">
        <v>13</v>
      </c>
      <c r="B344" s="7">
        <v>41113</v>
      </c>
      <c r="C344" s="12">
        <v>3.21</v>
      </c>
      <c r="D344" s="12"/>
      <c r="G344" s="23" t="s">
        <v>11</v>
      </c>
      <c r="H344" s="23" t="s">
        <v>11</v>
      </c>
      <c r="L344" s="17">
        <v>1.93</v>
      </c>
      <c r="M344" s="31">
        <v>0.1283</v>
      </c>
      <c r="N344" s="31">
        <v>2.1957</v>
      </c>
      <c r="O344" s="49">
        <f t="shared" si="18"/>
        <v>4.2539999999999996</v>
      </c>
      <c r="P344" s="22">
        <v>5.1100000000000003</v>
      </c>
      <c r="V344" t="s">
        <v>35</v>
      </c>
      <c r="W344" s="7">
        <v>41864</v>
      </c>
      <c r="X344" s="12">
        <v>5.72</v>
      </c>
    </row>
    <row r="345" spans="1:24" x14ac:dyDescent="0.35">
      <c r="A345" t="s">
        <v>14</v>
      </c>
      <c r="B345" s="7">
        <v>41113</v>
      </c>
      <c r="C345" s="12">
        <v>5.09</v>
      </c>
      <c r="D345" s="12"/>
      <c r="G345" s="23" t="s">
        <v>11</v>
      </c>
      <c r="H345" s="23" t="s">
        <v>11</v>
      </c>
      <c r="L345" s="31">
        <v>0.56999999999999995</v>
      </c>
      <c r="M345" s="34">
        <v>7.2999999999999995E-2</v>
      </c>
      <c r="N345" s="31">
        <v>0.7601</v>
      </c>
      <c r="O345">
        <f t="shared" si="18"/>
        <v>1.4030999999999998</v>
      </c>
      <c r="P345" s="17">
        <v>1.07</v>
      </c>
      <c r="V345" t="s">
        <v>33</v>
      </c>
      <c r="W345" s="7">
        <v>41869</v>
      </c>
      <c r="X345" s="12">
        <v>3.87</v>
      </c>
    </row>
    <row r="346" spans="1:24" x14ac:dyDescent="0.35">
      <c r="A346" t="s">
        <v>17</v>
      </c>
      <c r="B346" s="7">
        <v>41113</v>
      </c>
      <c r="C346" s="12">
        <v>6.58</v>
      </c>
      <c r="D346" s="12"/>
      <c r="G346" s="23" t="s">
        <v>11</v>
      </c>
      <c r="H346" s="23" t="s">
        <v>11</v>
      </c>
      <c r="L346" s="17">
        <v>0.59</v>
      </c>
      <c r="M346" s="31">
        <v>5.2900000000000003E-2</v>
      </c>
      <c r="N346" s="31">
        <v>0.74109999999999998</v>
      </c>
      <c r="O346">
        <f t="shared" si="18"/>
        <v>1.3839999999999999</v>
      </c>
      <c r="P346" s="17">
        <v>2.25</v>
      </c>
      <c r="V346" t="s">
        <v>34</v>
      </c>
      <c r="W346" s="7">
        <v>41869</v>
      </c>
      <c r="X346" s="12">
        <v>3.91</v>
      </c>
    </row>
    <row r="347" spans="1:24" x14ac:dyDescent="0.35">
      <c r="A347" t="s">
        <v>17</v>
      </c>
      <c r="B347" s="7">
        <v>41113</v>
      </c>
      <c r="C347" s="13" t="s">
        <v>11</v>
      </c>
      <c r="D347" s="13"/>
      <c r="G347" s="23" t="s">
        <v>11</v>
      </c>
      <c r="H347" s="23" t="s">
        <v>11</v>
      </c>
      <c r="L347" s="16">
        <v>0.5</v>
      </c>
      <c r="M347" s="31">
        <v>5.4300000000000001E-2</v>
      </c>
      <c r="N347" s="31">
        <v>0.61050000000000004</v>
      </c>
      <c r="O347">
        <f t="shared" si="18"/>
        <v>1.1648000000000001</v>
      </c>
      <c r="P347" s="22">
        <v>1.87</v>
      </c>
      <c r="V347" t="s">
        <v>35</v>
      </c>
      <c r="W347" s="7">
        <v>41869</v>
      </c>
      <c r="X347" s="12">
        <v>4.3099999999999996</v>
      </c>
    </row>
    <row r="348" spans="1:24" x14ac:dyDescent="0.35">
      <c r="A348" t="s">
        <v>13</v>
      </c>
      <c r="B348" s="7">
        <v>41120</v>
      </c>
      <c r="C348" s="12">
        <v>2.67</v>
      </c>
      <c r="D348" s="12"/>
      <c r="G348" s="23" t="s">
        <v>11</v>
      </c>
      <c r="H348" s="23" t="s">
        <v>11</v>
      </c>
      <c r="L348" s="17">
        <v>0.59</v>
      </c>
      <c r="M348" s="31">
        <v>0.1603</v>
      </c>
      <c r="N348" s="31">
        <v>1.1022000000000001</v>
      </c>
      <c r="O348" s="49">
        <f t="shared" si="18"/>
        <v>1.8525</v>
      </c>
      <c r="P348" s="22">
        <v>1.97</v>
      </c>
      <c r="V348" t="s">
        <v>33</v>
      </c>
      <c r="W348" s="7">
        <v>41876</v>
      </c>
      <c r="X348" s="12">
        <v>4.05</v>
      </c>
    </row>
    <row r="349" spans="1:24" x14ac:dyDescent="0.35">
      <c r="A349" t="s">
        <v>14</v>
      </c>
      <c r="B349" s="7">
        <v>41120</v>
      </c>
      <c r="C349" s="12">
        <v>4.3</v>
      </c>
      <c r="D349" s="12"/>
      <c r="G349" s="23" t="s">
        <v>11</v>
      </c>
      <c r="H349" s="23" t="s">
        <v>11</v>
      </c>
      <c r="L349" s="31">
        <v>0.56000000000000005</v>
      </c>
      <c r="M349" s="31">
        <v>8.3500000000000005E-2</v>
      </c>
      <c r="N349" s="31">
        <v>1.0567</v>
      </c>
      <c r="O349">
        <f t="shared" si="18"/>
        <v>1.7002000000000002</v>
      </c>
      <c r="P349" s="17">
        <v>1.89</v>
      </c>
      <c r="V349" t="s">
        <v>34</v>
      </c>
      <c r="W349" s="7">
        <v>41876</v>
      </c>
      <c r="X349" s="12">
        <v>5.57</v>
      </c>
    </row>
    <row r="350" spans="1:24" x14ac:dyDescent="0.35">
      <c r="A350" t="s">
        <v>14</v>
      </c>
      <c r="B350" s="7">
        <v>41120</v>
      </c>
      <c r="C350" s="13" t="s">
        <v>11</v>
      </c>
      <c r="D350" s="13"/>
      <c r="G350" s="23" t="s">
        <v>11</v>
      </c>
      <c r="H350" s="23" t="s">
        <v>11</v>
      </c>
      <c r="L350" s="31">
        <v>0.41</v>
      </c>
      <c r="M350" s="31">
        <v>8.2600000000000007E-2</v>
      </c>
      <c r="N350" s="34">
        <v>1.048</v>
      </c>
      <c r="O350">
        <f t="shared" si="18"/>
        <v>1.5406</v>
      </c>
      <c r="P350" s="17">
        <v>2.17</v>
      </c>
      <c r="V350" t="s">
        <v>35</v>
      </c>
      <c r="W350" s="7">
        <v>41876</v>
      </c>
      <c r="X350" s="12">
        <v>5.78</v>
      </c>
    </row>
    <row r="351" spans="1:24" x14ac:dyDescent="0.35">
      <c r="A351" t="s">
        <v>17</v>
      </c>
      <c r="B351" s="7">
        <v>41120</v>
      </c>
      <c r="C351" s="12">
        <v>4.59</v>
      </c>
      <c r="D351" s="12"/>
      <c r="G351" s="23" t="s">
        <v>11</v>
      </c>
      <c r="H351" s="23" t="s">
        <v>11</v>
      </c>
      <c r="L351" s="17">
        <v>0.65</v>
      </c>
      <c r="M351" s="31">
        <v>7.1499999999999994E-2</v>
      </c>
      <c r="N351" s="31">
        <v>0.97170000000000001</v>
      </c>
      <c r="O351">
        <f t="shared" si="18"/>
        <v>1.6932</v>
      </c>
      <c r="P351" s="12">
        <v>1.9</v>
      </c>
      <c r="V351" t="s">
        <v>33</v>
      </c>
      <c r="W351" s="7">
        <v>41885</v>
      </c>
      <c r="X351" s="12">
        <v>2.8</v>
      </c>
    </row>
    <row r="352" spans="1:24" x14ac:dyDescent="0.35">
      <c r="A352" t="s">
        <v>10</v>
      </c>
      <c r="B352" s="7">
        <v>41121</v>
      </c>
      <c r="C352" s="12">
        <v>6.85</v>
      </c>
      <c r="D352" s="12"/>
      <c r="G352" s="23" t="s">
        <v>11</v>
      </c>
      <c r="H352" s="23" t="s">
        <v>11</v>
      </c>
      <c r="L352" s="17">
        <v>1.66</v>
      </c>
      <c r="M352" s="31">
        <v>7.4000000000000003E-3</v>
      </c>
      <c r="N352" s="31">
        <v>0.32650000000000001</v>
      </c>
      <c r="O352" s="43">
        <f t="shared" si="18"/>
        <v>1.9939</v>
      </c>
      <c r="P352" s="22">
        <v>15.4</v>
      </c>
      <c r="V352" t="s">
        <v>34</v>
      </c>
      <c r="W352" s="7">
        <v>41885</v>
      </c>
      <c r="X352" s="12">
        <v>2.97</v>
      </c>
    </row>
    <row r="353" spans="1:24" x14ac:dyDescent="0.35">
      <c r="A353" t="s">
        <v>10</v>
      </c>
      <c r="B353" s="7">
        <v>41121</v>
      </c>
      <c r="C353" s="12" t="s">
        <v>11</v>
      </c>
      <c r="D353" s="12"/>
      <c r="G353" s="23" t="s">
        <v>11</v>
      </c>
      <c r="H353" s="23" t="s">
        <v>11</v>
      </c>
      <c r="L353" s="17">
        <v>2.21</v>
      </c>
      <c r="M353" s="31">
        <v>6.8999999999999999E-3</v>
      </c>
      <c r="N353" s="31">
        <v>0.33189999999999997</v>
      </c>
      <c r="O353" s="43">
        <f t="shared" si="18"/>
        <v>2.5488</v>
      </c>
      <c r="P353" s="22">
        <v>8.6199999999999992</v>
      </c>
      <c r="V353" t="s">
        <v>35</v>
      </c>
      <c r="W353" s="7">
        <v>41885</v>
      </c>
      <c r="X353" s="12">
        <v>3.67</v>
      </c>
    </row>
    <row r="354" spans="1:24" x14ac:dyDescent="0.35">
      <c r="A354" t="s">
        <v>13</v>
      </c>
      <c r="B354" s="7">
        <v>41129</v>
      </c>
      <c r="C354" s="12">
        <v>7.14</v>
      </c>
      <c r="D354" s="12"/>
      <c r="G354" s="23" t="s">
        <v>11</v>
      </c>
      <c r="H354" s="23" t="s">
        <v>11</v>
      </c>
      <c r="L354" s="17">
        <v>2.79</v>
      </c>
      <c r="M354" s="34">
        <v>0.19600000000000001</v>
      </c>
      <c r="N354" s="31">
        <v>0.83620000000000005</v>
      </c>
      <c r="O354" s="49">
        <f t="shared" si="18"/>
        <v>3.8222000000000005</v>
      </c>
      <c r="P354" s="22">
        <v>17.100000000000001</v>
      </c>
      <c r="V354" t="s">
        <v>33</v>
      </c>
      <c r="W354" s="7">
        <v>41893</v>
      </c>
      <c r="X354" s="12">
        <v>4.6100000000000003</v>
      </c>
    </row>
    <row r="355" spans="1:24" x14ac:dyDescent="0.35">
      <c r="A355" t="s">
        <v>14</v>
      </c>
      <c r="B355" s="7">
        <v>41129</v>
      </c>
      <c r="C355" s="12">
        <v>5.23</v>
      </c>
      <c r="D355" s="12"/>
      <c r="G355" s="23" t="s">
        <v>11</v>
      </c>
      <c r="H355" s="23" t="s">
        <v>11</v>
      </c>
      <c r="L355" s="31">
        <v>0.76</v>
      </c>
      <c r="M355" s="31">
        <v>9.9699999999999997E-2</v>
      </c>
      <c r="N355" s="31">
        <v>0.68530000000000002</v>
      </c>
      <c r="O355">
        <f t="shared" si="18"/>
        <v>1.5449999999999999</v>
      </c>
      <c r="P355" s="17">
        <v>6.07</v>
      </c>
      <c r="V355" t="s">
        <v>34</v>
      </c>
      <c r="W355" s="7">
        <v>41893</v>
      </c>
      <c r="X355" s="12">
        <v>5.15</v>
      </c>
    </row>
    <row r="356" spans="1:24" x14ac:dyDescent="0.35">
      <c r="A356" t="s">
        <v>14</v>
      </c>
      <c r="B356" s="7">
        <v>41129</v>
      </c>
      <c r="C356" s="13" t="s">
        <v>11</v>
      </c>
      <c r="D356" s="13"/>
      <c r="G356" s="23" t="s">
        <v>11</v>
      </c>
      <c r="H356" s="23" t="s">
        <v>11</v>
      </c>
      <c r="L356" s="31">
        <v>0.64</v>
      </c>
      <c r="M356" s="31">
        <v>9.9500000000000005E-2</v>
      </c>
      <c r="N356" s="34">
        <v>0.747</v>
      </c>
      <c r="O356">
        <f t="shared" si="18"/>
        <v>1.4864999999999999</v>
      </c>
      <c r="P356" s="17">
        <v>6.68</v>
      </c>
      <c r="V356" t="s">
        <v>35</v>
      </c>
      <c r="W356" s="7">
        <v>41893</v>
      </c>
      <c r="X356" s="12">
        <v>5.31</v>
      </c>
    </row>
    <row r="357" spans="1:24" x14ac:dyDescent="0.35">
      <c r="A357" t="s">
        <v>17</v>
      </c>
      <c r="B357" s="7">
        <v>41129</v>
      </c>
      <c r="C357" s="12">
        <v>5.23</v>
      </c>
      <c r="D357" s="12"/>
      <c r="G357" s="23" t="s">
        <v>11</v>
      </c>
      <c r="H357" s="23" t="s">
        <v>11</v>
      </c>
      <c r="L357" s="17">
        <v>0.76</v>
      </c>
      <c r="M357" s="31">
        <v>8.2100000000000006E-2</v>
      </c>
      <c r="N357" s="31">
        <v>1.1957</v>
      </c>
      <c r="O357">
        <f t="shared" si="18"/>
        <v>2.0377999999999998</v>
      </c>
      <c r="P357" s="17">
        <v>5.61</v>
      </c>
      <c r="V357" t="s">
        <v>33</v>
      </c>
      <c r="W357" s="7">
        <v>41899</v>
      </c>
      <c r="X357" s="12">
        <v>3.37</v>
      </c>
    </row>
    <row r="358" spans="1:24" x14ac:dyDescent="0.35">
      <c r="A358" t="s">
        <v>13</v>
      </c>
      <c r="B358" s="7">
        <v>41134</v>
      </c>
      <c r="C358" s="12">
        <v>5.27</v>
      </c>
      <c r="D358" s="12"/>
      <c r="G358" s="23" t="s">
        <v>11</v>
      </c>
      <c r="H358" s="23" t="s">
        <v>11</v>
      </c>
      <c r="L358" s="17">
        <v>2.93</v>
      </c>
      <c r="M358" s="31">
        <v>0.17050000000000001</v>
      </c>
      <c r="N358" s="31">
        <v>0.75109999999999999</v>
      </c>
      <c r="O358" s="49">
        <f t="shared" si="18"/>
        <v>3.8516000000000004</v>
      </c>
      <c r="P358" s="22">
        <v>3.99</v>
      </c>
      <c r="V358" t="s">
        <v>34</v>
      </c>
      <c r="W358" s="7">
        <v>41899</v>
      </c>
      <c r="X358" s="12">
        <v>4.4400000000000004</v>
      </c>
    </row>
    <row r="359" spans="1:24" x14ac:dyDescent="0.35">
      <c r="A359" t="s">
        <v>14</v>
      </c>
      <c r="B359" s="7">
        <v>41134</v>
      </c>
      <c r="C359" s="12">
        <v>5.1100000000000003</v>
      </c>
      <c r="D359" s="12"/>
      <c r="G359" s="23" t="s">
        <v>11</v>
      </c>
      <c r="H359" s="23" t="s">
        <v>11</v>
      </c>
      <c r="L359" s="16">
        <v>0.7</v>
      </c>
      <c r="M359" s="31">
        <v>0.1081</v>
      </c>
      <c r="N359" s="31">
        <v>0.52669999999999995</v>
      </c>
      <c r="O359">
        <f t="shared" si="18"/>
        <v>1.3348</v>
      </c>
      <c r="P359" s="17">
        <v>3.46</v>
      </c>
      <c r="V359" t="s">
        <v>35</v>
      </c>
      <c r="W359" s="7">
        <v>41899</v>
      </c>
      <c r="X359" s="12">
        <v>5.01</v>
      </c>
    </row>
    <row r="360" spans="1:24" x14ac:dyDescent="0.35">
      <c r="A360" t="s">
        <v>17</v>
      </c>
      <c r="B360" s="7">
        <v>41134</v>
      </c>
      <c r="C360" s="12">
        <v>5.0599999999999996</v>
      </c>
      <c r="D360" s="12"/>
      <c r="G360" s="23" t="s">
        <v>11</v>
      </c>
      <c r="H360" s="23" t="s">
        <v>11</v>
      </c>
      <c r="L360" s="17">
        <v>0.69</v>
      </c>
      <c r="M360" s="31">
        <v>9.0700000000000003E-2</v>
      </c>
      <c r="N360" s="31">
        <v>0.67720000000000002</v>
      </c>
      <c r="O360">
        <f t="shared" si="18"/>
        <v>1.4579</v>
      </c>
      <c r="P360" s="17">
        <v>2.61</v>
      </c>
      <c r="V360" t="s">
        <v>33</v>
      </c>
      <c r="W360" s="7">
        <v>41913</v>
      </c>
      <c r="X360" s="12">
        <v>3.06</v>
      </c>
    </row>
    <row r="361" spans="1:24" x14ac:dyDescent="0.35">
      <c r="A361" t="s">
        <v>10</v>
      </c>
      <c r="B361" s="7">
        <v>41135</v>
      </c>
      <c r="C361" s="12">
        <v>8.56</v>
      </c>
      <c r="D361" s="12"/>
      <c r="G361" s="23" t="s">
        <v>11</v>
      </c>
      <c r="H361" s="23" t="s">
        <v>11</v>
      </c>
      <c r="L361" s="17">
        <v>1.59</v>
      </c>
      <c r="M361" s="31">
        <v>7.1000000000000004E-3</v>
      </c>
      <c r="N361" s="31">
        <v>8.9499999999999996E-2</v>
      </c>
      <c r="O361" s="43">
        <f t="shared" si="18"/>
        <v>1.6866000000000001</v>
      </c>
      <c r="P361" s="22">
        <v>24.4</v>
      </c>
      <c r="V361" t="s">
        <v>34</v>
      </c>
      <c r="W361" s="7">
        <v>41913</v>
      </c>
      <c r="X361" s="12">
        <v>5.29</v>
      </c>
    </row>
    <row r="362" spans="1:24" x14ac:dyDescent="0.35">
      <c r="A362" t="s">
        <v>10</v>
      </c>
      <c r="B362" s="7">
        <v>41135</v>
      </c>
      <c r="C362" s="12" t="s">
        <v>11</v>
      </c>
      <c r="D362" s="12"/>
      <c r="G362" s="23" t="s">
        <v>11</v>
      </c>
      <c r="H362" s="23" t="s">
        <v>11</v>
      </c>
      <c r="L362" s="17">
        <v>1.72</v>
      </c>
      <c r="M362" s="31">
        <v>6.7000000000000002E-3</v>
      </c>
      <c r="N362" s="31">
        <v>8.4599999999999995E-2</v>
      </c>
      <c r="O362" s="43">
        <f t="shared" si="18"/>
        <v>1.8112999999999999</v>
      </c>
      <c r="P362" s="22">
        <v>21.4</v>
      </c>
      <c r="V362" t="s">
        <v>35</v>
      </c>
      <c r="W362" s="7">
        <v>41913</v>
      </c>
      <c r="X362" s="12">
        <v>6.23</v>
      </c>
    </row>
    <row r="363" spans="1:24" x14ac:dyDescent="0.35">
      <c r="A363" t="s">
        <v>23</v>
      </c>
      <c r="B363" s="68">
        <v>41135.417361111111</v>
      </c>
      <c r="C363">
        <v>5.04</v>
      </c>
      <c r="F363">
        <f t="shared" si="17"/>
        <v>6.2045577625686903</v>
      </c>
      <c r="G363">
        <v>495</v>
      </c>
      <c r="V363" t="s">
        <v>33</v>
      </c>
      <c r="W363" s="7">
        <v>41918</v>
      </c>
      <c r="X363" s="12">
        <v>5.63</v>
      </c>
    </row>
    <row r="364" spans="1:24" x14ac:dyDescent="0.35">
      <c r="A364" t="s">
        <v>22</v>
      </c>
      <c r="B364" s="68">
        <v>41135.447222222225</v>
      </c>
      <c r="C364">
        <v>6.14</v>
      </c>
      <c r="F364">
        <f t="shared" si="17"/>
        <v>4.3307333402863311</v>
      </c>
      <c r="G364">
        <v>76</v>
      </c>
      <c r="V364" t="s">
        <v>34</v>
      </c>
      <c r="W364" s="7">
        <v>41918</v>
      </c>
      <c r="X364" s="12">
        <v>6.62</v>
      </c>
    </row>
    <row r="365" spans="1:24" x14ac:dyDescent="0.35">
      <c r="A365" t="s">
        <v>21</v>
      </c>
      <c r="B365" s="68">
        <v>41135.46875</v>
      </c>
      <c r="C365">
        <v>8.92</v>
      </c>
      <c r="F365">
        <f t="shared" si="17"/>
        <v>5.0751738152338266</v>
      </c>
      <c r="G365">
        <v>160</v>
      </c>
      <c r="V365" t="s">
        <v>35</v>
      </c>
      <c r="W365" s="7">
        <v>41918</v>
      </c>
      <c r="X365" s="12">
        <v>6.94</v>
      </c>
    </row>
    <row r="366" spans="1:24" x14ac:dyDescent="0.35">
      <c r="A366" t="s">
        <v>20</v>
      </c>
      <c r="B366" s="68">
        <v>41135.493055555555</v>
      </c>
      <c r="C366">
        <v>9.3000000000000007</v>
      </c>
      <c r="F366">
        <f t="shared" si="17"/>
        <v>4.962844630259907</v>
      </c>
      <c r="G366">
        <v>143</v>
      </c>
      <c r="V366" t="s">
        <v>33</v>
      </c>
      <c r="W366" s="7">
        <v>41962</v>
      </c>
      <c r="X366" s="12">
        <v>8.6199999999999992</v>
      </c>
    </row>
    <row r="367" spans="1:24" x14ac:dyDescent="0.35">
      <c r="A367" t="s">
        <v>19</v>
      </c>
      <c r="B367" s="68">
        <v>41135.506944444445</v>
      </c>
      <c r="C367">
        <v>9.5299999999999994</v>
      </c>
      <c r="F367">
        <f t="shared" si="17"/>
        <v>4.8040210447332568</v>
      </c>
      <c r="G367">
        <v>122</v>
      </c>
      <c r="V367" t="s">
        <v>34</v>
      </c>
      <c r="W367" s="7">
        <v>41962</v>
      </c>
      <c r="X367" s="12">
        <v>9.44</v>
      </c>
    </row>
    <row r="368" spans="1:24" x14ac:dyDescent="0.35">
      <c r="A368" t="s">
        <v>13</v>
      </c>
      <c r="B368" s="7">
        <v>41141</v>
      </c>
      <c r="C368" s="12">
        <v>3.78</v>
      </c>
      <c r="D368" s="12"/>
      <c r="F368">
        <f t="shared" si="17"/>
        <v>4.8675344504555822</v>
      </c>
      <c r="G368" s="17">
        <v>130</v>
      </c>
      <c r="H368" s="23" t="s">
        <v>11</v>
      </c>
      <c r="L368" s="16">
        <v>1.4</v>
      </c>
      <c r="M368" s="31">
        <v>0.1139</v>
      </c>
      <c r="N368" s="31">
        <v>0.80759999999999998</v>
      </c>
      <c r="O368" s="49">
        <f t="shared" ref="O368:O388" si="19">L368+M368+N368</f>
        <v>2.3214999999999999</v>
      </c>
      <c r="P368" s="22">
        <v>4.13</v>
      </c>
      <c r="V368" t="s">
        <v>35</v>
      </c>
      <c r="W368" s="7">
        <v>41962</v>
      </c>
      <c r="X368" s="12">
        <v>9.7799999999999994</v>
      </c>
    </row>
    <row r="369" spans="1:24" x14ac:dyDescent="0.35">
      <c r="A369" t="s">
        <v>14</v>
      </c>
      <c r="B369" s="7">
        <v>41141</v>
      </c>
      <c r="C369" s="12">
        <v>4.3899999999999997</v>
      </c>
      <c r="D369" s="12"/>
      <c r="F369">
        <f t="shared" si="17"/>
        <v>6.1737861039019366</v>
      </c>
      <c r="G369" s="22">
        <v>480</v>
      </c>
      <c r="H369" s="23" t="s">
        <v>11</v>
      </c>
      <c r="L369" s="31">
        <v>0.43</v>
      </c>
      <c r="M369" s="31">
        <v>6.4100000000000004E-2</v>
      </c>
      <c r="N369" s="34">
        <v>0.61</v>
      </c>
      <c r="O369">
        <f t="shared" si="19"/>
        <v>1.1040999999999999</v>
      </c>
      <c r="P369" s="17">
        <v>2.44</v>
      </c>
      <c r="V369" t="s">
        <v>33</v>
      </c>
      <c r="W369" s="7">
        <v>41976</v>
      </c>
      <c r="X369" s="12">
        <v>9.11</v>
      </c>
    </row>
    <row r="370" spans="1:24" x14ac:dyDescent="0.35">
      <c r="A370" t="s">
        <v>17</v>
      </c>
      <c r="B370" s="7">
        <v>41141</v>
      </c>
      <c r="C370" s="12">
        <v>4.58</v>
      </c>
      <c r="D370" s="12"/>
      <c r="F370">
        <f t="shared" si="17"/>
        <v>5.7037824746562009</v>
      </c>
      <c r="G370" s="17">
        <v>300</v>
      </c>
      <c r="H370" s="23" t="s">
        <v>11</v>
      </c>
      <c r="L370" s="17">
        <v>0.63</v>
      </c>
      <c r="M370" s="31">
        <v>6.3899999999999998E-2</v>
      </c>
      <c r="N370" s="31">
        <v>0.62260000000000004</v>
      </c>
      <c r="O370">
        <f t="shared" si="19"/>
        <v>1.3165</v>
      </c>
      <c r="P370" s="17">
        <v>3.43</v>
      </c>
      <c r="V370" t="s">
        <v>34</v>
      </c>
      <c r="W370" s="7">
        <v>41976</v>
      </c>
      <c r="X370" s="12">
        <v>10.46</v>
      </c>
    </row>
    <row r="371" spans="1:24" x14ac:dyDescent="0.35">
      <c r="A371" t="s">
        <v>10</v>
      </c>
      <c r="B371" s="7">
        <v>41149</v>
      </c>
      <c r="C371" s="12">
        <v>3.66</v>
      </c>
      <c r="D371" s="12"/>
      <c r="G371" s="20" t="s">
        <v>24</v>
      </c>
      <c r="H371" s="23" t="s">
        <v>11</v>
      </c>
      <c r="L371" s="17">
        <v>1.76</v>
      </c>
      <c r="M371" s="31">
        <v>9.7999999999999997E-3</v>
      </c>
      <c r="N371" s="31">
        <v>0.14230000000000001</v>
      </c>
      <c r="O371" s="43">
        <f t="shared" si="19"/>
        <v>1.9121000000000001</v>
      </c>
      <c r="P371" s="40">
        <v>17</v>
      </c>
      <c r="V371" t="s">
        <v>35</v>
      </c>
      <c r="W371" s="7">
        <v>41976</v>
      </c>
      <c r="X371" s="12">
        <v>10.44</v>
      </c>
    </row>
    <row r="372" spans="1:24" x14ac:dyDescent="0.35">
      <c r="A372" t="s">
        <v>10</v>
      </c>
      <c r="B372" s="7">
        <v>41149</v>
      </c>
      <c r="C372" s="12" t="s">
        <v>11</v>
      </c>
      <c r="D372" s="12"/>
      <c r="G372" s="20" t="s">
        <v>24</v>
      </c>
      <c r="H372" s="23" t="s">
        <v>11</v>
      </c>
      <c r="L372" s="16">
        <v>2</v>
      </c>
      <c r="M372" s="31">
        <v>9.7999999999999997E-3</v>
      </c>
      <c r="N372" s="31">
        <v>0.1658</v>
      </c>
      <c r="O372" s="43">
        <f t="shared" si="19"/>
        <v>2.1755999999999998</v>
      </c>
      <c r="P372" s="22">
        <v>22.9</v>
      </c>
      <c r="V372" t="s">
        <v>33</v>
      </c>
      <c r="W372" s="7">
        <v>42009</v>
      </c>
      <c r="X372" s="12">
        <v>10.78</v>
      </c>
    </row>
    <row r="373" spans="1:24" x14ac:dyDescent="0.35">
      <c r="A373" t="s">
        <v>13</v>
      </c>
      <c r="B373" s="7">
        <v>41157</v>
      </c>
      <c r="C373" s="12">
        <v>4.5599999999999996</v>
      </c>
      <c r="D373" s="12"/>
      <c r="F373">
        <f t="shared" si="17"/>
        <v>5.7037824746562009</v>
      </c>
      <c r="G373" s="17">
        <v>300</v>
      </c>
      <c r="H373" s="23" t="s">
        <v>11</v>
      </c>
      <c r="L373" s="17">
        <v>0.72</v>
      </c>
      <c r="M373" s="31">
        <v>0.20080000000000001</v>
      </c>
      <c r="N373" s="31">
        <v>0.96379999999999999</v>
      </c>
      <c r="O373" s="49">
        <f t="shared" si="19"/>
        <v>1.8845999999999998</v>
      </c>
      <c r="P373" s="22">
        <v>3.35</v>
      </c>
      <c r="V373" t="s">
        <v>34</v>
      </c>
      <c r="W373" s="7">
        <v>42009</v>
      </c>
      <c r="X373" s="16">
        <v>11.76</v>
      </c>
    </row>
    <row r="374" spans="1:24" x14ac:dyDescent="0.35">
      <c r="A374" t="s">
        <v>14</v>
      </c>
      <c r="B374" s="7">
        <v>41157</v>
      </c>
      <c r="C374" s="12">
        <v>5.39</v>
      </c>
      <c r="D374" s="12"/>
      <c r="G374" s="20" t="s">
        <v>24</v>
      </c>
      <c r="H374" s="23" t="s">
        <v>11</v>
      </c>
      <c r="L374" s="31">
        <v>0.52</v>
      </c>
      <c r="M374" s="31">
        <v>0.1628</v>
      </c>
      <c r="N374" s="31">
        <v>0.84279999999999999</v>
      </c>
      <c r="O374">
        <f t="shared" si="19"/>
        <v>1.5256000000000001</v>
      </c>
      <c r="P374" s="17">
        <v>3.37</v>
      </c>
      <c r="V374" t="s">
        <v>35</v>
      </c>
      <c r="W374" s="7">
        <v>42009</v>
      </c>
      <c r="X374" s="12">
        <v>11.36</v>
      </c>
    </row>
    <row r="375" spans="1:24" x14ac:dyDescent="0.35">
      <c r="A375" t="s">
        <v>17</v>
      </c>
      <c r="B375" s="7">
        <v>41157</v>
      </c>
      <c r="C375" s="12">
        <v>6.77</v>
      </c>
      <c r="D375" s="12"/>
      <c r="F375">
        <f t="shared" si="17"/>
        <v>6.8458798752640497</v>
      </c>
      <c r="G375" s="17">
        <v>940</v>
      </c>
      <c r="H375" s="23" t="s">
        <v>11</v>
      </c>
      <c r="L375" s="17">
        <v>0.46</v>
      </c>
      <c r="M375" s="31">
        <v>0.15029999999999999</v>
      </c>
      <c r="N375" s="31">
        <v>0.73040000000000005</v>
      </c>
      <c r="O375">
        <f t="shared" si="19"/>
        <v>1.3407</v>
      </c>
      <c r="P375" s="17">
        <v>2.5299999999999998</v>
      </c>
      <c r="V375" t="s">
        <v>33</v>
      </c>
      <c r="W375" s="7">
        <v>42040</v>
      </c>
      <c r="X375" s="12">
        <v>12.26</v>
      </c>
    </row>
    <row r="376" spans="1:24" x14ac:dyDescent="0.35">
      <c r="A376" t="s">
        <v>13</v>
      </c>
      <c r="B376" s="7">
        <v>41162</v>
      </c>
      <c r="C376" s="12">
        <v>3.5</v>
      </c>
      <c r="D376" s="12"/>
      <c r="F376">
        <f t="shared" si="17"/>
        <v>4.0943445622221004</v>
      </c>
      <c r="G376" s="17">
        <v>60</v>
      </c>
      <c r="H376" s="23" t="s">
        <v>11</v>
      </c>
      <c r="L376" s="17">
        <v>3.11</v>
      </c>
      <c r="M376" s="31">
        <v>0.35930000000000001</v>
      </c>
      <c r="N376" s="31">
        <v>1.0326</v>
      </c>
      <c r="O376" s="49">
        <f t="shared" si="19"/>
        <v>4.5019</v>
      </c>
      <c r="P376" s="22">
        <v>2.5299999999999998</v>
      </c>
      <c r="V376" t="s">
        <v>34</v>
      </c>
      <c r="W376" s="7">
        <v>42040</v>
      </c>
      <c r="X376" s="16">
        <v>12.92</v>
      </c>
    </row>
    <row r="377" spans="1:24" x14ac:dyDescent="0.35">
      <c r="A377" t="s">
        <v>14</v>
      </c>
      <c r="B377" s="7">
        <v>41162</v>
      </c>
      <c r="C377" s="12">
        <v>3.73</v>
      </c>
      <c r="D377" s="12"/>
      <c r="F377">
        <f t="shared" si="17"/>
        <v>4.2484952420493594</v>
      </c>
      <c r="G377" s="22">
        <v>70</v>
      </c>
      <c r="H377" s="23" t="s">
        <v>11</v>
      </c>
      <c r="L377" s="31">
        <v>0.56000000000000005</v>
      </c>
      <c r="M377" s="34">
        <v>0.23400000000000001</v>
      </c>
      <c r="N377" s="31">
        <v>1.0906</v>
      </c>
      <c r="O377">
        <f t="shared" si="19"/>
        <v>1.8846000000000001</v>
      </c>
      <c r="P377" s="17">
        <v>7.95</v>
      </c>
      <c r="V377" t="s">
        <v>35</v>
      </c>
      <c r="W377" s="7">
        <v>42040</v>
      </c>
      <c r="X377" s="12">
        <v>12.39</v>
      </c>
    </row>
    <row r="378" spans="1:24" x14ac:dyDescent="0.35">
      <c r="A378" t="s">
        <v>17</v>
      </c>
      <c r="B378" s="7">
        <v>41162</v>
      </c>
      <c r="C378" s="12">
        <v>3.97</v>
      </c>
      <c r="D378" s="12"/>
      <c r="F378">
        <f t="shared" si="17"/>
        <v>4.3307333402863311</v>
      </c>
      <c r="G378" s="17">
        <v>76</v>
      </c>
      <c r="H378" s="23" t="s">
        <v>11</v>
      </c>
      <c r="L378" s="17">
        <v>0.85</v>
      </c>
      <c r="M378" s="31">
        <v>0.15240000000000001</v>
      </c>
      <c r="N378" s="31">
        <v>1.0506</v>
      </c>
      <c r="O378">
        <f t="shared" si="19"/>
        <v>2.0529999999999999</v>
      </c>
      <c r="P378" s="17">
        <v>4.13</v>
      </c>
      <c r="V378" t="s">
        <v>33</v>
      </c>
      <c r="W378" s="7">
        <v>42072</v>
      </c>
      <c r="X378" s="12">
        <v>10.59</v>
      </c>
    </row>
    <row r="379" spans="1:24" x14ac:dyDescent="0.35">
      <c r="A379" t="s">
        <v>10</v>
      </c>
      <c r="B379" s="7">
        <v>41163</v>
      </c>
      <c r="C379" s="12">
        <v>6.78</v>
      </c>
      <c r="D379" s="12"/>
      <c r="G379" s="20" t="s">
        <v>24</v>
      </c>
      <c r="H379" s="23" t="s">
        <v>11</v>
      </c>
      <c r="L379" s="17">
        <v>1.94</v>
      </c>
      <c r="M379" s="34">
        <v>0.01</v>
      </c>
      <c r="N379" s="31">
        <v>6.2600000000000003E-2</v>
      </c>
      <c r="O379" s="43">
        <f t="shared" si="19"/>
        <v>2.0125999999999999</v>
      </c>
      <c r="P379" s="22">
        <v>16.3</v>
      </c>
      <c r="V379" t="s">
        <v>34</v>
      </c>
      <c r="W379" s="7">
        <v>42072</v>
      </c>
      <c r="X379" s="16">
        <v>12.38</v>
      </c>
    </row>
    <row r="380" spans="1:24" x14ac:dyDescent="0.35">
      <c r="A380" t="s">
        <v>10</v>
      </c>
      <c r="B380" s="7">
        <v>41163</v>
      </c>
      <c r="C380" s="12" t="s">
        <v>11</v>
      </c>
      <c r="D380" s="12"/>
      <c r="G380" s="20" t="s">
        <v>24</v>
      </c>
      <c r="H380" s="23" t="s">
        <v>11</v>
      </c>
      <c r="L380" s="16">
        <v>2</v>
      </c>
      <c r="M380" s="31">
        <v>9.7000000000000003E-3</v>
      </c>
      <c r="N380" s="31">
        <v>7.1300000000000002E-2</v>
      </c>
      <c r="O380" s="43">
        <f t="shared" si="19"/>
        <v>2.081</v>
      </c>
      <c r="P380" s="22">
        <v>25.2</v>
      </c>
      <c r="V380" t="s">
        <v>35</v>
      </c>
      <c r="W380" s="7">
        <v>42072</v>
      </c>
      <c r="X380" s="12">
        <v>12.52</v>
      </c>
    </row>
    <row r="381" spans="1:24" x14ac:dyDescent="0.35">
      <c r="A381" t="s">
        <v>13</v>
      </c>
      <c r="B381" s="7">
        <v>41169</v>
      </c>
      <c r="C381" s="12">
        <v>4.57</v>
      </c>
      <c r="D381" s="12"/>
      <c r="G381" s="20" t="s">
        <v>24</v>
      </c>
      <c r="H381" s="23" t="s">
        <v>11</v>
      </c>
      <c r="L381" s="17">
        <v>0.46</v>
      </c>
      <c r="M381" s="31">
        <v>0.22559999999999999</v>
      </c>
      <c r="N381" s="31">
        <v>1.0222</v>
      </c>
      <c r="O381" s="49">
        <f t="shared" si="19"/>
        <v>1.7078</v>
      </c>
      <c r="P381" s="22">
        <v>3.25</v>
      </c>
      <c r="V381" t="s">
        <v>33</v>
      </c>
      <c r="W381" s="7">
        <v>42108</v>
      </c>
      <c r="X381" s="12">
        <v>10.210000000000001</v>
      </c>
    </row>
    <row r="382" spans="1:24" x14ac:dyDescent="0.35">
      <c r="A382" t="s">
        <v>14</v>
      </c>
      <c r="B382" s="7">
        <v>41169</v>
      </c>
      <c r="C382" s="12">
        <v>5.36</v>
      </c>
      <c r="D382" s="12"/>
      <c r="F382">
        <f t="shared" si="17"/>
        <v>2.3025850929940459</v>
      </c>
      <c r="G382" s="22">
        <v>10</v>
      </c>
      <c r="H382" s="23" t="s">
        <v>11</v>
      </c>
      <c r="L382" s="16">
        <v>0.4</v>
      </c>
      <c r="M382" s="31">
        <v>0.1575</v>
      </c>
      <c r="N382" s="31">
        <v>0.72560000000000002</v>
      </c>
      <c r="O382">
        <f t="shared" si="19"/>
        <v>1.2831000000000001</v>
      </c>
      <c r="P382" s="17">
        <v>2.89</v>
      </c>
      <c r="V382" t="s">
        <v>34</v>
      </c>
      <c r="W382" s="7">
        <v>42108</v>
      </c>
      <c r="X382" s="16">
        <v>11.21</v>
      </c>
    </row>
    <row r="383" spans="1:24" x14ac:dyDescent="0.35">
      <c r="A383" t="s">
        <v>14</v>
      </c>
      <c r="B383" s="7">
        <v>41169</v>
      </c>
      <c r="C383" s="13" t="s">
        <v>11</v>
      </c>
      <c r="D383" s="13"/>
      <c r="F383">
        <f t="shared" si="17"/>
        <v>2.7725887222397811</v>
      </c>
      <c r="G383" s="22">
        <v>16</v>
      </c>
      <c r="H383" s="23" t="s">
        <v>11</v>
      </c>
      <c r="L383" s="31">
        <v>0.37</v>
      </c>
      <c r="M383" s="31">
        <v>0.1502</v>
      </c>
      <c r="N383" s="34">
        <v>0.745</v>
      </c>
      <c r="O383">
        <f t="shared" si="19"/>
        <v>1.2652000000000001</v>
      </c>
      <c r="P383" s="16">
        <v>2.6</v>
      </c>
      <c r="V383" t="s">
        <v>35</v>
      </c>
      <c r="W383" s="7">
        <v>42108</v>
      </c>
      <c r="X383" s="12">
        <v>11.75</v>
      </c>
    </row>
    <row r="384" spans="1:24" x14ac:dyDescent="0.35">
      <c r="A384" t="s">
        <v>17</v>
      </c>
      <c r="B384" s="7">
        <v>41169</v>
      </c>
      <c r="C384" s="12">
        <v>5.64</v>
      </c>
      <c r="D384" s="12"/>
      <c r="G384" s="20" t="s">
        <v>24</v>
      </c>
      <c r="H384" s="23" t="s">
        <v>11</v>
      </c>
      <c r="L384" s="16">
        <v>0.4</v>
      </c>
      <c r="M384" s="31">
        <v>0.1825</v>
      </c>
      <c r="N384" s="31">
        <v>0.72519999999999996</v>
      </c>
      <c r="O384">
        <f t="shared" si="19"/>
        <v>1.3077000000000001</v>
      </c>
      <c r="P384" s="17">
        <v>3.38</v>
      </c>
      <c r="V384" t="s">
        <v>33</v>
      </c>
      <c r="W384" s="7">
        <v>42128</v>
      </c>
      <c r="X384" s="12">
        <v>9.15</v>
      </c>
    </row>
    <row r="385" spans="1:24" x14ac:dyDescent="0.35">
      <c r="A385" t="s">
        <v>10</v>
      </c>
      <c r="B385" s="7">
        <v>41177</v>
      </c>
      <c r="C385" s="12">
        <v>7.81</v>
      </c>
      <c r="D385" s="12"/>
      <c r="G385" s="20" t="s">
        <v>24</v>
      </c>
      <c r="H385" s="23" t="s">
        <v>11</v>
      </c>
      <c r="L385" s="17">
        <v>1.81</v>
      </c>
      <c r="M385" s="34">
        <v>1.2999999999999999E-2</v>
      </c>
      <c r="N385" s="31">
        <v>0.85460000000000003</v>
      </c>
      <c r="O385" s="43">
        <f t="shared" si="19"/>
        <v>2.6776</v>
      </c>
      <c r="P385" s="22">
        <v>27.3</v>
      </c>
      <c r="V385" t="s">
        <v>34</v>
      </c>
      <c r="W385" s="7">
        <v>42128</v>
      </c>
      <c r="X385" s="16">
        <v>11.36</v>
      </c>
    </row>
    <row r="386" spans="1:24" x14ac:dyDescent="0.35">
      <c r="A386" t="s">
        <v>10</v>
      </c>
      <c r="B386" s="7">
        <v>41177</v>
      </c>
      <c r="C386" s="12" t="s">
        <v>11</v>
      </c>
      <c r="D386" s="12"/>
      <c r="G386" s="20" t="s">
        <v>24</v>
      </c>
      <c r="H386" s="23" t="s">
        <v>11</v>
      </c>
      <c r="L386" s="17">
        <v>1.77</v>
      </c>
      <c r="M386" s="31">
        <v>1.29E-2</v>
      </c>
      <c r="N386" s="31">
        <v>0.76539999999999997</v>
      </c>
      <c r="O386" s="43">
        <f t="shared" si="19"/>
        <v>2.5482999999999998</v>
      </c>
      <c r="P386" s="22">
        <v>16.100000000000001</v>
      </c>
      <c r="V386" t="s">
        <v>35</v>
      </c>
      <c r="W386" s="7">
        <v>42128</v>
      </c>
      <c r="X386" s="12">
        <v>11.38</v>
      </c>
    </row>
    <row r="387" spans="1:24" x14ac:dyDescent="0.35">
      <c r="A387" t="s">
        <v>14</v>
      </c>
      <c r="B387" s="7">
        <v>41178</v>
      </c>
      <c r="C387" s="12">
        <v>5.57</v>
      </c>
      <c r="D387" s="12"/>
      <c r="F387">
        <f t="shared" ref="F387:F450" si="20">LN(G387)</f>
        <v>5.1929568508902104</v>
      </c>
      <c r="G387" s="22">
        <v>180</v>
      </c>
      <c r="H387" s="31">
        <v>6</v>
      </c>
      <c r="L387" s="31">
        <v>0.44</v>
      </c>
      <c r="M387" s="34">
        <v>0.153</v>
      </c>
      <c r="N387" s="31">
        <v>1.1272</v>
      </c>
      <c r="O387">
        <f t="shared" si="19"/>
        <v>1.7202</v>
      </c>
      <c r="P387" s="42">
        <v>0.27700000000000002</v>
      </c>
      <c r="V387" t="s">
        <v>33</v>
      </c>
      <c r="W387" s="7">
        <v>42144</v>
      </c>
      <c r="X387" s="12">
        <v>6.74</v>
      </c>
    </row>
    <row r="388" spans="1:24" x14ac:dyDescent="0.35">
      <c r="A388" t="s">
        <v>17</v>
      </c>
      <c r="B388" s="7">
        <v>41178</v>
      </c>
      <c r="C388" s="12">
        <v>5.77</v>
      </c>
      <c r="D388" s="12"/>
      <c r="F388">
        <f t="shared" si="20"/>
        <v>4.8520302639196169</v>
      </c>
      <c r="G388" s="17">
        <v>128</v>
      </c>
      <c r="H388" s="64">
        <v>6</v>
      </c>
      <c r="L388" s="17">
        <v>0.43</v>
      </c>
      <c r="M388" s="34">
        <v>0.14499999999999999</v>
      </c>
      <c r="N388" s="34">
        <v>1.095</v>
      </c>
      <c r="O388">
        <f t="shared" si="19"/>
        <v>1.67</v>
      </c>
      <c r="P388" s="17">
        <v>1.56</v>
      </c>
      <c r="V388" t="s">
        <v>34</v>
      </c>
      <c r="W388" s="7">
        <v>42144</v>
      </c>
      <c r="X388" s="16">
        <v>6.34</v>
      </c>
    </row>
    <row r="389" spans="1:24" x14ac:dyDescent="0.35">
      <c r="A389" t="s">
        <v>14</v>
      </c>
      <c r="B389" s="7">
        <v>41197</v>
      </c>
      <c r="C389" s="12">
        <v>7.87</v>
      </c>
      <c r="D389" s="12"/>
      <c r="F389">
        <f t="shared" si="20"/>
        <v>2.6390573296152584</v>
      </c>
      <c r="G389" s="22">
        <v>14</v>
      </c>
      <c r="H389" s="31">
        <v>2</v>
      </c>
      <c r="L389" s="33" t="s">
        <v>15</v>
      </c>
      <c r="M389" s="34">
        <v>0.10100000000000001</v>
      </c>
      <c r="N389" s="31">
        <v>0.79790000000000005</v>
      </c>
      <c r="P389" s="17">
        <v>1.33</v>
      </c>
      <c r="V389" t="s">
        <v>35</v>
      </c>
      <c r="W389" s="7">
        <v>42144</v>
      </c>
      <c r="X389" s="12">
        <v>7.55</v>
      </c>
    </row>
    <row r="390" spans="1:24" x14ac:dyDescent="0.35">
      <c r="A390" t="s">
        <v>17</v>
      </c>
      <c r="B390" s="7">
        <v>41197</v>
      </c>
      <c r="C390" s="12">
        <v>7.94</v>
      </c>
      <c r="D390" s="12"/>
      <c r="F390">
        <f t="shared" si="20"/>
        <v>2.4849066497880004</v>
      </c>
      <c r="G390" s="17">
        <v>12</v>
      </c>
      <c r="H390" s="64">
        <v>4</v>
      </c>
      <c r="L390" s="17">
        <v>0.55000000000000004</v>
      </c>
      <c r="M390" s="34">
        <v>0.10100000000000001</v>
      </c>
      <c r="N390" s="31">
        <v>0.80479999999999996</v>
      </c>
      <c r="O390">
        <f>L390+M390+N390</f>
        <v>1.4558</v>
      </c>
      <c r="P390" s="17">
        <v>1.04</v>
      </c>
      <c r="V390" t="s">
        <v>33</v>
      </c>
      <c r="W390" s="7">
        <v>42157</v>
      </c>
      <c r="X390" s="12">
        <v>6.05</v>
      </c>
    </row>
    <row r="391" spans="1:24" x14ac:dyDescent="0.35">
      <c r="A391" t="s">
        <v>10</v>
      </c>
      <c r="B391" s="7">
        <v>41198</v>
      </c>
      <c r="C391" s="12">
        <v>8.31</v>
      </c>
      <c r="D391" s="12"/>
      <c r="G391" s="20" t="s">
        <v>24</v>
      </c>
      <c r="H391" s="17">
        <v>32</v>
      </c>
      <c r="L391" s="17">
        <v>1.95</v>
      </c>
      <c r="M391" s="31">
        <v>1.7500000000000002E-2</v>
      </c>
      <c r="N391" s="34">
        <v>1.071</v>
      </c>
      <c r="O391" s="43">
        <f>L391+M391+N391</f>
        <v>3.0385</v>
      </c>
      <c r="P391" s="22">
        <v>5.93</v>
      </c>
      <c r="V391" t="s">
        <v>34</v>
      </c>
      <c r="W391" s="7">
        <v>42157</v>
      </c>
      <c r="X391" s="16">
        <v>7.48</v>
      </c>
    </row>
    <row r="392" spans="1:24" x14ac:dyDescent="0.35">
      <c r="A392" t="s">
        <v>10</v>
      </c>
      <c r="B392" s="7">
        <v>41198</v>
      </c>
      <c r="C392" s="12" t="s">
        <v>11</v>
      </c>
      <c r="D392" s="12"/>
      <c r="G392" s="20" t="s">
        <v>24</v>
      </c>
      <c r="H392" s="17">
        <v>44</v>
      </c>
      <c r="L392" s="17">
        <v>1.77</v>
      </c>
      <c r="M392" s="31">
        <v>1.6799999999999999E-2</v>
      </c>
      <c r="N392" s="31">
        <v>1.1221000000000001</v>
      </c>
      <c r="O392" s="43">
        <f>L392+M392+N392</f>
        <v>2.9089</v>
      </c>
      <c r="P392" s="22">
        <v>7.15</v>
      </c>
      <c r="V392" t="s">
        <v>35</v>
      </c>
      <c r="W392" s="7">
        <v>42157</v>
      </c>
      <c r="X392" s="12">
        <v>7.85</v>
      </c>
    </row>
    <row r="393" spans="1:24" x14ac:dyDescent="0.35">
      <c r="A393" t="s">
        <v>23</v>
      </c>
      <c r="B393" s="68">
        <v>41207.458333333336</v>
      </c>
      <c r="C393">
        <v>6.29</v>
      </c>
      <c r="F393">
        <f t="shared" si="20"/>
        <v>5.2882670306945352</v>
      </c>
      <c r="G393">
        <v>198</v>
      </c>
      <c r="V393" t="s">
        <v>33</v>
      </c>
      <c r="W393" s="7">
        <v>42173</v>
      </c>
      <c r="X393" s="12">
        <v>7.32</v>
      </c>
    </row>
    <row r="394" spans="1:24" x14ac:dyDescent="0.35">
      <c r="A394" t="s">
        <v>22</v>
      </c>
      <c r="B394" s="68">
        <v>41207.479861111111</v>
      </c>
      <c r="C394">
        <v>5.46</v>
      </c>
      <c r="F394">
        <f t="shared" si="20"/>
        <v>3.4011973816621555</v>
      </c>
      <c r="G394">
        <v>30</v>
      </c>
      <c r="V394" t="s">
        <v>34</v>
      </c>
      <c r="W394" s="7">
        <v>42173</v>
      </c>
      <c r="X394" s="16">
        <v>9.0399999999999991</v>
      </c>
    </row>
    <row r="395" spans="1:24" x14ac:dyDescent="0.35">
      <c r="A395" t="s">
        <v>21</v>
      </c>
      <c r="B395" s="68">
        <v>41207.495138888888</v>
      </c>
      <c r="C395">
        <v>5.05</v>
      </c>
      <c r="F395">
        <f t="shared" si="20"/>
        <v>4.6821312271242199</v>
      </c>
      <c r="G395">
        <v>108</v>
      </c>
      <c r="V395" t="s">
        <v>35</v>
      </c>
      <c r="W395" s="7">
        <v>42173</v>
      </c>
      <c r="X395" s="12">
        <v>8.69</v>
      </c>
    </row>
    <row r="396" spans="1:24" x14ac:dyDescent="0.35">
      <c r="A396" t="s">
        <v>20</v>
      </c>
      <c r="B396" s="68">
        <v>41207.512499999997</v>
      </c>
      <c r="C396">
        <v>5.04</v>
      </c>
      <c r="F396">
        <f t="shared" si="20"/>
        <v>4.7621739347977563</v>
      </c>
      <c r="G396">
        <v>117</v>
      </c>
      <c r="V396" t="s">
        <v>33</v>
      </c>
      <c r="W396" s="7">
        <v>42184</v>
      </c>
      <c r="X396" s="12">
        <v>4.24</v>
      </c>
    </row>
    <row r="397" spans="1:24" x14ac:dyDescent="0.35">
      <c r="A397" t="s">
        <v>19</v>
      </c>
      <c r="B397" s="68">
        <v>41207.522916666669</v>
      </c>
      <c r="C397">
        <v>5.21</v>
      </c>
      <c r="F397">
        <f t="shared" si="20"/>
        <v>5.5451774444795623</v>
      </c>
      <c r="G397">
        <v>256</v>
      </c>
      <c r="V397" t="s">
        <v>34</v>
      </c>
      <c r="W397" s="7">
        <v>42184</v>
      </c>
      <c r="X397" s="16">
        <v>6.61</v>
      </c>
    </row>
    <row r="398" spans="1:24" x14ac:dyDescent="0.35">
      <c r="A398" t="s">
        <v>10</v>
      </c>
      <c r="B398" s="7">
        <v>41218</v>
      </c>
      <c r="C398" s="12">
        <v>8.65</v>
      </c>
      <c r="D398" s="12"/>
      <c r="G398" s="13" t="s">
        <v>11</v>
      </c>
      <c r="H398" s="13" t="s">
        <v>11</v>
      </c>
      <c r="L398" s="13" t="s">
        <v>11</v>
      </c>
      <c r="M398" s="13" t="s">
        <v>11</v>
      </c>
      <c r="N398" s="13" t="s">
        <v>11</v>
      </c>
      <c r="P398" s="13" t="s">
        <v>11</v>
      </c>
      <c r="V398" t="s">
        <v>35</v>
      </c>
      <c r="W398" s="7">
        <v>42184</v>
      </c>
      <c r="X398" s="12">
        <v>6.82</v>
      </c>
    </row>
    <row r="399" spans="1:24" x14ac:dyDescent="0.35">
      <c r="A399" t="s">
        <v>10</v>
      </c>
      <c r="B399" s="7">
        <v>41220</v>
      </c>
      <c r="C399" s="12">
        <v>10.71</v>
      </c>
      <c r="D399" s="12"/>
      <c r="G399" s="13" t="s">
        <v>11</v>
      </c>
      <c r="H399" s="13" t="s">
        <v>11</v>
      </c>
      <c r="L399" s="13" t="s">
        <v>11</v>
      </c>
      <c r="M399" s="13" t="s">
        <v>11</v>
      </c>
      <c r="N399" s="13" t="s">
        <v>11</v>
      </c>
      <c r="P399" s="13" t="s">
        <v>11</v>
      </c>
      <c r="V399" t="s">
        <v>33</v>
      </c>
      <c r="W399" s="7">
        <v>42193</v>
      </c>
      <c r="X399" s="12">
        <v>2.97</v>
      </c>
    </row>
    <row r="400" spans="1:24" x14ac:dyDescent="0.35">
      <c r="A400" t="s">
        <v>10</v>
      </c>
      <c r="B400" s="7">
        <v>41221</v>
      </c>
      <c r="C400" s="12">
        <v>9.9499999999999993</v>
      </c>
      <c r="D400" s="12"/>
      <c r="G400" s="13" t="s">
        <v>11</v>
      </c>
      <c r="H400" s="13" t="s">
        <v>11</v>
      </c>
      <c r="L400" s="13" t="s">
        <v>11</v>
      </c>
      <c r="M400" s="13" t="s">
        <v>11</v>
      </c>
      <c r="N400" s="13" t="s">
        <v>11</v>
      </c>
      <c r="P400" s="13" t="s">
        <v>11</v>
      </c>
      <c r="V400" t="s">
        <v>34</v>
      </c>
      <c r="W400" s="7">
        <v>42193</v>
      </c>
      <c r="X400" s="16">
        <v>3.74</v>
      </c>
    </row>
    <row r="401" spans="1:24" x14ac:dyDescent="0.35">
      <c r="A401" t="s">
        <v>10</v>
      </c>
      <c r="B401" s="7">
        <v>41222</v>
      </c>
      <c r="C401" s="12">
        <v>11.53</v>
      </c>
      <c r="D401" s="12"/>
      <c r="G401" s="13" t="s">
        <v>11</v>
      </c>
      <c r="H401" s="13" t="s">
        <v>11</v>
      </c>
      <c r="L401" s="13" t="s">
        <v>11</v>
      </c>
      <c r="M401" s="13" t="s">
        <v>11</v>
      </c>
      <c r="N401" s="13" t="s">
        <v>11</v>
      </c>
      <c r="P401" s="13" t="s">
        <v>11</v>
      </c>
      <c r="V401" t="s">
        <v>35</v>
      </c>
      <c r="W401" s="7">
        <v>42193</v>
      </c>
      <c r="X401" s="14">
        <v>4.3600000000000003</v>
      </c>
    </row>
    <row r="402" spans="1:24" x14ac:dyDescent="0.35">
      <c r="A402" t="s">
        <v>10</v>
      </c>
      <c r="B402" s="7">
        <v>41227</v>
      </c>
      <c r="C402" s="12">
        <v>7.68</v>
      </c>
      <c r="D402" s="12"/>
      <c r="G402" s="13" t="s">
        <v>11</v>
      </c>
      <c r="H402" s="13" t="s">
        <v>11</v>
      </c>
      <c r="L402" s="13" t="s">
        <v>11</v>
      </c>
      <c r="M402" s="13" t="s">
        <v>11</v>
      </c>
      <c r="N402" s="13" t="s">
        <v>11</v>
      </c>
      <c r="P402" s="13" t="s">
        <v>11</v>
      </c>
      <c r="V402" t="s">
        <v>33</v>
      </c>
      <c r="W402" s="7">
        <v>42199</v>
      </c>
      <c r="X402" s="12">
        <v>3.93</v>
      </c>
    </row>
    <row r="403" spans="1:24" x14ac:dyDescent="0.35">
      <c r="A403" t="s">
        <v>10</v>
      </c>
      <c r="B403" s="7">
        <v>41228</v>
      </c>
      <c r="C403" s="12">
        <v>14.84</v>
      </c>
      <c r="D403" s="12"/>
      <c r="G403" s="13" t="s">
        <v>11</v>
      </c>
      <c r="H403" s="13" t="s">
        <v>11</v>
      </c>
      <c r="L403" s="13" t="s">
        <v>11</v>
      </c>
      <c r="M403" s="13" t="s">
        <v>11</v>
      </c>
      <c r="N403" s="13" t="s">
        <v>11</v>
      </c>
      <c r="P403" s="13" t="s">
        <v>11</v>
      </c>
      <c r="V403" t="s">
        <v>34</v>
      </c>
      <c r="W403" s="7">
        <v>42199</v>
      </c>
      <c r="X403" s="16">
        <v>5.36</v>
      </c>
    </row>
    <row r="404" spans="1:24" x14ac:dyDescent="0.35">
      <c r="A404" t="s">
        <v>13</v>
      </c>
      <c r="B404" s="7">
        <v>41239</v>
      </c>
      <c r="C404" s="12">
        <v>8.4600000000000009</v>
      </c>
      <c r="D404" s="12"/>
      <c r="F404">
        <f t="shared" si="20"/>
        <v>2.3025850929940459</v>
      </c>
      <c r="G404" s="17">
        <v>10</v>
      </c>
      <c r="H404" s="45" t="s">
        <v>11</v>
      </c>
      <c r="L404" s="45" t="s">
        <v>11</v>
      </c>
      <c r="M404" s="31">
        <v>0.16850000000000001</v>
      </c>
      <c r="N404" s="31">
        <v>1.4409000000000001</v>
      </c>
      <c r="P404" s="12">
        <v>2.9</v>
      </c>
      <c r="V404" t="s">
        <v>35</v>
      </c>
      <c r="W404" s="7">
        <v>42199</v>
      </c>
      <c r="X404" s="12">
        <v>5.47</v>
      </c>
    </row>
    <row r="405" spans="1:24" x14ac:dyDescent="0.35">
      <c r="A405" t="s">
        <v>14</v>
      </c>
      <c r="B405" s="7">
        <v>41239</v>
      </c>
      <c r="C405" s="12">
        <v>8.83</v>
      </c>
      <c r="D405" s="12"/>
      <c r="F405">
        <f t="shared" si="20"/>
        <v>3.6888794541139363</v>
      </c>
      <c r="G405" s="22">
        <v>40</v>
      </c>
      <c r="H405" s="45" t="s">
        <v>11</v>
      </c>
      <c r="L405" s="45" t="s">
        <v>11</v>
      </c>
      <c r="M405" s="31">
        <v>0.1134</v>
      </c>
      <c r="N405" s="31">
        <v>0.99980000000000002</v>
      </c>
      <c r="P405" s="17">
        <v>2.02</v>
      </c>
      <c r="V405" t="s">
        <v>33</v>
      </c>
      <c r="W405" s="7">
        <v>42208</v>
      </c>
      <c r="X405" s="12">
        <v>6.74</v>
      </c>
    </row>
    <row r="406" spans="1:24" x14ac:dyDescent="0.35">
      <c r="A406" t="s">
        <v>17</v>
      </c>
      <c r="B406" s="7">
        <v>41239</v>
      </c>
      <c r="C406" s="12">
        <v>8.9700000000000006</v>
      </c>
      <c r="D406" s="12"/>
      <c r="F406">
        <f t="shared" si="20"/>
        <v>3.4011973816621555</v>
      </c>
      <c r="G406" s="17">
        <v>30</v>
      </c>
      <c r="H406" s="45" t="s">
        <v>11</v>
      </c>
      <c r="L406" s="45" t="s">
        <v>11</v>
      </c>
      <c r="M406" s="31">
        <v>8.4900000000000003E-2</v>
      </c>
      <c r="N406" s="31">
        <v>1.1044</v>
      </c>
      <c r="P406" s="17">
        <v>1.92</v>
      </c>
      <c r="V406" t="s">
        <v>34</v>
      </c>
      <c r="W406" s="7">
        <v>42208</v>
      </c>
      <c r="X406" s="16">
        <v>8.58</v>
      </c>
    </row>
    <row r="407" spans="1:24" x14ac:dyDescent="0.35">
      <c r="A407" t="s">
        <v>13</v>
      </c>
      <c r="B407" s="7">
        <v>41246</v>
      </c>
      <c r="C407" s="12">
        <v>8.82</v>
      </c>
      <c r="D407" s="12"/>
      <c r="F407">
        <f t="shared" si="20"/>
        <v>1.3862943611198906</v>
      </c>
      <c r="G407" s="24">
        <v>4</v>
      </c>
      <c r="H407" s="45" t="s">
        <v>11</v>
      </c>
      <c r="L407" s="45" t="s">
        <v>11</v>
      </c>
      <c r="M407" s="31">
        <v>0.20039999999999999</v>
      </c>
      <c r="N407" s="31">
        <v>1.8927</v>
      </c>
      <c r="P407" s="22">
        <v>3.84</v>
      </c>
      <c r="V407" t="s">
        <v>35</v>
      </c>
      <c r="W407" s="7">
        <v>42208</v>
      </c>
      <c r="X407" s="12">
        <v>9.69</v>
      </c>
    </row>
    <row r="408" spans="1:24" x14ac:dyDescent="0.35">
      <c r="A408" t="s">
        <v>14</v>
      </c>
      <c r="B408" s="7">
        <v>41246</v>
      </c>
      <c r="C408" s="12">
        <v>8.9600000000000009</v>
      </c>
      <c r="D408" s="12"/>
      <c r="F408">
        <f t="shared" si="20"/>
        <v>1.3862943611198906</v>
      </c>
      <c r="G408" s="22">
        <v>4</v>
      </c>
      <c r="H408" s="45" t="s">
        <v>11</v>
      </c>
      <c r="L408" s="45" t="s">
        <v>11</v>
      </c>
      <c r="M408" s="31">
        <v>0.12130000000000001</v>
      </c>
      <c r="N408" s="31">
        <v>1.3718999999999999</v>
      </c>
      <c r="P408" s="59">
        <v>0.26</v>
      </c>
      <c r="V408" t="s">
        <v>33</v>
      </c>
      <c r="W408" s="7">
        <v>42215</v>
      </c>
      <c r="X408" s="12">
        <v>3.72</v>
      </c>
    </row>
    <row r="409" spans="1:24" x14ac:dyDescent="0.35">
      <c r="A409" t="s">
        <v>14</v>
      </c>
      <c r="B409" s="7">
        <v>41246</v>
      </c>
      <c r="C409" s="13" t="s">
        <v>11</v>
      </c>
      <c r="D409" s="13"/>
      <c r="F409">
        <f t="shared" si="20"/>
        <v>1.3862943611198906</v>
      </c>
      <c r="G409" s="24">
        <v>4</v>
      </c>
      <c r="H409" s="45" t="s">
        <v>11</v>
      </c>
      <c r="L409" s="45" t="s">
        <v>11</v>
      </c>
      <c r="M409" s="31">
        <v>0.1221</v>
      </c>
      <c r="N409" s="31">
        <v>1.3909</v>
      </c>
      <c r="P409" s="25"/>
      <c r="V409" t="s">
        <v>34</v>
      </c>
      <c r="W409" s="7">
        <v>42215</v>
      </c>
      <c r="X409" s="16">
        <v>6.48</v>
      </c>
    </row>
    <row r="410" spans="1:24" x14ac:dyDescent="0.35">
      <c r="A410" t="s">
        <v>17</v>
      </c>
      <c r="B410" s="7">
        <v>41246</v>
      </c>
      <c r="C410" s="12">
        <v>9.25</v>
      </c>
      <c r="D410" s="12"/>
      <c r="F410">
        <f t="shared" si="20"/>
        <v>1.3862943611198906</v>
      </c>
      <c r="G410" s="24">
        <v>4</v>
      </c>
      <c r="H410" s="45" t="s">
        <v>11</v>
      </c>
      <c r="L410" s="45" t="s">
        <v>11</v>
      </c>
      <c r="M410" s="31">
        <v>8.1900000000000001E-2</v>
      </c>
      <c r="N410" s="31">
        <v>1.2203999999999999</v>
      </c>
      <c r="P410" s="25">
        <v>0.23400000000000001</v>
      </c>
      <c r="V410" t="s">
        <v>35</v>
      </c>
      <c r="W410" s="7">
        <v>42215</v>
      </c>
      <c r="X410" s="12">
        <v>6.68</v>
      </c>
    </row>
    <row r="411" spans="1:24" x14ac:dyDescent="0.35">
      <c r="A411" t="s">
        <v>10</v>
      </c>
      <c r="B411" s="7">
        <v>41255</v>
      </c>
      <c r="C411" s="12">
        <v>13.88</v>
      </c>
      <c r="D411" s="12"/>
      <c r="G411" s="24" t="s">
        <v>26</v>
      </c>
      <c r="H411" s="17">
        <v>60</v>
      </c>
      <c r="L411" s="21" t="s">
        <v>11</v>
      </c>
      <c r="M411" s="31">
        <v>1.21E-2</v>
      </c>
      <c r="N411" s="31">
        <v>1.1324000000000001</v>
      </c>
      <c r="P411" s="22">
        <v>2.46</v>
      </c>
      <c r="V411" t="s">
        <v>33</v>
      </c>
      <c r="W411" s="7">
        <v>42220</v>
      </c>
      <c r="X411" s="12">
        <v>4.53</v>
      </c>
    </row>
    <row r="412" spans="1:24" x14ac:dyDescent="0.35">
      <c r="A412" t="s">
        <v>10</v>
      </c>
      <c r="B412" s="7">
        <v>41255</v>
      </c>
      <c r="C412" s="12" t="s">
        <v>11</v>
      </c>
      <c r="D412" s="12"/>
      <c r="F412">
        <f t="shared" si="20"/>
        <v>2.9957322735539909</v>
      </c>
      <c r="G412" s="17">
        <v>20</v>
      </c>
      <c r="H412" s="17">
        <v>20</v>
      </c>
      <c r="L412" s="21" t="s">
        <v>11</v>
      </c>
      <c r="M412" s="31">
        <v>1.37E-2</v>
      </c>
      <c r="N412" s="31">
        <v>1.1352</v>
      </c>
      <c r="P412" s="22">
        <v>20.8</v>
      </c>
      <c r="V412" t="s">
        <v>34</v>
      </c>
      <c r="W412" s="7">
        <v>42220</v>
      </c>
      <c r="X412" s="16">
        <v>4.87</v>
      </c>
    </row>
    <row r="413" spans="1:24" x14ac:dyDescent="0.35">
      <c r="A413" t="s">
        <v>13</v>
      </c>
      <c r="B413" s="7">
        <v>41281</v>
      </c>
      <c r="C413" s="12">
        <v>12.74</v>
      </c>
      <c r="D413" s="12"/>
      <c r="F413">
        <f t="shared" si="20"/>
        <v>0.69314718055994529</v>
      </c>
      <c r="G413" s="24">
        <v>2</v>
      </c>
      <c r="H413" s="22">
        <v>10</v>
      </c>
      <c r="L413" s="12" t="s">
        <v>11</v>
      </c>
      <c r="M413" s="14">
        <v>0.15429999999999999</v>
      </c>
      <c r="N413" s="14">
        <v>1.8217000000000001</v>
      </c>
      <c r="P413" s="22">
        <v>5.47</v>
      </c>
      <c r="V413" t="s">
        <v>35</v>
      </c>
      <c r="W413" s="7">
        <v>42220</v>
      </c>
      <c r="X413" s="12">
        <v>5.48</v>
      </c>
    </row>
    <row r="414" spans="1:24" x14ac:dyDescent="0.35">
      <c r="A414" t="s">
        <v>14</v>
      </c>
      <c r="B414" s="7">
        <v>41281</v>
      </c>
      <c r="C414" s="12">
        <v>12.2</v>
      </c>
      <c r="D414" s="12"/>
      <c r="F414">
        <f t="shared" si="20"/>
        <v>0.69314718055994529</v>
      </c>
      <c r="G414" s="24">
        <v>2</v>
      </c>
      <c r="H414" s="14">
        <v>8</v>
      </c>
      <c r="L414" s="12" t="s">
        <v>11</v>
      </c>
      <c r="M414" s="14">
        <v>0.1106</v>
      </c>
      <c r="N414" s="14">
        <v>1.4503999999999999</v>
      </c>
      <c r="P414" s="22">
        <v>3.29</v>
      </c>
      <c r="V414" t="s">
        <v>33</v>
      </c>
      <c r="W414" s="7">
        <v>42229</v>
      </c>
      <c r="X414" s="12">
        <v>4.88</v>
      </c>
    </row>
    <row r="415" spans="1:24" x14ac:dyDescent="0.35">
      <c r="A415" t="s">
        <v>17</v>
      </c>
      <c r="B415" s="7">
        <v>41281</v>
      </c>
      <c r="C415" s="12">
        <v>12.43</v>
      </c>
      <c r="D415" s="12"/>
      <c r="F415">
        <f t="shared" si="20"/>
        <v>2.7725887222397811</v>
      </c>
      <c r="G415" s="22">
        <v>16</v>
      </c>
      <c r="H415" s="64">
        <v>8</v>
      </c>
      <c r="L415" s="12" t="s">
        <v>11</v>
      </c>
      <c r="M415" s="14">
        <v>9.1399999999999995E-2</v>
      </c>
      <c r="N415" s="14">
        <v>1.2301</v>
      </c>
      <c r="P415" s="22">
        <v>2.29</v>
      </c>
      <c r="V415" t="s">
        <v>34</v>
      </c>
      <c r="W415" s="7">
        <v>42229</v>
      </c>
      <c r="X415" s="16">
        <v>6.74</v>
      </c>
    </row>
    <row r="416" spans="1:24" x14ac:dyDescent="0.35">
      <c r="A416" t="s">
        <v>10</v>
      </c>
      <c r="B416" s="7">
        <v>41289</v>
      </c>
      <c r="C416" s="12">
        <v>17.940000000000001</v>
      </c>
      <c r="D416" s="12"/>
      <c r="F416">
        <f t="shared" si="20"/>
        <v>4.499809670330265</v>
      </c>
      <c r="G416" s="22">
        <v>90</v>
      </c>
      <c r="H416" s="24" t="s">
        <v>29</v>
      </c>
      <c r="L416" s="12" t="s">
        <v>11</v>
      </c>
      <c r="M416" s="14">
        <v>1.5100000000000001E-2</v>
      </c>
      <c r="N416" s="14">
        <v>0.70079999999999998</v>
      </c>
      <c r="P416" s="40">
        <v>11</v>
      </c>
      <c r="V416" t="s">
        <v>35</v>
      </c>
      <c r="W416" s="7">
        <v>42229</v>
      </c>
      <c r="X416" s="12">
        <v>6.86</v>
      </c>
    </row>
    <row r="417" spans="1:24" x14ac:dyDescent="0.35">
      <c r="A417" t="s">
        <v>10</v>
      </c>
      <c r="B417" s="7">
        <v>41289</v>
      </c>
      <c r="C417" s="12" t="s">
        <v>11</v>
      </c>
      <c r="D417" s="12"/>
      <c r="G417" s="20" t="s">
        <v>24</v>
      </c>
      <c r="H417" s="24" t="s">
        <v>29</v>
      </c>
      <c r="L417" s="12" t="s">
        <v>11</v>
      </c>
      <c r="M417" s="14">
        <v>1.29E-2</v>
      </c>
      <c r="N417" s="14">
        <v>0.69830000000000003</v>
      </c>
      <c r="P417" s="22">
        <v>8.83</v>
      </c>
      <c r="V417" t="s">
        <v>33</v>
      </c>
      <c r="W417" s="7">
        <v>42236</v>
      </c>
      <c r="X417" s="12">
        <v>4.71</v>
      </c>
    </row>
    <row r="418" spans="1:24" x14ac:dyDescent="0.35">
      <c r="A418" t="s">
        <v>14</v>
      </c>
      <c r="B418" s="7">
        <v>41312</v>
      </c>
      <c r="C418" s="12">
        <v>11.57</v>
      </c>
      <c r="D418" s="12"/>
      <c r="F418">
        <f t="shared" si="20"/>
        <v>3.784189633918261</v>
      </c>
      <c r="G418" s="22">
        <v>44</v>
      </c>
      <c r="H418" s="14">
        <v>28</v>
      </c>
      <c r="L418" s="12" t="s">
        <v>11</v>
      </c>
      <c r="M418" s="14">
        <v>3.2300000000000002E-2</v>
      </c>
      <c r="N418" s="36">
        <v>0.73899999999999999</v>
      </c>
      <c r="P418" s="22">
        <v>1.97</v>
      </c>
      <c r="V418" t="s">
        <v>34</v>
      </c>
      <c r="W418" s="7">
        <v>42236</v>
      </c>
      <c r="X418" s="16">
        <v>7.8</v>
      </c>
    </row>
    <row r="419" spans="1:24" x14ac:dyDescent="0.35">
      <c r="A419" t="s">
        <v>17</v>
      </c>
      <c r="B419" s="7">
        <v>41312</v>
      </c>
      <c r="C419" s="12">
        <v>11.72</v>
      </c>
      <c r="D419" s="12"/>
      <c r="F419">
        <f t="shared" si="20"/>
        <v>4.5643481914678361</v>
      </c>
      <c r="G419" s="22">
        <v>96</v>
      </c>
      <c r="H419" s="64">
        <v>24</v>
      </c>
      <c r="L419" s="12" t="s">
        <v>11</v>
      </c>
      <c r="M419" s="14">
        <v>3.1099999999999999E-2</v>
      </c>
      <c r="N419" s="14">
        <v>1.0034000000000001</v>
      </c>
      <c r="P419" s="22">
        <v>1.81</v>
      </c>
      <c r="V419" t="s">
        <v>35</v>
      </c>
      <c r="W419" s="7">
        <v>42236</v>
      </c>
      <c r="X419" s="12">
        <v>8.3800000000000008</v>
      </c>
    </row>
    <row r="420" spans="1:24" x14ac:dyDescent="0.35">
      <c r="A420" t="s">
        <v>23</v>
      </c>
      <c r="B420" s="68">
        <v>41325.441666666666</v>
      </c>
      <c r="C420">
        <v>10.48</v>
      </c>
      <c r="F420">
        <f t="shared" si="20"/>
        <v>1.0986122886681098</v>
      </c>
      <c r="G420">
        <v>3</v>
      </c>
      <c r="V420" t="s">
        <v>33</v>
      </c>
      <c r="W420" s="7">
        <v>42250</v>
      </c>
      <c r="X420" s="12">
        <v>3.24</v>
      </c>
    </row>
    <row r="421" spans="1:24" x14ac:dyDescent="0.35">
      <c r="A421" t="s">
        <v>22</v>
      </c>
      <c r="B421" s="68">
        <v>41325.463888888888</v>
      </c>
      <c r="C421">
        <v>10.86</v>
      </c>
      <c r="F421">
        <f t="shared" si="20"/>
        <v>1.3862943611198906</v>
      </c>
      <c r="G421">
        <v>4</v>
      </c>
      <c r="V421" t="s">
        <v>34</v>
      </c>
      <c r="W421" s="7">
        <v>42250</v>
      </c>
      <c r="X421" s="16">
        <v>5.41</v>
      </c>
    </row>
    <row r="422" spans="1:24" x14ac:dyDescent="0.35">
      <c r="A422" t="s">
        <v>21</v>
      </c>
      <c r="B422" s="68">
        <v>41325.477083333331</v>
      </c>
      <c r="C422">
        <v>10.49</v>
      </c>
      <c r="F422">
        <f t="shared" si="20"/>
        <v>3.8712010109078911</v>
      </c>
      <c r="G422">
        <v>48</v>
      </c>
      <c r="V422" t="s">
        <v>35</v>
      </c>
      <c r="W422" s="7">
        <v>42250</v>
      </c>
      <c r="X422" s="12">
        <v>5.53</v>
      </c>
    </row>
    <row r="423" spans="1:24" x14ac:dyDescent="0.35">
      <c r="A423" t="s">
        <v>20</v>
      </c>
      <c r="B423" s="68">
        <v>41325.494444444441</v>
      </c>
      <c r="C423">
        <v>10.039999999999999</v>
      </c>
      <c r="F423">
        <f t="shared" si="20"/>
        <v>4.990432586778736</v>
      </c>
      <c r="G423">
        <v>147</v>
      </c>
      <c r="V423" t="s">
        <v>33</v>
      </c>
      <c r="W423" s="7">
        <v>42261</v>
      </c>
      <c r="X423" s="12">
        <v>4.29</v>
      </c>
    </row>
    <row r="424" spans="1:24" x14ac:dyDescent="0.35">
      <c r="A424" t="s">
        <v>19</v>
      </c>
      <c r="B424" s="68">
        <v>41325.503472222219</v>
      </c>
      <c r="C424">
        <v>11.78</v>
      </c>
      <c r="F424">
        <f t="shared" si="20"/>
        <v>5.393627546352362</v>
      </c>
      <c r="G424">
        <v>220</v>
      </c>
      <c r="V424" t="s">
        <v>34</v>
      </c>
      <c r="W424" s="7">
        <v>42261</v>
      </c>
      <c r="X424" s="16">
        <v>6.27</v>
      </c>
    </row>
    <row r="425" spans="1:24" x14ac:dyDescent="0.35">
      <c r="A425" t="s">
        <v>14</v>
      </c>
      <c r="B425" s="7">
        <v>41332</v>
      </c>
      <c r="C425" s="12">
        <v>13.26</v>
      </c>
      <c r="D425" s="12"/>
      <c r="F425">
        <f t="shared" si="20"/>
        <v>6.0867747269123065</v>
      </c>
      <c r="G425" s="22">
        <v>440</v>
      </c>
      <c r="H425" s="14">
        <v>120</v>
      </c>
      <c r="L425" s="12" t="s">
        <v>11</v>
      </c>
      <c r="M425" s="13" t="s">
        <v>11</v>
      </c>
      <c r="N425" s="13" t="s">
        <v>11</v>
      </c>
      <c r="P425" s="13" t="s">
        <v>11</v>
      </c>
      <c r="V425" t="s">
        <v>35</v>
      </c>
      <c r="W425" s="7">
        <v>42261</v>
      </c>
      <c r="X425" s="12">
        <v>6.15</v>
      </c>
    </row>
    <row r="426" spans="1:24" x14ac:dyDescent="0.35">
      <c r="A426" t="s">
        <v>17</v>
      </c>
      <c r="B426" s="7">
        <v>41332</v>
      </c>
      <c r="C426" s="12">
        <v>13.02</v>
      </c>
      <c r="D426" s="12"/>
      <c r="F426">
        <f t="shared" si="20"/>
        <v>5.393627546352362</v>
      </c>
      <c r="G426" s="22">
        <v>220</v>
      </c>
      <c r="H426" s="64">
        <v>100</v>
      </c>
      <c r="L426" s="12" t="s">
        <v>11</v>
      </c>
      <c r="M426" s="13" t="s">
        <v>11</v>
      </c>
      <c r="N426" s="13" t="s">
        <v>11</v>
      </c>
      <c r="P426" s="13" t="s">
        <v>11</v>
      </c>
      <c r="V426" t="s">
        <v>33</v>
      </c>
      <c r="W426" s="7">
        <v>42268</v>
      </c>
      <c r="X426" s="12">
        <v>6.24</v>
      </c>
    </row>
    <row r="427" spans="1:24" x14ac:dyDescent="0.35">
      <c r="A427" t="s">
        <v>17</v>
      </c>
      <c r="B427" s="7">
        <v>41332</v>
      </c>
      <c r="C427" s="13" t="s">
        <v>11</v>
      </c>
      <c r="D427" s="13"/>
      <c r="F427">
        <f t="shared" si="20"/>
        <v>5.2983173665480363</v>
      </c>
      <c r="G427" s="22">
        <v>200</v>
      </c>
      <c r="H427" s="64">
        <v>360</v>
      </c>
      <c r="L427" s="12" t="s">
        <v>11</v>
      </c>
      <c r="M427" s="13" t="s">
        <v>11</v>
      </c>
      <c r="N427" s="13" t="s">
        <v>11</v>
      </c>
      <c r="P427" s="13" t="s">
        <v>11</v>
      </c>
      <c r="V427" t="s">
        <v>34</v>
      </c>
      <c r="W427" s="7">
        <v>42268</v>
      </c>
      <c r="X427" s="16">
        <v>5.84</v>
      </c>
    </row>
    <row r="428" spans="1:24" x14ac:dyDescent="0.35">
      <c r="A428" t="s">
        <v>14</v>
      </c>
      <c r="B428" s="7">
        <v>41338</v>
      </c>
      <c r="C428" s="12">
        <v>10.58</v>
      </c>
      <c r="D428" s="12"/>
      <c r="F428">
        <f t="shared" si="20"/>
        <v>4.7004803657924166</v>
      </c>
      <c r="G428" s="22">
        <v>110</v>
      </c>
      <c r="H428" s="14">
        <v>98</v>
      </c>
      <c r="L428" s="12" t="s">
        <v>11</v>
      </c>
      <c r="M428" s="14">
        <v>8.3900000000000002E-2</v>
      </c>
      <c r="N428" s="14">
        <v>1.3363</v>
      </c>
      <c r="P428" s="22">
        <v>1.44</v>
      </c>
      <c r="V428" t="s">
        <v>35</v>
      </c>
      <c r="W428" s="7">
        <v>42268</v>
      </c>
      <c r="X428" s="12">
        <v>6.25</v>
      </c>
    </row>
    <row r="429" spans="1:24" x14ac:dyDescent="0.35">
      <c r="A429" t="s">
        <v>17</v>
      </c>
      <c r="B429" s="7">
        <v>41338</v>
      </c>
      <c r="C429" s="12">
        <v>11.36</v>
      </c>
      <c r="D429" s="12"/>
      <c r="F429">
        <f t="shared" si="20"/>
        <v>5.3181199938442161</v>
      </c>
      <c r="G429" s="22">
        <v>204</v>
      </c>
      <c r="H429" s="64">
        <v>54</v>
      </c>
      <c r="L429" s="12" t="s">
        <v>11</v>
      </c>
      <c r="M429" s="36">
        <v>7.0000000000000007E-2</v>
      </c>
      <c r="N429" s="14">
        <v>1.0754999999999999</v>
      </c>
      <c r="P429" s="12">
        <v>1.3</v>
      </c>
      <c r="V429" t="s">
        <v>33</v>
      </c>
      <c r="W429" s="7">
        <v>42291</v>
      </c>
      <c r="X429" s="12">
        <v>5.54</v>
      </c>
    </row>
    <row r="430" spans="1:24" x14ac:dyDescent="0.35">
      <c r="A430" t="s">
        <v>10</v>
      </c>
      <c r="B430" s="7">
        <v>41339</v>
      </c>
      <c r="C430" s="12">
        <v>14.12</v>
      </c>
      <c r="D430" s="12"/>
      <c r="G430" s="20" t="s">
        <v>24</v>
      </c>
      <c r="H430" s="22">
        <v>4</v>
      </c>
      <c r="L430" s="12" t="s">
        <v>11</v>
      </c>
      <c r="M430" s="14">
        <v>1.15E-2</v>
      </c>
      <c r="N430" s="14">
        <v>0.74809999999999999</v>
      </c>
      <c r="P430" s="22">
        <v>7.96</v>
      </c>
      <c r="V430" t="s">
        <v>34</v>
      </c>
      <c r="W430" s="7">
        <v>42291</v>
      </c>
      <c r="X430" s="16">
        <v>6.8</v>
      </c>
    </row>
    <row r="431" spans="1:24" x14ac:dyDescent="0.35">
      <c r="A431" t="s">
        <v>10</v>
      </c>
      <c r="B431" s="7">
        <v>41339</v>
      </c>
      <c r="C431" s="12" t="s">
        <v>11</v>
      </c>
      <c r="D431" s="12"/>
      <c r="G431" s="20" t="s">
        <v>24</v>
      </c>
      <c r="H431" s="24">
        <v>4</v>
      </c>
      <c r="L431" s="12" t="s">
        <v>11</v>
      </c>
      <c r="M431" s="14">
        <v>1.1299999999999999E-2</v>
      </c>
      <c r="N431" s="14">
        <v>0.68810000000000004</v>
      </c>
      <c r="P431" s="22">
        <v>11.9</v>
      </c>
      <c r="V431" t="s">
        <v>35</v>
      </c>
      <c r="W431" s="7">
        <v>42291</v>
      </c>
      <c r="X431" s="12">
        <v>7</v>
      </c>
    </row>
    <row r="432" spans="1:24" x14ac:dyDescent="0.35">
      <c r="A432" t="s">
        <v>13</v>
      </c>
      <c r="B432" s="7">
        <v>41365</v>
      </c>
      <c r="C432" s="12">
        <v>10.49</v>
      </c>
      <c r="D432" s="12"/>
      <c r="F432">
        <f t="shared" si="20"/>
        <v>2.4849066497880004</v>
      </c>
      <c r="G432" s="22">
        <v>12</v>
      </c>
      <c r="H432" s="22">
        <v>2</v>
      </c>
      <c r="L432" s="12" t="s">
        <v>11</v>
      </c>
      <c r="M432" s="14">
        <v>9.9400000000000002E-2</v>
      </c>
      <c r="N432" s="14">
        <v>1.8231999999999999</v>
      </c>
      <c r="P432" s="22">
        <v>9.44</v>
      </c>
      <c r="V432" t="s">
        <v>34</v>
      </c>
      <c r="W432" s="7">
        <v>42325</v>
      </c>
      <c r="X432" s="16">
        <v>9.68</v>
      </c>
    </row>
    <row r="433" spans="1:24" x14ac:dyDescent="0.35">
      <c r="A433" t="s">
        <v>14</v>
      </c>
      <c r="B433" s="7">
        <v>41365</v>
      </c>
      <c r="C433" s="12">
        <v>10.26</v>
      </c>
      <c r="D433" s="12"/>
      <c r="F433">
        <f t="shared" si="20"/>
        <v>2.0794415416798357</v>
      </c>
      <c r="G433" s="22">
        <v>8</v>
      </c>
      <c r="H433" s="56">
        <v>2</v>
      </c>
      <c r="L433" s="12" t="s">
        <v>11</v>
      </c>
      <c r="M433" s="14">
        <v>6.4500000000000002E-2</v>
      </c>
      <c r="N433" s="14">
        <v>1.3744000000000001</v>
      </c>
      <c r="P433" s="22">
        <v>6.52</v>
      </c>
      <c r="V433" t="s">
        <v>35</v>
      </c>
      <c r="W433" s="7">
        <v>42325</v>
      </c>
      <c r="X433" s="12">
        <v>9.25</v>
      </c>
    </row>
    <row r="434" spans="1:24" x14ac:dyDescent="0.35">
      <c r="A434" t="s">
        <v>17</v>
      </c>
      <c r="B434" s="7">
        <v>41365</v>
      </c>
      <c r="C434" s="12">
        <v>11.42</v>
      </c>
      <c r="D434" s="12"/>
      <c r="F434">
        <f t="shared" si="20"/>
        <v>3.5835189384561099</v>
      </c>
      <c r="G434" s="22">
        <v>36</v>
      </c>
      <c r="H434" s="64">
        <v>4</v>
      </c>
      <c r="L434" s="12" t="s">
        <v>11</v>
      </c>
      <c r="M434" s="14">
        <v>4.0399999999999998E-2</v>
      </c>
      <c r="N434" s="14">
        <v>1.5891</v>
      </c>
      <c r="P434" s="22">
        <v>3.51</v>
      </c>
      <c r="V434" t="s">
        <v>33</v>
      </c>
      <c r="W434" s="7">
        <v>42345</v>
      </c>
      <c r="X434" s="12">
        <v>7.94</v>
      </c>
    </row>
    <row r="435" spans="1:24" x14ac:dyDescent="0.35">
      <c r="A435" t="s">
        <v>10</v>
      </c>
      <c r="B435" s="7">
        <v>41373</v>
      </c>
      <c r="C435" s="12">
        <v>14.19</v>
      </c>
      <c r="D435" s="12"/>
      <c r="G435" s="20" t="s">
        <v>24</v>
      </c>
      <c r="H435" s="24">
        <v>2</v>
      </c>
      <c r="L435" s="12" t="s">
        <v>11</v>
      </c>
      <c r="M435" s="14">
        <v>1.35E-2</v>
      </c>
      <c r="N435" s="36">
        <v>1.395</v>
      </c>
      <c r="P435" s="22">
        <v>14.2</v>
      </c>
      <c r="V435" t="s">
        <v>34</v>
      </c>
      <c r="W435" s="7">
        <v>42345</v>
      </c>
      <c r="X435" s="16">
        <v>8.8699999999999992</v>
      </c>
    </row>
    <row r="436" spans="1:24" x14ac:dyDescent="0.35">
      <c r="A436" t="s">
        <v>10</v>
      </c>
      <c r="B436" s="7">
        <v>41373</v>
      </c>
      <c r="C436" s="12" t="s">
        <v>11</v>
      </c>
      <c r="D436" s="12"/>
      <c r="G436" s="20" t="s">
        <v>24</v>
      </c>
      <c r="H436" s="22">
        <v>2</v>
      </c>
      <c r="L436" s="12" t="s">
        <v>11</v>
      </c>
      <c r="M436" s="14">
        <v>1.37E-2</v>
      </c>
      <c r="N436" s="36">
        <v>1.25</v>
      </c>
      <c r="P436" s="22">
        <v>10.1</v>
      </c>
      <c r="V436" t="s">
        <v>35</v>
      </c>
      <c r="W436" s="7">
        <v>42345</v>
      </c>
      <c r="X436" s="12">
        <v>9.4499999999999993</v>
      </c>
    </row>
    <row r="437" spans="1:24" x14ac:dyDescent="0.35">
      <c r="A437" t="s">
        <v>14</v>
      </c>
      <c r="B437" s="7">
        <v>41386</v>
      </c>
      <c r="C437" s="12">
        <v>8.14</v>
      </c>
      <c r="D437" s="12"/>
      <c r="F437">
        <f t="shared" si="20"/>
        <v>0.69314718055994529</v>
      </c>
      <c r="G437" s="22">
        <v>2</v>
      </c>
      <c r="H437" s="56">
        <v>2</v>
      </c>
      <c r="L437" s="12" t="s">
        <v>11</v>
      </c>
      <c r="M437" s="13" t="s">
        <v>11</v>
      </c>
      <c r="N437" s="13" t="s">
        <v>11</v>
      </c>
      <c r="P437" s="13" t="s">
        <v>11</v>
      </c>
      <c r="V437" t="s">
        <v>33</v>
      </c>
      <c r="W437" s="7">
        <v>42380</v>
      </c>
      <c r="X437" s="12">
        <v>12.01</v>
      </c>
    </row>
    <row r="438" spans="1:24" x14ac:dyDescent="0.35">
      <c r="A438" t="s">
        <v>17</v>
      </c>
      <c r="B438" s="7">
        <v>41386</v>
      </c>
      <c r="C438" s="12">
        <v>8.33</v>
      </c>
      <c r="D438" s="12"/>
      <c r="F438">
        <f t="shared" si="20"/>
        <v>2.0794415416798357</v>
      </c>
      <c r="G438" s="22">
        <v>8</v>
      </c>
      <c r="H438" s="64">
        <v>2</v>
      </c>
      <c r="L438" s="12" t="s">
        <v>11</v>
      </c>
      <c r="M438" s="13" t="s">
        <v>11</v>
      </c>
      <c r="N438" s="13" t="s">
        <v>11</v>
      </c>
      <c r="P438" s="13" t="s">
        <v>11</v>
      </c>
      <c r="V438" t="s">
        <v>34</v>
      </c>
      <c r="W438" s="7">
        <v>42380</v>
      </c>
      <c r="X438" s="12">
        <v>12.26</v>
      </c>
    </row>
    <row r="439" spans="1:24" x14ac:dyDescent="0.35">
      <c r="A439" t="s">
        <v>17</v>
      </c>
      <c r="B439" s="7">
        <v>41386</v>
      </c>
      <c r="C439" s="13" t="s">
        <v>11</v>
      </c>
      <c r="D439" s="13"/>
      <c r="F439">
        <f t="shared" si="20"/>
        <v>1.3862943611198906</v>
      </c>
      <c r="G439" s="22">
        <v>4</v>
      </c>
      <c r="H439" s="64">
        <v>100</v>
      </c>
      <c r="L439" s="12" t="s">
        <v>11</v>
      </c>
      <c r="M439" s="13" t="s">
        <v>11</v>
      </c>
      <c r="N439" s="13" t="s">
        <v>11</v>
      </c>
      <c r="P439" s="13" t="s">
        <v>11</v>
      </c>
      <c r="V439" t="s">
        <v>35</v>
      </c>
      <c r="W439" s="7">
        <v>42380</v>
      </c>
      <c r="X439" s="12">
        <v>12.05</v>
      </c>
    </row>
    <row r="440" spans="1:24" x14ac:dyDescent="0.35">
      <c r="A440" t="s">
        <v>21</v>
      </c>
      <c r="B440" s="68">
        <v>41400.046527777777</v>
      </c>
      <c r="C440">
        <v>7.12</v>
      </c>
      <c r="F440">
        <f t="shared" si="20"/>
        <v>4.5217885770490405</v>
      </c>
      <c r="G440">
        <v>92</v>
      </c>
      <c r="V440" t="s">
        <v>33</v>
      </c>
      <c r="W440" s="7">
        <v>42404</v>
      </c>
      <c r="X440" s="16">
        <v>11.29</v>
      </c>
    </row>
    <row r="441" spans="1:24" x14ac:dyDescent="0.35">
      <c r="A441" t="s">
        <v>20</v>
      </c>
      <c r="B441" s="68">
        <v>41400.063194444447</v>
      </c>
      <c r="C441">
        <v>4.41</v>
      </c>
      <c r="F441">
        <f t="shared" si="20"/>
        <v>4.6347289882296359</v>
      </c>
      <c r="G441">
        <v>103</v>
      </c>
      <c r="V441" t="s">
        <v>34</v>
      </c>
      <c r="W441" s="7">
        <v>42404</v>
      </c>
      <c r="X441" s="12">
        <v>10.97</v>
      </c>
    </row>
    <row r="442" spans="1:24" x14ac:dyDescent="0.35">
      <c r="A442" t="s">
        <v>19</v>
      </c>
      <c r="B442" s="68">
        <v>41400.074999999997</v>
      </c>
      <c r="C442">
        <v>4.9400000000000004</v>
      </c>
      <c r="F442">
        <f t="shared" si="20"/>
        <v>4.7706846244656651</v>
      </c>
      <c r="G442">
        <v>118</v>
      </c>
      <c r="V442" t="s">
        <v>35</v>
      </c>
      <c r="W442" s="7">
        <v>42404</v>
      </c>
      <c r="X442" s="16">
        <v>11.26</v>
      </c>
    </row>
    <row r="443" spans="1:24" x14ac:dyDescent="0.35">
      <c r="A443" t="s">
        <v>23</v>
      </c>
      <c r="B443" s="68">
        <v>41400.506944444445</v>
      </c>
      <c r="C443">
        <v>6.86</v>
      </c>
      <c r="F443">
        <f t="shared" si="20"/>
        <v>2.3025850929940459</v>
      </c>
      <c r="G443">
        <v>10</v>
      </c>
      <c r="V443" t="s">
        <v>33</v>
      </c>
      <c r="W443" s="7">
        <v>42439</v>
      </c>
      <c r="X443" s="22">
        <v>10.78</v>
      </c>
    </row>
    <row r="444" spans="1:24" x14ac:dyDescent="0.35">
      <c r="A444" t="s">
        <v>22</v>
      </c>
      <c r="B444" s="68">
        <v>41400.529861111114</v>
      </c>
      <c r="C444">
        <v>6.09</v>
      </c>
      <c r="F444">
        <f t="shared" si="20"/>
        <v>3.1780538303479458</v>
      </c>
      <c r="G444">
        <v>24</v>
      </c>
      <c r="V444" t="s">
        <v>34</v>
      </c>
      <c r="W444" s="7">
        <v>42439</v>
      </c>
      <c r="X444" s="22">
        <v>12.04</v>
      </c>
    </row>
    <row r="445" spans="1:24" x14ac:dyDescent="0.35">
      <c r="A445" t="s">
        <v>10</v>
      </c>
      <c r="B445" s="7">
        <v>41402</v>
      </c>
      <c r="C445" s="12">
        <v>7.81</v>
      </c>
      <c r="D445" s="12"/>
      <c r="G445" s="20" t="s">
        <v>24</v>
      </c>
      <c r="H445" s="22">
        <v>132</v>
      </c>
      <c r="L445" s="12" t="s">
        <v>11</v>
      </c>
      <c r="M445" s="14">
        <v>1.14E-2</v>
      </c>
      <c r="N445" s="14">
        <v>0.50880000000000003</v>
      </c>
      <c r="P445" s="22">
        <v>7.04</v>
      </c>
      <c r="V445" t="s">
        <v>35</v>
      </c>
      <c r="W445" s="7">
        <v>42439</v>
      </c>
      <c r="X445" s="22">
        <v>11.86</v>
      </c>
    </row>
    <row r="446" spans="1:24" x14ac:dyDescent="0.35">
      <c r="A446" t="s">
        <v>10</v>
      </c>
      <c r="B446" s="7">
        <v>41402</v>
      </c>
      <c r="C446" s="12" t="s">
        <v>11</v>
      </c>
      <c r="D446" s="12"/>
      <c r="G446" s="20" t="s">
        <v>24</v>
      </c>
      <c r="H446" s="22">
        <v>148</v>
      </c>
      <c r="L446" s="12" t="s">
        <v>11</v>
      </c>
      <c r="M446" s="14">
        <v>1.29E-2</v>
      </c>
      <c r="N446" s="14">
        <v>0.47939999999999999</v>
      </c>
      <c r="P446" s="22">
        <v>4.95</v>
      </c>
      <c r="V446" t="s">
        <v>33</v>
      </c>
      <c r="W446" s="10">
        <v>42464</v>
      </c>
      <c r="X446" s="17">
        <v>10.82</v>
      </c>
    </row>
    <row r="447" spans="1:24" x14ac:dyDescent="0.35">
      <c r="A447" t="s">
        <v>13</v>
      </c>
      <c r="B447" s="7">
        <v>41403</v>
      </c>
      <c r="C447" s="12">
        <v>5.91</v>
      </c>
      <c r="D447" s="12"/>
      <c r="F447">
        <f t="shared" si="20"/>
        <v>5.2983173665480363</v>
      </c>
      <c r="G447" s="22">
        <v>200</v>
      </c>
      <c r="H447" s="22">
        <v>100</v>
      </c>
      <c r="L447" s="12" t="s">
        <v>11</v>
      </c>
      <c r="M447" s="14">
        <v>0.17610000000000001</v>
      </c>
      <c r="N447" s="14">
        <v>1.0406</v>
      </c>
      <c r="P447" s="22">
        <v>3.53</v>
      </c>
      <c r="V447" t="s">
        <v>34</v>
      </c>
      <c r="W447" s="10">
        <v>42464</v>
      </c>
      <c r="X447" s="17">
        <v>11.45</v>
      </c>
    </row>
    <row r="448" spans="1:24" x14ac:dyDescent="0.35">
      <c r="A448" t="s">
        <v>14</v>
      </c>
      <c r="B448" s="7">
        <v>41403</v>
      </c>
      <c r="C448" s="12">
        <v>6.8</v>
      </c>
      <c r="D448" s="12"/>
      <c r="F448">
        <f t="shared" si="20"/>
        <v>6.6846117276679271</v>
      </c>
      <c r="G448" s="22">
        <v>800</v>
      </c>
      <c r="H448" s="14">
        <v>440</v>
      </c>
      <c r="L448" s="12" t="s">
        <v>11</v>
      </c>
      <c r="M448" s="14">
        <v>9.01E-2</v>
      </c>
      <c r="N448" s="14">
        <v>0.81220000000000003</v>
      </c>
      <c r="P448" s="22">
        <v>3.11</v>
      </c>
      <c r="V448" t="s">
        <v>35</v>
      </c>
      <c r="W448" s="10">
        <v>42464</v>
      </c>
      <c r="X448" s="17">
        <v>11.76</v>
      </c>
    </row>
    <row r="449" spans="1:24" x14ac:dyDescent="0.35">
      <c r="A449" t="s">
        <v>17</v>
      </c>
      <c r="B449" s="7">
        <v>41403</v>
      </c>
      <c r="C449" s="12">
        <v>7.23</v>
      </c>
      <c r="D449" s="12"/>
      <c r="F449">
        <f t="shared" si="20"/>
        <v>6.2146080984221914</v>
      </c>
      <c r="G449" s="22">
        <v>500</v>
      </c>
      <c r="H449" s="64">
        <v>250</v>
      </c>
      <c r="L449" s="12" t="s">
        <v>11</v>
      </c>
      <c r="M449" s="36">
        <v>7.4999999999999997E-2</v>
      </c>
      <c r="N449" s="14">
        <v>0.85270000000000001</v>
      </c>
      <c r="P449" s="22">
        <v>2.5299999999999998</v>
      </c>
      <c r="V449" t="s">
        <v>33</v>
      </c>
      <c r="W449" s="10">
        <v>42499</v>
      </c>
      <c r="X449" s="16">
        <v>6.6</v>
      </c>
    </row>
    <row r="450" spans="1:24" x14ac:dyDescent="0.35">
      <c r="A450" t="s">
        <v>17</v>
      </c>
      <c r="B450" s="7">
        <v>41403</v>
      </c>
      <c r="C450" s="13" t="s">
        <v>11</v>
      </c>
      <c r="D450" s="13"/>
      <c r="F450">
        <f t="shared" si="20"/>
        <v>6.1737861039019366</v>
      </c>
      <c r="G450" s="22">
        <v>480</v>
      </c>
      <c r="H450" s="64">
        <v>260</v>
      </c>
      <c r="L450" s="12" t="s">
        <v>11</v>
      </c>
      <c r="M450" s="14">
        <v>7.4800000000000005E-2</v>
      </c>
      <c r="N450" s="14">
        <v>0.86180000000000001</v>
      </c>
      <c r="P450" s="22">
        <v>5.36</v>
      </c>
      <c r="V450" t="s">
        <v>34</v>
      </c>
      <c r="W450" s="10">
        <v>42499</v>
      </c>
      <c r="X450" s="17">
        <v>8.51</v>
      </c>
    </row>
    <row r="451" spans="1:24" x14ac:dyDescent="0.35">
      <c r="A451" t="s">
        <v>13</v>
      </c>
      <c r="B451" s="7">
        <v>41410</v>
      </c>
      <c r="C451" s="12">
        <v>4.84</v>
      </c>
      <c r="D451" s="12"/>
      <c r="F451">
        <f t="shared" ref="F451:F514" si="21">LN(G451)</f>
        <v>3.912023005428146</v>
      </c>
      <c r="G451" s="22">
        <v>50</v>
      </c>
      <c r="H451" s="22">
        <v>2</v>
      </c>
      <c r="L451" s="22">
        <v>3.77</v>
      </c>
      <c r="M451" s="14">
        <v>0.22059999999999999</v>
      </c>
      <c r="N451" s="14">
        <v>1.2974000000000001</v>
      </c>
      <c r="O451" s="49">
        <f t="shared" ref="O451:O494" si="22">L451+M451+N451</f>
        <v>5.2880000000000003</v>
      </c>
      <c r="P451" s="12">
        <v>2.7</v>
      </c>
      <c r="V451" t="s">
        <v>35</v>
      </c>
      <c r="W451" s="61">
        <v>42499</v>
      </c>
      <c r="X451" s="45">
        <v>8.8699999999999992</v>
      </c>
    </row>
    <row r="452" spans="1:24" x14ac:dyDescent="0.35">
      <c r="A452" t="s">
        <v>14</v>
      </c>
      <c r="B452" s="7">
        <v>41410</v>
      </c>
      <c r="C452" s="12">
        <v>5.38</v>
      </c>
      <c r="D452" s="12"/>
      <c r="F452">
        <f t="shared" si="21"/>
        <v>5.575949103146316</v>
      </c>
      <c r="G452" s="22">
        <v>264</v>
      </c>
      <c r="H452" s="14">
        <v>52</v>
      </c>
      <c r="L452" s="14">
        <v>2.04</v>
      </c>
      <c r="M452" s="14">
        <v>0.14760000000000001</v>
      </c>
      <c r="N452" s="14">
        <v>1.1291</v>
      </c>
      <c r="O452">
        <f t="shared" si="22"/>
        <v>3.3167</v>
      </c>
      <c r="P452" s="22">
        <v>0.97599999999999998</v>
      </c>
      <c r="V452" t="s">
        <v>33</v>
      </c>
      <c r="W452" s="10">
        <v>42516</v>
      </c>
      <c r="X452" s="17">
        <v>4.66</v>
      </c>
    </row>
    <row r="453" spans="1:24" x14ac:dyDescent="0.35">
      <c r="A453" t="s">
        <v>17</v>
      </c>
      <c r="B453" s="7">
        <v>41410</v>
      </c>
      <c r="C453" s="12">
        <v>6.13</v>
      </c>
      <c r="D453" s="12"/>
      <c r="G453" s="20" t="s">
        <v>24</v>
      </c>
      <c r="H453" s="64">
        <v>14</v>
      </c>
      <c r="L453" s="22">
        <v>1.66</v>
      </c>
      <c r="M453" s="14">
        <v>7.8299999999999995E-2</v>
      </c>
      <c r="N453" s="14">
        <v>1.2402</v>
      </c>
      <c r="O453">
        <f t="shared" si="22"/>
        <v>2.9784999999999999</v>
      </c>
      <c r="P453" s="12">
        <v>1.2</v>
      </c>
      <c r="V453" t="s">
        <v>34</v>
      </c>
      <c r="W453" s="61">
        <v>42516</v>
      </c>
      <c r="X453" s="45">
        <v>5.32</v>
      </c>
    </row>
    <row r="454" spans="1:24" x14ac:dyDescent="0.35">
      <c r="A454" t="s">
        <v>10</v>
      </c>
      <c r="B454" s="7">
        <v>41416</v>
      </c>
      <c r="C454" s="12">
        <v>7.53</v>
      </c>
      <c r="D454" s="12"/>
      <c r="F454">
        <f t="shared" si="21"/>
        <v>2.9957322735539909</v>
      </c>
      <c r="G454" s="22">
        <v>20</v>
      </c>
      <c r="H454" s="22">
        <v>18</v>
      </c>
      <c r="L454" s="22">
        <v>1.97</v>
      </c>
      <c r="M454" s="14">
        <v>1.37E-2</v>
      </c>
      <c r="N454" s="14">
        <v>1.7732000000000001</v>
      </c>
      <c r="O454" s="43">
        <f t="shared" si="22"/>
        <v>3.7568999999999999</v>
      </c>
      <c r="P454" s="12">
        <v>5</v>
      </c>
      <c r="V454" t="s">
        <v>35</v>
      </c>
      <c r="W454" s="61">
        <v>42516</v>
      </c>
      <c r="X454" s="45">
        <v>5.69</v>
      </c>
    </row>
    <row r="455" spans="1:24" x14ac:dyDescent="0.35">
      <c r="A455" t="s">
        <v>10</v>
      </c>
      <c r="B455" s="7">
        <v>41416</v>
      </c>
      <c r="C455" s="12" t="s">
        <v>11</v>
      </c>
      <c r="D455" s="12"/>
      <c r="F455">
        <f t="shared" si="21"/>
        <v>3.6888794541139363</v>
      </c>
      <c r="G455" s="22">
        <v>40</v>
      </c>
      <c r="H455" s="22">
        <v>8</v>
      </c>
      <c r="L455" s="22">
        <v>1.76</v>
      </c>
      <c r="M455" s="14">
        <v>1.26E-2</v>
      </c>
      <c r="N455" s="14">
        <v>1.7745</v>
      </c>
      <c r="O455" s="43">
        <f t="shared" si="22"/>
        <v>3.5470999999999999</v>
      </c>
      <c r="P455" s="22">
        <v>2.94</v>
      </c>
      <c r="V455" t="s">
        <v>33</v>
      </c>
      <c r="W455" s="7">
        <v>42529</v>
      </c>
      <c r="X455" s="16">
        <v>5.38</v>
      </c>
    </row>
    <row r="456" spans="1:24" x14ac:dyDescent="0.35">
      <c r="A456" t="s">
        <v>13</v>
      </c>
      <c r="B456" s="7">
        <v>41417</v>
      </c>
      <c r="C456" s="12">
        <v>4.6500000000000004</v>
      </c>
      <c r="D456" s="12"/>
      <c r="F456">
        <f t="shared" si="21"/>
        <v>4.0253516907351496</v>
      </c>
      <c r="G456" s="22">
        <v>56</v>
      </c>
      <c r="H456" s="22">
        <v>6</v>
      </c>
      <c r="L456" s="22">
        <v>2.0699999999999998</v>
      </c>
      <c r="M456" s="36">
        <v>0.17499999999999999</v>
      </c>
      <c r="N456" s="14">
        <v>1.1457999999999999</v>
      </c>
      <c r="O456" s="49">
        <f t="shared" si="22"/>
        <v>3.3907999999999996</v>
      </c>
      <c r="P456" s="22">
        <v>2.19</v>
      </c>
      <c r="V456" t="s">
        <v>34</v>
      </c>
      <c r="W456" s="7">
        <v>42529</v>
      </c>
      <c r="X456" s="16">
        <v>5.01</v>
      </c>
    </row>
    <row r="457" spans="1:24" x14ac:dyDescent="0.35">
      <c r="A457" t="s">
        <v>14</v>
      </c>
      <c r="B457" s="7">
        <v>41417</v>
      </c>
      <c r="C457" s="12">
        <v>5.77</v>
      </c>
      <c r="D457" s="12"/>
      <c r="F457">
        <f t="shared" si="21"/>
        <v>2.4849066497880004</v>
      </c>
      <c r="G457" s="22">
        <v>12</v>
      </c>
      <c r="H457" s="14">
        <v>4</v>
      </c>
      <c r="L457" s="14">
        <v>1.49</v>
      </c>
      <c r="M457" s="14">
        <v>8.9300000000000004E-2</v>
      </c>
      <c r="N457" s="14">
        <v>0.82530000000000003</v>
      </c>
      <c r="O457">
        <f t="shared" si="22"/>
        <v>2.4045999999999998</v>
      </c>
      <c r="P457" s="22">
        <v>2.41</v>
      </c>
      <c r="V457" t="s">
        <v>35</v>
      </c>
      <c r="W457" s="7">
        <v>42529</v>
      </c>
      <c r="X457" s="16">
        <v>5.54</v>
      </c>
    </row>
    <row r="458" spans="1:24" x14ac:dyDescent="0.35">
      <c r="A458" t="s">
        <v>14</v>
      </c>
      <c r="B458" s="7">
        <v>41417</v>
      </c>
      <c r="C458" s="13" t="s">
        <v>11</v>
      </c>
      <c r="D458" s="13"/>
      <c r="F458">
        <f t="shared" si="21"/>
        <v>3.4657359027997265</v>
      </c>
      <c r="G458" s="22">
        <v>32</v>
      </c>
      <c r="H458" s="14">
        <v>6</v>
      </c>
      <c r="L458" s="14">
        <v>1.75</v>
      </c>
      <c r="M458" s="14">
        <v>8.8099999999999998E-2</v>
      </c>
      <c r="N458" s="14">
        <v>0.98429999999999995</v>
      </c>
      <c r="O458">
        <f t="shared" si="22"/>
        <v>2.8224</v>
      </c>
      <c r="P458" s="22">
        <v>3.43</v>
      </c>
      <c r="V458" t="s">
        <v>33</v>
      </c>
      <c r="W458" s="7">
        <v>42544</v>
      </c>
      <c r="X458" s="16">
        <v>5.05</v>
      </c>
    </row>
    <row r="459" spans="1:24" x14ac:dyDescent="0.35">
      <c r="A459" t="s">
        <v>17</v>
      </c>
      <c r="B459" s="7">
        <v>41417</v>
      </c>
      <c r="C459" s="12">
        <v>6.1</v>
      </c>
      <c r="D459" s="12"/>
      <c r="F459">
        <f t="shared" si="21"/>
        <v>3.5835189384561099</v>
      </c>
      <c r="G459" s="22">
        <v>36</v>
      </c>
      <c r="H459" s="64">
        <v>10</v>
      </c>
      <c r="L459" s="22">
        <v>1.58</v>
      </c>
      <c r="M459" s="14">
        <v>7.5200000000000003E-2</v>
      </c>
      <c r="N459" s="14">
        <v>0.89849999999999997</v>
      </c>
      <c r="O459">
        <f t="shared" si="22"/>
        <v>2.5537000000000001</v>
      </c>
      <c r="P459" s="22">
        <v>3.13</v>
      </c>
      <c r="V459" t="s">
        <v>34</v>
      </c>
      <c r="W459" s="7">
        <v>42544</v>
      </c>
      <c r="X459" s="16">
        <v>6.03</v>
      </c>
    </row>
    <row r="460" spans="1:24" x14ac:dyDescent="0.35">
      <c r="A460" t="s">
        <v>13</v>
      </c>
      <c r="B460" s="7">
        <v>41428</v>
      </c>
      <c r="C460" s="12">
        <v>4.16</v>
      </c>
      <c r="D460" s="12"/>
      <c r="F460">
        <f t="shared" si="21"/>
        <v>5.2983173665480363</v>
      </c>
      <c r="G460" s="22">
        <v>200</v>
      </c>
      <c r="H460" s="22">
        <v>60</v>
      </c>
      <c r="L460" s="22">
        <v>3.29</v>
      </c>
      <c r="M460" s="36">
        <v>0.255</v>
      </c>
      <c r="N460" s="14">
        <v>0.93540000000000001</v>
      </c>
      <c r="O460" s="49">
        <f t="shared" si="22"/>
        <v>4.4803999999999995</v>
      </c>
      <c r="P460" s="22">
        <v>6.51</v>
      </c>
      <c r="V460" t="s">
        <v>35</v>
      </c>
      <c r="W460" s="7">
        <v>42544</v>
      </c>
      <c r="X460" s="16">
        <v>6.41</v>
      </c>
    </row>
    <row r="461" spans="1:24" x14ac:dyDescent="0.35">
      <c r="A461" t="s">
        <v>14</v>
      </c>
      <c r="B461" s="7">
        <v>41428</v>
      </c>
      <c r="C461" s="12">
        <v>4.49</v>
      </c>
      <c r="D461" s="12"/>
      <c r="F461">
        <f t="shared" si="21"/>
        <v>6.5510803350434044</v>
      </c>
      <c r="G461" s="22">
        <v>700</v>
      </c>
      <c r="H461" s="14">
        <v>320</v>
      </c>
      <c r="L461" s="14">
        <v>2.62</v>
      </c>
      <c r="M461" s="14">
        <v>0.18970000000000001</v>
      </c>
      <c r="N461" s="14">
        <v>1.1657999999999999</v>
      </c>
      <c r="O461">
        <f t="shared" si="22"/>
        <v>3.9755000000000003</v>
      </c>
      <c r="P461" s="22">
        <v>2.92</v>
      </c>
      <c r="V461" t="s">
        <v>33</v>
      </c>
      <c r="W461" s="7">
        <v>42562</v>
      </c>
      <c r="X461" s="16">
        <v>2.81</v>
      </c>
    </row>
    <row r="462" spans="1:24" x14ac:dyDescent="0.35">
      <c r="A462" t="s">
        <v>14</v>
      </c>
      <c r="B462" s="7">
        <v>41428</v>
      </c>
      <c r="C462" s="13" t="s">
        <v>11</v>
      </c>
      <c r="D462" s="13"/>
      <c r="F462">
        <f t="shared" si="21"/>
        <v>6.5510803350434044</v>
      </c>
      <c r="G462" s="22">
        <v>700</v>
      </c>
      <c r="H462" s="14">
        <v>680</v>
      </c>
      <c r="L462" s="14">
        <v>2.5499999999999998</v>
      </c>
      <c r="M462" s="14">
        <v>0.18940000000000001</v>
      </c>
      <c r="N462" s="14">
        <v>1.1274</v>
      </c>
      <c r="O462">
        <f t="shared" si="22"/>
        <v>3.8667999999999996</v>
      </c>
      <c r="P462" s="22">
        <v>1.74</v>
      </c>
      <c r="V462" t="s">
        <v>34</v>
      </c>
      <c r="W462" s="7">
        <v>42562</v>
      </c>
      <c r="X462" s="16">
        <v>3.25</v>
      </c>
    </row>
    <row r="463" spans="1:24" x14ac:dyDescent="0.35">
      <c r="A463" t="s">
        <v>17</v>
      </c>
      <c r="B463" s="7">
        <v>41428</v>
      </c>
      <c r="C463" s="12">
        <v>5.24</v>
      </c>
      <c r="D463" s="12"/>
      <c r="G463" s="20" t="s">
        <v>24</v>
      </c>
      <c r="H463" s="64">
        <v>320</v>
      </c>
      <c r="L463" s="12">
        <v>1.9</v>
      </c>
      <c r="M463" s="14">
        <v>0.1295</v>
      </c>
      <c r="N463" s="14">
        <v>0.99719999999999998</v>
      </c>
      <c r="O463">
        <f t="shared" si="22"/>
        <v>3.0266999999999999</v>
      </c>
      <c r="P463" s="22">
        <v>1.57</v>
      </c>
      <c r="V463" t="s">
        <v>35</v>
      </c>
      <c r="W463" s="7">
        <v>42562</v>
      </c>
      <c r="X463" s="16">
        <v>3.88</v>
      </c>
    </row>
    <row r="464" spans="1:24" x14ac:dyDescent="0.35">
      <c r="A464" t="s">
        <v>10</v>
      </c>
      <c r="B464" s="7">
        <v>41429</v>
      </c>
      <c r="C464" s="12">
        <v>6.1</v>
      </c>
      <c r="D464" s="12"/>
      <c r="G464" s="20" t="s">
        <v>24</v>
      </c>
      <c r="H464" s="22">
        <v>40</v>
      </c>
      <c r="L464" s="22">
        <v>1.68</v>
      </c>
      <c r="M464" s="14">
        <v>2.0400000000000001E-2</v>
      </c>
      <c r="N464" s="14">
        <v>0.43809999999999999</v>
      </c>
      <c r="O464" s="43">
        <f t="shared" si="22"/>
        <v>2.1385000000000001</v>
      </c>
      <c r="P464" s="22">
        <v>6.18</v>
      </c>
      <c r="V464" t="s">
        <v>33</v>
      </c>
      <c r="W464" s="7">
        <v>42569</v>
      </c>
      <c r="X464" s="16">
        <v>3.43</v>
      </c>
    </row>
    <row r="465" spans="1:24" x14ac:dyDescent="0.35">
      <c r="A465" t="s">
        <v>10</v>
      </c>
      <c r="B465" s="7">
        <v>41429</v>
      </c>
      <c r="C465" s="12" t="s">
        <v>11</v>
      </c>
      <c r="D465" s="12"/>
      <c r="G465" s="20" t="s">
        <v>24</v>
      </c>
      <c r="H465" s="22">
        <v>54</v>
      </c>
      <c r="L465" s="22">
        <v>1.57</v>
      </c>
      <c r="M465" s="14">
        <v>2.76E-2</v>
      </c>
      <c r="N465" s="14">
        <v>0.3574</v>
      </c>
      <c r="O465" s="43">
        <f t="shared" si="22"/>
        <v>1.9550000000000001</v>
      </c>
      <c r="P465" s="22">
        <v>3.66</v>
      </c>
      <c r="V465" t="s">
        <v>34</v>
      </c>
      <c r="W465" s="7">
        <v>42569</v>
      </c>
      <c r="X465" s="16">
        <v>5.04</v>
      </c>
    </row>
    <row r="466" spans="1:24" x14ac:dyDescent="0.35">
      <c r="A466" t="s">
        <v>13</v>
      </c>
      <c r="B466" s="7">
        <v>41436</v>
      </c>
      <c r="C466" s="12">
        <v>3.36</v>
      </c>
      <c r="D466" s="12"/>
      <c r="G466" s="20" t="s">
        <v>24</v>
      </c>
      <c r="H466" s="22">
        <v>90</v>
      </c>
      <c r="L466" s="22">
        <v>4.22</v>
      </c>
      <c r="M466" s="36">
        <v>0.185</v>
      </c>
      <c r="N466" s="14">
        <v>0.67920000000000003</v>
      </c>
      <c r="O466" s="49">
        <f t="shared" si="22"/>
        <v>5.0841999999999992</v>
      </c>
      <c r="P466" s="22">
        <v>5.19</v>
      </c>
      <c r="V466" t="s">
        <v>35</v>
      </c>
      <c r="W466" s="7">
        <v>42569</v>
      </c>
      <c r="X466" s="16">
        <v>5.9</v>
      </c>
    </row>
    <row r="467" spans="1:24" x14ac:dyDescent="0.35">
      <c r="A467" t="s">
        <v>14</v>
      </c>
      <c r="B467" s="7">
        <v>41436</v>
      </c>
      <c r="C467" s="12">
        <v>5.94</v>
      </c>
      <c r="D467" s="12"/>
      <c r="G467" s="20" t="s">
        <v>24</v>
      </c>
      <c r="H467" s="14">
        <v>880</v>
      </c>
      <c r="L467" s="14">
        <v>2.13</v>
      </c>
      <c r="M467" s="14">
        <v>9.4500000000000001E-2</v>
      </c>
      <c r="N467" s="14">
        <v>0.73909999999999998</v>
      </c>
      <c r="O467">
        <f t="shared" si="22"/>
        <v>2.9636</v>
      </c>
      <c r="P467" s="22">
        <v>4.3899999999999997</v>
      </c>
      <c r="V467" t="s">
        <v>33</v>
      </c>
      <c r="W467" s="7">
        <v>42579</v>
      </c>
      <c r="X467" s="16">
        <v>2.95</v>
      </c>
    </row>
    <row r="468" spans="1:24" x14ac:dyDescent="0.35">
      <c r="A468" t="s">
        <v>17</v>
      </c>
      <c r="B468" s="7">
        <v>41436</v>
      </c>
      <c r="C468" s="12">
        <v>6.24</v>
      </c>
      <c r="D468" s="12"/>
      <c r="G468" s="20" t="s">
        <v>24</v>
      </c>
      <c r="H468" s="64">
        <v>1080</v>
      </c>
      <c r="L468" s="22">
        <v>1.97</v>
      </c>
      <c r="M468" s="14">
        <v>7.0400000000000004E-2</v>
      </c>
      <c r="N468" s="14">
        <v>0.67030000000000001</v>
      </c>
      <c r="O468">
        <f t="shared" si="22"/>
        <v>2.7107000000000001</v>
      </c>
      <c r="P468" s="22">
        <v>3.36</v>
      </c>
      <c r="V468" t="s">
        <v>34</v>
      </c>
      <c r="W468" s="7">
        <v>42579</v>
      </c>
      <c r="X468" s="16">
        <v>3.13</v>
      </c>
    </row>
    <row r="469" spans="1:24" x14ac:dyDescent="0.35">
      <c r="A469" t="s">
        <v>13</v>
      </c>
      <c r="B469" s="7">
        <v>41442</v>
      </c>
      <c r="C469" s="12">
        <v>3.44</v>
      </c>
      <c r="D469" s="12"/>
      <c r="G469" s="20" t="s">
        <v>24</v>
      </c>
      <c r="H469" s="22">
        <v>18</v>
      </c>
      <c r="L469" s="22">
        <v>3.53</v>
      </c>
      <c r="M469" s="14">
        <v>0.14080000000000001</v>
      </c>
      <c r="N469" s="14">
        <v>0.68530000000000002</v>
      </c>
      <c r="O469" s="49">
        <f t="shared" si="22"/>
        <v>4.3560999999999996</v>
      </c>
      <c r="P469" s="22">
        <v>4.05</v>
      </c>
      <c r="V469" t="s">
        <v>35</v>
      </c>
      <c r="W469" s="7">
        <v>42579</v>
      </c>
      <c r="X469" s="16">
        <v>3.55</v>
      </c>
    </row>
    <row r="470" spans="1:24" x14ac:dyDescent="0.35">
      <c r="A470" t="s">
        <v>14</v>
      </c>
      <c r="B470" s="7">
        <v>41442</v>
      </c>
      <c r="C470" s="12">
        <v>4.01</v>
      </c>
      <c r="D470" s="12"/>
      <c r="G470" s="20" t="s">
        <v>24</v>
      </c>
      <c r="H470" s="14">
        <v>4</v>
      </c>
      <c r="L470" s="14">
        <v>2.68</v>
      </c>
      <c r="M470" s="14">
        <v>0.17269999999999999</v>
      </c>
      <c r="N470" s="14">
        <v>0.76519999999999999</v>
      </c>
      <c r="O470">
        <f t="shared" si="22"/>
        <v>3.6179000000000001</v>
      </c>
      <c r="P470" s="22">
        <v>3.44</v>
      </c>
      <c r="V470" t="s">
        <v>33</v>
      </c>
      <c r="W470" s="7">
        <v>42586</v>
      </c>
      <c r="X470" s="16">
        <v>2.92</v>
      </c>
    </row>
    <row r="471" spans="1:24" x14ac:dyDescent="0.35">
      <c r="A471" t="s">
        <v>17</v>
      </c>
      <c r="B471" s="7">
        <v>41442</v>
      </c>
      <c r="C471" s="12">
        <v>4.78</v>
      </c>
      <c r="D471" s="12"/>
      <c r="G471" s="44" t="s">
        <v>28</v>
      </c>
      <c r="H471" s="64">
        <v>14</v>
      </c>
      <c r="L471" s="22">
        <v>2.94</v>
      </c>
      <c r="M471" s="14">
        <v>0.15620000000000001</v>
      </c>
      <c r="N471" s="36">
        <v>0.8</v>
      </c>
      <c r="O471">
        <f t="shared" si="22"/>
        <v>3.8962000000000003</v>
      </c>
      <c r="P471" s="22">
        <v>2.66</v>
      </c>
      <c r="V471" t="s">
        <v>34</v>
      </c>
      <c r="W471" s="7">
        <v>42586</v>
      </c>
      <c r="X471" s="16">
        <v>4.01</v>
      </c>
    </row>
    <row r="472" spans="1:24" x14ac:dyDescent="0.35">
      <c r="A472" t="s">
        <v>13</v>
      </c>
      <c r="B472" s="7">
        <v>41449</v>
      </c>
      <c r="C472" s="12">
        <v>4.1900000000000004</v>
      </c>
      <c r="D472" s="12"/>
      <c r="G472" s="20" t="s">
        <v>24</v>
      </c>
      <c r="H472" s="22">
        <v>4</v>
      </c>
      <c r="L472" s="22">
        <v>1.99</v>
      </c>
      <c r="M472" s="14">
        <v>0.10340000000000001</v>
      </c>
      <c r="N472" s="14">
        <v>0.82389999999999997</v>
      </c>
      <c r="O472" s="49">
        <f t="shared" si="22"/>
        <v>2.9173</v>
      </c>
      <c r="P472" s="24"/>
      <c r="V472" t="s">
        <v>35</v>
      </c>
      <c r="W472" s="7">
        <v>42586</v>
      </c>
      <c r="X472" s="16">
        <v>4.24</v>
      </c>
    </row>
    <row r="473" spans="1:24" x14ac:dyDescent="0.35">
      <c r="A473" t="s">
        <v>14</v>
      </c>
      <c r="B473" s="7">
        <v>41449</v>
      </c>
      <c r="C473" s="12">
        <v>6.18</v>
      </c>
      <c r="D473" s="12"/>
      <c r="F473">
        <f t="shared" si="21"/>
        <v>4.1588830833596715</v>
      </c>
      <c r="G473" s="22">
        <v>64</v>
      </c>
      <c r="H473" s="14">
        <v>4</v>
      </c>
      <c r="L473" s="14">
        <v>1.58</v>
      </c>
      <c r="M473" s="36">
        <v>4.3999999999999997E-2</v>
      </c>
      <c r="N473" s="14">
        <v>0.61040000000000005</v>
      </c>
      <c r="O473">
        <f t="shared" si="22"/>
        <v>2.2343999999999999</v>
      </c>
      <c r="P473" s="24"/>
      <c r="V473" t="s">
        <v>33</v>
      </c>
      <c r="W473" s="7">
        <v>42592</v>
      </c>
      <c r="X473" s="16">
        <v>5.13</v>
      </c>
    </row>
    <row r="474" spans="1:24" x14ac:dyDescent="0.35">
      <c r="A474" t="s">
        <v>17</v>
      </c>
      <c r="B474" s="7">
        <v>41449</v>
      </c>
      <c r="C474" s="12">
        <v>6.1</v>
      </c>
      <c r="D474" s="12"/>
      <c r="G474" s="20" t="s">
        <v>24</v>
      </c>
      <c r="H474" s="64">
        <v>2</v>
      </c>
      <c r="L474" s="12">
        <v>1.1000000000000001</v>
      </c>
      <c r="M474" s="14">
        <v>4.8399999999999999E-2</v>
      </c>
      <c r="N474" s="14">
        <v>0.59540000000000004</v>
      </c>
      <c r="O474">
        <f t="shared" si="22"/>
        <v>1.7438000000000002</v>
      </c>
      <c r="P474" s="24">
        <v>0.23100000000000001</v>
      </c>
      <c r="V474" t="s">
        <v>34</v>
      </c>
      <c r="W474" s="7">
        <v>42592</v>
      </c>
      <c r="X474" s="16">
        <v>4.3</v>
      </c>
    </row>
    <row r="475" spans="1:24" x14ac:dyDescent="0.35">
      <c r="A475" t="s">
        <v>17</v>
      </c>
      <c r="B475" s="7">
        <v>41449</v>
      </c>
      <c r="C475" s="13" t="s">
        <v>11</v>
      </c>
      <c r="D475" s="13"/>
      <c r="F475">
        <f t="shared" si="21"/>
        <v>4.7874917427820458</v>
      </c>
      <c r="G475" s="13">
        <v>120</v>
      </c>
      <c r="H475" s="13">
        <v>10</v>
      </c>
      <c r="L475" s="13">
        <v>1.57</v>
      </c>
      <c r="M475" s="13">
        <v>4.3799999999999999E-2</v>
      </c>
      <c r="N475" s="13">
        <v>0.42359999999999998</v>
      </c>
      <c r="O475">
        <f t="shared" si="22"/>
        <v>2.0373999999999999</v>
      </c>
      <c r="P475" s="67">
        <v>0.253</v>
      </c>
      <c r="V475" t="s">
        <v>35</v>
      </c>
      <c r="W475" s="7">
        <v>42592</v>
      </c>
      <c r="X475" s="16">
        <v>4.17</v>
      </c>
    </row>
    <row r="476" spans="1:24" x14ac:dyDescent="0.35">
      <c r="A476" t="s">
        <v>10</v>
      </c>
      <c r="B476" s="7">
        <v>41450</v>
      </c>
      <c r="C476" s="12">
        <v>5.86</v>
      </c>
      <c r="D476" s="12"/>
      <c r="G476" s="20" t="s">
        <v>24</v>
      </c>
      <c r="H476" s="22">
        <v>2</v>
      </c>
      <c r="L476" s="22">
        <v>1.99</v>
      </c>
      <c r="M476" s="14">
        <v>2.3800000000000002E-2</v>
      </c>
      <c r="N476" s="14">
        <v>0.37509999999999999</v>
      </c>
      <c r="O476" s="43">
        <f t="shared" si="22"/>
        <v>2.3888999999999996</v>
      </c>
      <c r="P476" s="22">
        <v>1.55</v>
      </c>
      <c r="V476" t="s">
        <v>33</v>
      </c>
      <c r="W476" s="7">
        <v>42600</v>
      </c>
      <c r="X476" s="16">
        <v>5.57</v>
      </c>
    </row>
    <row r="477" spans="1:24" x14ac:dyDescent="0.35">
      <c r="A477" t="s">
        <v>10</v>
      </c>
      <c r="B477" s="7">
        <v>41450</v>
      </c>
      <c r="C477" s="12" t="s">
        <v>11</v>
      </c>
      <c r="D477" s="12"/>
      <c r="G477" s="20" t="s">
        <v>24</v>
      </c>
      <c r="H477" s="22">
        <v>20</v>
      </c>
      <c r="L477" s="22">
        <v>9.7100000000000009</v>
      </c>
      <c r="M477" s="14">
        <v>2.35E-2</v>
      </c>
      <c r="N477" s="14">
        <v>0.62729999999999997</v>
      </c>
      <c r="O477" s="43">
        <f t="shared" si="22"/>
        <v>10.360800000000001</v>
      </c>
      <c r="P477" s="22">
        <v>1.76</v>
      </c>
      <c r="V477" t="s">
        <v>34</v>
      </c>
      <c r="W477" s="7">
        <v>42600</v>
      </c>
      <c r="X477" s="16">
        <v>5.26</v>
      </c>
    </row>
    <row r="478" spans="1:24" x14ac:dyDescent="0.35">
      <c r="A478" t="s">
        <v>13</v>
      </c>
      <c r="B478" s="7">
        <v>41463</v>
      </c>
      <c r="C478" s="12">
        <v>3.98</v>
      </c>
      <c r="D478" s="12"/>
      <c r="F478">
        <f t="shared" si="21"/>
        <v>5.1357984370502621</v>
      </c>
      <c r="G478" s="22">
        <v>170</v>
      </c>
      <c r="H478" s="22">
        <v>6</v>
      </c>
      <c r="L478" s="22">
        <v>1.86</v>
      </c>
      <c r="M478" s="14">
        <v>0.14380000000000001</v>
      </c>
      <c r="N478" s="14">
        <v>0.74109999999999998</v>
      </c>
      <c r="O478" s="49">
        <f t="shared" si="22"/>
        <v>2.7448999999999999</v>
      </c>
      <c r="P478" s="22">
        <v>4.32</v>
      </c>
      <c r="V478" t="s">
        <v>35</v>
      </c>
      <c r="W478" s="7">
        <v>42600</v>
      </c>
      <c r="X478" s="16">
        <v>5.4</v>
      </c>
    </row>
    <row r="479" spans="1:24" x14ac:dyDescent="0.35">
      <c r="A479" t="s">
        <v>14</v>
      </c>
      <c r="B479" s="7">
        <v>41463</v>
      </c>
      <c r="C479" s="12">
        <v>5.52</v>
      </c>
      <c r="D479" s="12"/>
      <c r="F479">
        <f t="shared" si="21"/>
        <v>4.8675344504555822</v>
      </c>
      <c r="G479" s="22">
        <v>130</v>
      </c>
      <c r="H479" s="14">
        <v>8</v>
      </c>
      <c r="L479" s="14">
        <v>1.59</v>
      </c>
      <c r="M479" s="14">
        <v>3.95E-2</v>
      </c>
      <c r="N479" s="14">
        <v>0.35670000000000002</v>
      </c>
      <c r="O479">
        <f t="shared" si="22"/>
        <v>1.9862000000000002</v>
      </c>
      <c r="P479" s="22">
        <v>3.29</v>
      </c>
      <c r="V479" t="s">
        <v>33</v>
      </c>
      <c r="W479" s="7">
        <v>42606</v>
      </c>
      <c r="X479" s="16">
        <v>3.84</v>
      </c>
    </row>
    <row r="480" spans="1:24" x14ac:dyDescent="0.35">
      <c r="A480" t="s">
        <v>14</v>
      </c>
      <c r="B480" s="7">
        <v>41463</v>
      </c>
      <c r="C480" s="13" t="s">
        <v>11</v>
      </c>
      <c r="D480" s="13"/>
      <c r="F480">
        <f t="shared" si="21"/>
        <v>4.5217885770490405</v>
      </c>
      <c r="G480" s="22">
        <v>92</v>
      </c>
      <c r="H480" s="14">
        <v>4</v>
      </c>
      <c r="L480" s="14">
        <v>1.83</v>
      </c>
      <c r="M480" s="14">
        <v>3.8300000000000001E-2</v>
      </c>
      <c r="N480" s="14">
        <v>0.37790000000000001</v>
      </c>
      <c r="O480">
        <f t="shared" si="22"/>
        <v>2.2462</v>
      </c>
      <c r="P480" s="40">
        <v>11</v>
      </c>
      <c r="V480" t="s">
        <v>34</v>
      </c>
      <c r="W480" s="7">
        <v>42606</v>
      </c>
      <c r="X480" s="16">
        <v>3.92</v>
      </c>
    </row>
    <row r="481" spans="1:24" x14ac:dyDescent="0.35">
      <c r="A481" t="s">
        <v>17</v>
      </c>
      <c r="B481" s="7">
        <v>41463</v>
      </c>
      <c r="C481" s="12">
        <v>5.97</v>
      </c>
      <c r="D481" s="12"/>
      <c r="F481">
        <f t="shared" si="21"/>
        <v>5.0498560072495371</v>
      </c>
      <c r="G481" s="22">
        <v>156</v>
      </c>
      <c r="H481" s="64">
        <v>8</v>
      </c>
      <c r="L481" s="22">
        <v>1.87</v>
      </c>
      <c r="M481" s="14">
        <v>4.9200000000000001E-2</v>
      </c>
      <c r="N481" s="14">
        <v>0.71179999999999999</v>
      </c>
      <c r="O481">
        <f t="shared" si="22"/>
        <v>2.6310000000000002</v>
      </c>
      <c r="P481" s="22">
        <v>7.44</v>
      </c>
      <c r="V481" t="s">
        <v>35</v>
      </c>
      <c r="W481" s="7">
        <v>42606</v>
      </c>
      <c r="X481" s="16">
        <v>5.23</v>
      </c>
    </row>
    <row r="482" spans="1:24" x14ac:dyDescent="0.35">
      <c r="A482" t="s">
        <v>10</v>
      </c>
      <c r="B482" s="7">
        <v>41464</v>
      </c>
      <c r="C482" s="12">
        <v>5.2</v>
      </c>
      <c r="D482" s="12"/>
      <c r="F482">
        <f t="shared" si="21"/>
        <v>4.1588830833596715</v>
      </c>
      <c r="G482" s="22">
        <v>64</v>
      </c>
      <c r="H482" s="22">
        <v>8</v>
      </c>
      <c r="L482" s="22">
        <v>1.99</v>
      </c>
      <c r="M482" s="14">
        <v>1.5800000000000002E-2</v>
      </c>
      <c r="N482" s="14">
        <v>0.54959999999999998</v>
      </c>
      <c r="O482" s="43">
        <f t="shared" si="22"/>
        <v>2.5553999999999997</v>
      </c>
      <c r="P482" s="22">
        <v>1.97</v>
      </c>
      <c r="V482" t="s">
        <v>33</v>
      </c>
      <c r="W482" s="7">
        <v>42614</v>
      </c>
      <c r="X482" s="16">
        <v>4.21</v>
      </c>
    </row>
    <row r="483" spans="1:24" x14ac:dyDescent="0.35">
      <c r="A483" t="s">
        <v>10</v>
      </c>
      <c r="B483" s="7">
        <v>41464</v>
      </c>
      <c r="C483" s="12" t="s">
        <v>11</v>
      </c>
      <c r="D483" s="12"/>
      <c r="F483">
        <f t="shared" si="21"/>
        <v>4.3820266346738812</v>
      </c>
      <c r="G483" s="22">
        <v>80</v>
      </c>
      <c r="H483" s="22">
        <v>8</v>
      </c>
      <c r="L483" s="22">
        <v>1.82</v>
      </c>
      <c r="M483" s="14">
        <v>1.5599999999999999E-2</v>
      </c>
      <c r="N483" s="14">
        <v>0.50860000000000005</v>
      </c>
      <c r="O483" s="43">
        <f t="shared" si="22"/>
        <v>2.3442000000000003</v>
      </c>
      <c r="P483" s="22">
        <v>4.3099999999999996</v>
      </c>
      <c r="V483" t="s">
        <v>34</v>
      </c>
      <c r="W483" s="7">
        <v>42614</v>
      </c>
      <c r="X483" s="16">
        <v>5.18</v>
      </c>
    </row>
    <row r="484" spans="1:24" x14ac:dyDescent="0.35">
      <c r="A484" t="s">
        <v>13</v>
      </c>
      <c r="B484" s="7">
        <v>41470</v>
      </c>
      <c r="C484" s="12">
        <v>2.35</v>
      </c>
      <c r="D484" s="12"/>
      <c r="F484">
        <f t="shared" si="21"/>
        <v>4.6051701859880918</v>
      </c>
      <c r="G484" s="22">
        <v>100</v>
      </c>
      <c r="H484" s="22">
        <v>10</v>
      </c>
      <c r="L484" s="22">
        <v>3.53</v>
      </c>
      <c r="M484" s="14">
        <v>0.30640000000000001</v>
      </c>
      <c r="N484" s="14">
        <v>0.63470000000000004</v>
      </c>
      <c r="O484" s="49">
        <f t="shared" si="22"/>
        <v>4.4710999999999999</v>
      </c>
      <c r="P484" s="22">
        <v>4.18</v>
      </c>
      <c r="V484" t="s">
        <v>35</v>
      </c>
      <c r="W484" s="7">
        <v>42614</v>
      </c>
      <c r="X484" s="16">
        <v>5.4</v>
      </c>
    </row>
    <row r="485" spans="1:24" x14ac:dyDescent="0.35">
      <c r="A485" t="s">
        <v>14</v>
      </c>
      <c r="B485" s="7">
        <v>41470</v>
      </c>
      <c r="C485" s="12">
        <v>3.66</v>
      </c>
      <c r="D485" s="12"/>
      <c r="F485">
        <f t="shared" si="21"/>
        <v>3.3322045101752038</v>
      </c>
      <c r="G485" s="22">
        <v>28</v>
      </c>
      <c r="H485" s="14">
        <v>2</v>
      </c>
      <c r="L485" s="14">
        <v>2.34</v>
      </c>
      <c r="M485" s="14">
        <v>0.1754</v>
      </c>
      <c r="N485" s="14">
        <v>0.73470000000000002</v>
      </c>
      <c r="O485">
        <f t="shared" si="22"/>
        <v>3.2500999999999998</v>
      </c>
      <c r="P485" s="13" t="s">
        <v>11</v>
      </c>
      <c r="V485" t="s">
        <v>33</v>
      </c>
      <c r="W485" s="7">
        <v>42620</v>
      </c>
      <c r="X485" s="16">
        <v>5.8</v>
      </c>
    </row>
    <row r="486" spans="1:24" x14ac:dyDescent="0.35">
      <c r="A486" t="s">
        <v>17</v>
      </c>
      <c r="B486" s="7">
        <v>41470</v>
      </c>
      <c r="C486" s="12">
        <v>4.33</v>
      </c>
      <c r="D486" s="12"/>
      <c r="G486" s="20" t="s">
        <v>24</v>
      </c>
      <c r="H486" s="64">
        <v>2</v>
      </c>
      <c r="L486" s="22">
        <v>1.68</v>
      </c>
      <c r="M486" s="14">
        <v>9.4399999999999998E-2</v>
      </c>
      <c r="N486" s="14">
        <v>0.8448</v>
      </c>
      <c r="O486">
        <f t="shared" si="22"/>
        <v>2.6192000000000002</v>
      </c>
      <c r="P486" s="13" t="s">
        <v>11</v>
      </c>
      <c r="V486" t="s">
        <v>34</v>
      </c>
      <c r="W486" s="7">
        <v>42620</v>
      </c>
      <c r="X486" s="16">
        <v>5.5</v>
      </c>
    </row>
    <row r="487" spans="1:24" x14ac:dyDescent="0.35">
      <c r="A487" t="s">
        <v>13</v>
      </c>
      <c r="B487" s="7">
        <v>41477</v>
      </c>
      <c r="C487" s="12">
        <v>4.25</v>
      </c>
      <c r="D487" s="12"/>
      <c r="G487" s="20" t="s">
        <v>24</v>
      </c>
      <c r="H487" s="22">
        <v>12</v>
      </c>
      <c r="L487" s="22">
        <v>1.27</v>
      </c>
      <c r="M487" s="14">
        <v>8.8800000000000004E-2</v>
      </c>
      <c r="N487" s="14">
        <v>0.66180000000000005</v>
      </c>
      <c r="O487" s="49">
        <f t="shared" si="22"/>
        <v>2.0206</v>
      </c>
      <c r="P487" s="22">
        <v>3.01</v>
      </c>
      <c r="V487" t="s">
        <v>35</v>
      </c>
      <c r="W487" s="7">
        <v>42620</v>
      </c>
      <c r="X487" s="16">
        <v>5.89</v>
      </c>
    </row>
    <row r="488" spans="1:24" x14ac:dyDescent="0.35">
      <c r="A488" t="s">
        <v>14</v>
      </c>
      <c r="B488" s="7">
        <v>41477</v>
      </c>
      <c r="C488" s="12">
        <v>5.1100000000000003</v>
      </c>
      <c r="D488" s="12"/>
      <c r="G488" s="20" t="s">
        <v>24</v>
      </c>
      <c r="H488" s="14">
        <v>14</v>
      </c>
      <c r="L488" s="14">
        <v>0.59</v>
      </c>
      <c r="M488" s="14">
        <v>4.7800000000000002E-2</v>
      </c>
      <c r="N488" s="14">
        <v>0.33629999999999999</v>
      </c>
      <c r="O488">
        <f t="shared" si="22"/>
        <v>0.97409999999999997</v>
      </c>
      <c r="P488" s="22">
        <v>3.33</v>
      </c>
      <c r="V488" t="s">
        <v>33</v>
      </c>
      <c r="W488" s="7">
        <v>42627</v>
      </c>
      <c r="X488" s="16">
        <v>4.25</v>
      </c>
    </row>
    <row r="489" spans="1:24" x14ac:dyDescent="0.35">
      <c r="A489" t="s">
        <v>17</v>
      </c>
      <c r="B489" s="7">
        <v>41477</v>
      </c>
      <c r="C489" s="12">
        <v>8.17</v>
      </c>
      <c r="D489" s="12"/>
      <c r="F489">
        <f t="shared" si="21"/>
        <v>3.9512437185814275</v>
      </c>
      <c r="G489" s="22">
        <v>52</v>
      </c>
      <c r="H489" s="64">
        <v>4</v>
      </c>
      <c r="L489" s="22">
        <v>0.48</v>
      </c>
      <c r="M489" s="14">
        <v>4.3299999999999998E-2</v>
      </c>
      <c r="N489" s="14">
        <v>0.2923</v>
      </c>
      <c r="O489">
        <f t="shared" si="22"/>
        <v>0.81559999999999999</v>
      </c>
      <c r="P489" s="22">
        <v>2.79</v>
      </c>
      <c r="V489" t="s">
        <v>34</v>
      </c>
      <c r="W489" s="7">
        <v>42627</v>
      </c>
      <c r="X489" s="16">
        <v>4.99</v>
      </c>
    </row>
    <row r="490" spans="1:24" x14ac:dyDescent="0.35">
      <c r="A490" t="s">
        <v>10</v>
      </c>
      <c r="B490" s="7">
        <v>41478</v>
      </c>
      <c r="C490" s="12">
        <v>5.17</v>
      </c>
      <c r="D490" s="12"/>
      <c r="F490">
        <f t="shared" si="21"/>
        <v>5.2983173665480363</v>
      </c>
      <c r="G490" s="22">
        <v>200</v>
      </c>
      <c r="H490" s="22">
        <v>200</v>
      </c>
      <c r="L490" s="12">
        <v>1.6</v>
      </c>
      <c r="M490" s="14">
        <v>8.8000000000000005E-3</v>
      </c>
      <c r="N490" s="14">
        <v>0.2954</v>
      </c>
      <c r="O490" s="43">
        <f t="shared" si="22"/>
        <v>1.9041999999999999</v>
      </c>
      <c r="P490" s="22">
        <v>11.7</v>
      </c>
      <c r="V490" t="s">
        <v>35</v>
      </c>
      <c r="W490" s="7">
        <v>42627</v>
      </c>
      <c r="X490" s="16">
        <v>5.17</v>
      </c>
    </row>
    <row r="491" spans="1:24" x14ac:dyDescent="0.35">
      <c r="A491" t="s">
        <v>10</v>
      </c>
      <c r="B491" s="7">
        <v>41478</v>
      </c>
      <c r="C491" s="12" t="s">
        <v>11</v>
      </c>
      <c r="D491" s="12"/>
      <c r="G491" s="20" t="s">
        <v>24</v>
      </c>
      <c r="H491" s="22">
        <v>210</v>
      </c>
      <c r="L491" s="22">
        <v>1.47</v>
      </c>
      <c r="M491" s="14">
        <v>7.7999999999999996E-3</v>
      </c>
      <c r="N491" s="14">
        <v>0.29670000000000002</v>
      </c>
      <c r="O491" s="43">
        <f t="shared" si="22"/>
        <v>1.7745</v>
      </c>
      <c r="P491" s="22">
        <v>19.5</v>
      </c>
      <c r="V491" t="s">
        <v>33</v>
      </c>
      <c r="W491" s="7">
        <v>42632</v>
      </c>
      <c r="X491" s="16">
        <v>4.08</v>
      </c>
    </row>
    <row r="492" spans="1:24" x14ac:dyDescent="0.35">
      <c r="A492" t="s">
        <v>13</v>
      </c>
      <c r="B492" s="7">
        <v>41484</v>
      </c>
      <c r="C492" s="12">
        <v>3.77</v>
      </c>
      <c r="D492" s="12"/>
      <c r="F492">
        <f t="shared" si="21"/>
        <v>5.0106352940962555</v>
      </c>
      <c r="G492" s="22">
        <v>150</v>
      </c>
      <c r="H492" s="22">
        <v>20</v>
      </c>
      <c r="L492" s="22">
        <v>2.2200000000000002</v>
      </c>
      <c r="M492" s="14">
        <v>0.46779999999999999</v>
      </c>
      <c r="N492" s="14">
        <v>0.9194</v>
      </c>
      <c r="O492" s="49">
        <f t="shared" si="22"/>
        <v>3.6072000000000002</v>
      </c>
      <c r="P492" s="22">
        <v>6.56</v>
      </c>
      <c r="V492" t="s">
        <v>34</v>
      </c>
      <c r="W492" s="7">
        <v>42632</v>
      </c>
      <c r="X492" s="16">
        <v>5.12</v>
      </c>
    </row>
    <row r="493" spans="1:24" x14ac:dyDescent="0.35">
      <c r="A493" t="s">
        <v>14</v>
      </c>
      <c r="B493" s="7">
        <v>41484</v>
      </c>
      <c r="C493" s="12">
        <v>4.5999999999999996</v>
      </c>
      <c r="D493" s="12"/>
      <c r="G493" s="20" t="s">
        <v>24</v>
      </c>
      <c r="H493" s="14">
        <v>8</v>
      </c>
      <c r="L493" s="14">
        <v>1.48</v>
      </c>
      <c r="M493" s="36">
        <v>0.14899999999999999</v>
      </c>
      <c r="N493" s="14">
        <v>0.91390000000000005</v>
      </c>
      <c r="O493">
        <f t="shared" si="22"/>
        <v>2.5428999999999999</v>
      </c>
      <c r="P493" s="22">
        <v>9.1199999999999992</v>
      </c>
      <c r="V493" t="s">
        <v>35</v>
      </c>
      <c r="W493" s="7">
        <v>42632</v>
      </c>
      <c r="X493" s="16">
        <v>5.12</v>
      </c>
    </row>
    <row r="494" spans="1:24" x14ac:dyDescent="0.35">
      <c r="A494" t="s">
        <v>17</v>
      </c>
      <c r="B494" s="7">
        <v>41484</v>
      </c>
      <c r="C494" s="12">
        <v>4.79</v>
      </c>
      <c r="D494" s="12"/>
      <c r="G494" s="20" t="s">
        <v>24</v>
      </c>
      <c r="H494" s="64">
        <v>32</v>
      </c>
      <c r="L494" s="12">
        <v>1.2</v>
      </c>
      <c r="M494" s="14">
        <v>8.0699999999999994E-2</v>
      </c>
      <c r="N494" s="14">
        <v>0.97760000000000002</v>
      </c>
      <c r="O494">
        <f t="shared" si="22"/>
        <v>2.2583000000000002</v>
      </c>
      <c r="P494" s="22">
        <v>5.79</v>
      </c>
      <c r="V494" t="s">
        <v>33</v>
      </c>
      <c r="W494" s="7">
        <v>42642</v>
      </c>
      <c r="X494" s="16">
        <v>5.48</v>
      </c>
    </row>
    <row r="495" spans="1:24" x14ac:dyDescent="0.35">
      <c r="A495" t="s">
        <v>23</v>
      </c>
      <c r="B495" s="68">
        <v>41485.401388888888</v>
      </c>
      <c r="C495">
        <v>4.97</v>
      </c>
      <c r="F495">
        <f t="shared" si="21"/>
        <v>4.9767337424205742</v>
      </c>
      <c r="G495">
        <v>145</v>
      </c>
      <c r="V495" t="s">
        <v>34</v>
      </c>
      <c r="W495" s="7">
        <v>42642</v>
      </c>
      <c r="X495" s="16">
        <v>5.71</v>
      </c>
    </row>
    <row r="496" spans="1:24" x14ac:dyDescent="0.35">
      <c r="A496" t="s">
        <v>22</v>
      </c>
      <c r="B496" s="68">
        <v>41485.418055555558</v>
      </c>
      <c r="C496">
        <v>5.17</v>
      </c>
      <c r="F496">
        <f t="shared" si="21"/>
        <v>5.5294290875114234</v>
      </c>
      <c r="G496">
        <v>252</v>
      </c>
      <c r="V496" t="s">
        <v>35</v>
      </c>
      <c r="W496" s="7">
        <v>42642</v>
      </c>
      <c r="X496" s="16">
        <v>5.99</v>
      </c>
    </row>
    <row r="497" spans="1:24" x14ac:dyDescent="0.35">
      <c r="A497" t="s">
        <v>21</v>
      </c>
      <c r="B497" s="68">
        <v>41485.425694444442</v>
      </c>
      <c r="C497">
        <v>5.73</v>
      </c>
      <c r="F497">
        <f t="shared" si="21"/>
        <v>5.7930136083841441</v>
      </c>
      <c r="G497">
        <v>328</v>
      </c>
      <c r="V497" t="s">
        <v>33</v>
      </c>
      <c r="W497" s="7">
        <v>42647</v>
      </c>
      <c r="X497" s="16">
        <v>4.7</v>
      </c>
    </row>
    <row r="498" spans="1:24" x14ac:dyDescent="0.35">
      <c r="A498" t="s">
        <v>20</v>
      </c>
      <c r="B498" s="68">
        <v>41485.436111111114</v>
      </c>
      <c r="C498">
        <v>3.62</v>
      </c>
      <c r="F498">
        <f t="shared" si="21"/>
        <v>5.1179938124167554</v>
      </c>
      <c r="G498">
        <v>167</v>
      </c>
      <c r="V498" t="s">
        <v>34</v>
      </c>
      <c r="W498" s="7">
        <v>42647</v>
      </c>
      <c r="X498" s="16">
        <v>5.56</v>
      </c>
    </row>
    <row r="499" spans="1:24" x14ac:dyDescent="0.35">
      <c r="A499" t="s">
        <v>19</v>
      </c>
      <c r="B499" s="68">
        <v>41485.443055555559</v>
      </c>
      <c r="C499">
        <v>3.93</v>
      </c>
      <c r="F499">
        <f t="shared" si="21"/>
        <v>5.7170277014062219</v>
      </c>
      <c r="G499">
        <v>304</v>
      </c>
      <c r="V499" t="s">
        <v>35</v>
      </c>
      <c r="W499" s="7">
        <v>42647</v>
      </c>
      <c r="X499" s="16">
        <v>5.95</v>
      </c>
    </row>
    <row r="500" spans="1:24" x14ac:dyDescent="0.35">
      <c r="A500" t="s">
        <v>13</v>
      </c>
      <c r="B500" s="7">
        <v>41491</v>
      </c>
      <c r="C500" s="12">
        <v>5.97</v>
      </c>
      <c r="D500" s="12"/>
      <c r="G500" s="20" t="s">
        <v>24</v>
      </c>
      <c r="H500" s="22">
        <v>2</v>
      </c>
      <c r="L500" s="22">
        <v>1.55</v>
      </c>
      <c r="M500" s="14">
        <v>0.1832</v>
      </c>
      <c r="N500" s="14">
        <v>0.79510000000000003</v>
      </c>
      <c r="O500" s="49">
        <f t="shared" ref="O500:O531" si="23">L500+M500+N500</f>
        <v>2.5283000000000002</v>
      </c>
      <c r="P500" s="22">
        <v>13.1</v>
      </c>
      <c r="V500" t="s">
        <v>33</v>
      </c>
      <c r="W500" s="7">
        <v>42689</v>
      </c>
      <c r="X500" s="16">
        <v>12.63</v>
      </c>
    </row>
    <row r="501" spans="1:24" x14ac:dyDescent="0.35">
      <c r="A501" t="s">
        <v>14</v>
      </c>
      <c r="B501" s="7">
        <v>41491</v>
      </c>
      <c r="C501" s="12">
        <v>4.92</v>
      </c>
      <c r="D501" s="12"/>
      <c r="G501" s="20" t="s">
        <v>24</v>
      </c>
      <c r="H501" s="14">
        <v>6</v>
      </c>
      <c r="L501" s="12">
        <v>0.6</v>
      </c>
      <c r="M501" s="14">
        <v>6.5799999999999997E-2</v>
      </c>
      <c r="N501" s="14">
        <v>0.6855</v>
      </c>
      <c r="O501">
        <f t="shared" si="23"/>
        <v>1.3512999999999999</v>
      </c>
      <c r="P501" s="22">
        <v>5.31</v>
      </c>
      <c r="V501" t="s">
        <v>34</v>
      </c>
      <c r="W501" s="7">
        <v>42689</v>
      </c>
      <c r="X501" s="16">
        <v>11.26</v>
      </c>
    </row>
    <row r="502" spans="1:24" x14ac:dyDescent="0.35">
      <c r="A502" t="s">
        <v>17</v>
      </c>
      <c r="B502" s="7">
        <v>41491</v>
      </c>
      <c r="C502" s="12">
        <v>5.03</v>
      </c>
      <c r="D502" s="12"/>
      <c r="G502" s="20" t="s">
        <v>24</v>
      </c>
      <c r="H502" s="64">
        <v>4</v>
      </c>
      <c r="L502" s="22">
        <v>0.43</v>
      </c>
      <c r="M502" s="14">
        <v>5.2299999999999999E-2</v>
      </c>
      <c r="N502" s="14">
        <v>0.63619999999999999</v>
      </c>
      <c r="O502">
        <f t="shared" si="23"/>
        <v>1.1185</v>
      </c>
      <c r="P502" s="22">
        <v>4.25</v>
      </c>
      <c r="V502" t="s">
        <v>35</v>
      </c>
      <c r="W502" s="7">
        <v>42689</v>
      </c>
      <c r="X502" s="16">
        <v>12.11</v>
      </c>
    </row>
    <row r="503" spans="1:24" x14ac:dyDescent="0.35">
      <c r="A503" t="s">
        <v>17</v>
      </c>
      <c r="B503" s="7">
        <v>41491</v>
      </c>
      <c r="C503" s="13" t="s">
        <v>11</v>
      </c>
      <c r="D503" s="13"/>
      <c r="F503">
        <f t="shared" si="21"/>
        <v>4.8675344504555822</v>
      </c>
      <c r="G503" s="22">
        <v>130</v>
      </c>
      <c r="H503" s="64">
        <v>4</v>
      </c>
      <c r="L503" s="22">
        <v>1.22</v>
      </c>
      <c r="M503" s="14">
        <v>5.1499999999999997E-2</v>
      </c>
      <c r="N503" s="14">
        <v>0.59630000000000005</v>
      </c>
      <c r="O503">
        <f t="shared" si="23"/>
        <v>1.8678000000000001</v>
      </c>
      <c r="P503" s="22">
        <v>3.22</v>
      </c>
      <c r="V503" t="s">
        <v>33</v>
      </c>
      <c r="W503" s="7">
        <v>42712</v>
      </c>
      <c r="X503" s="16">
        <v>8.9600000000000009</v>
      </c>
    </row>
    <row r="504" spans="1:24" x14ac:dyDescent="0.35">
      <c r="A504" t="s">
        <v>10</v>
      </c>
      <c r="B504" s="7">
        <v>41492</v>
      </c>
      <c r="C504" s="12">
        <v>7.02</v>
      </c>
      <c r="D504" s="12"/>
      <c r="F504">
        <f t="shared" si="21"/>
        <v>4.0943445622221004</v>
      </c>
      <c r="G504" s="22">
        <v>60</v>
      </c>
      <c r="H504" s="22">
        <v>8</v>
      </c>
      <c r="L504" s="22">
        <v>1.59</v>
      </c>
      <c r="M504" s="14">
        <v>6.1000000000000004E-3</v>
      </c>
      <c r="N504" s="36">
        <v>0.30399999999999999</v>
      </c>
      <c r="O504" s="43">
        <f t="shared" si="23"/>
        <v>1.9001000000000001</v>
      </c>
      <c r="P504" s="22">
        <v>15.2</v>
      </c>
      <c r="V504" t="s">
        <v>34</v>
      </c>
      <c r="W504" s="7">
        <v>42712</v>
      </c>
      <c r="X504" s="16">
        <v>8.75</v>
      </c>
    </row>
    <row r="505" spans="1:24" x14ac:dyDescent="0.35">
      <c r="A505" t="s">
        <v>10</v>
      </c>
      <c r="B505" s="7">
        <v>41492</v>
      </c>
      <c r="C505" s="12" t="s">
        <v>11</v>
      </c>
      <c r="D505" s="12"/>
      <c r="F505">
        <f t="shared" si="21"/>
        <v>3.4657359027997265</v>
      </c>
      <c r="G505" s="22">
        <v>32</v>
      </c>
      <c r="H505" s="22">
        <v>4</v>
      </c>
      <c r="L505" s="22">
        <v>1.57</v>
      </c>
      <c r="M505" s="14">
        <v>7.4999999999999997E-3</v>
      </c>
      <c r="N505" s="14">
        <v>0.34160000000000001</v>
      </c>
      <c r="O505" s="43">
        <f t="shared" si="23"/>
        <v>1.9191000000000003</v>
      </c>
      <c r="P505" s="22">
        <v>11.4</v>
      </c>
      <c r="V505" t="s">
        <v>35</v>
      </c>
      <c r="W505" s="7">
        <v>42712</v>
      </c>
      <c r="X505" s="16">
        <v>8.94</v>
      </c>
    </row>
    <row r="506" spans="1:24" x14ac:dyDescent="0.35">
      <c r="A506" t="s">
        <v>13</v>
      </c>
      <c r="B506" s="7">
        <v>41498</v>
      </c>
      <c r="C506" s="12">
        <v>5.31</v>
      </c>
      <c r="D506" s="12"/>
      <c r="F506">
        <f t="shared" si="21"/>
        <v>4.6051701859880918</v>
      </c>
      <c r="G506" s="22">
        <v>100</v>
      </c>
      <c r="H506" s="22">
        <v>8</v>
      </c>
      <c r="L506" s="22">
        <v>2.13</v>
      </c>
      <c r="M506" s="14">
        <v>0.14460000000000001</v>
      </c>
      <c r="N506" s="14">
        <v>0.8175</v>
      </c>
      <c r="O506" s="49">
        <f t="shared" si="23"/>
        <v>3.0920999999999998</v>
      </c>
      <c r="P506" s="22">
        <v>1.03</v>
      </c>
      <c r="V506" t="s">
        <v>33</v>
      </c>
      <c r="W506" s="7">
        <v>42747</v>
      </c>
      <c r="X506" s="16">
        <v>11.57</v>
      </c>
    </row>
    <row r="507" spans="1:24" x14ac:dyDescent="0.35">
      <c r="A507" t="s">
        <v>14</v>
      </c>
      <c r="B507" s="7">
        <v>41498</v>
      </c>
      <c r="C507" s="12">
        <v>5.17</v>
      </c>
      <c r="D507" s="12"/>
      <c r="G507" s="20" t="s">
        <v>24</v>
      </c>
      <c r="H507" s="14">
        <v>370</v>
      </c>
      <c r="L507" s="14">
        <v>1.74</v>
      </c>
      <c r="M507" s="14">
        <v>6.1499999999999999E-2</v>
      </c>
      <c r="N507" s="36">
        <v>0.80400000000000005</v>
      </c>
      <c r="O507">
        <f t="shared" si="23"/>
        <v>2.6055000000000001</v>
      </c>
      <c r="P507" s="22">
        <v>4.29</v>
      </c>
      <c r="V507" t="s">
        <v>34</v>
      </c>
      <c r="W507" s="7">
        <v>42747</v>
      </c>
      <c r="X507" s="16">
        <v>11.21</v>
      </c>
    </row>
    <row r="508" spans="1:24" x14ac:dyDescent="0.35">
      <c r="A508" t="s">
        <v>17</v>
      </c>
      <c r="B508" s="7">
        <v>41498</v>
      </c>
      <c r="C508" s="12">
        <v>5.19</v>
      </c>
      <c r="D508" s="12"/>
      <c r="G508" s="44" t="s">
        <v>28</v>
      </c>
      <c r="H508" s="64">
        <v>8</v>
      </c>
      <c r="L508" s="12">
        <v>1.1000000000000001</v>
      </c>
      <c r="M508" s="36">
        <v>4.8000000000000001E-2</v>
      </c>
      <c r="N508" s="14">
        <v>0.69730000000000003</v>
      </c>
      <c r="O508">
        <f t="shared" si="23"/>
        <v>1.8453000000000002</v>
      </c>
      <c r="P508" s="22">
        <v>2.56</v>
      </c>
      <c r="V508" t="s">
        <v>35</v>
      </c>
      <c r="W508" s="7">
        <v>42747</v>
      </c>
      <c r="X508" s="16">
        <v>11.1</v>
      </c>
    </row>
    <row r="509" spans="1:24" x14ac:dyDescent="0.35">
      <c r="A509" t="s">
        <v>13</v>
      </c>
      <c r="B509" s="7">
        <v>41505</v>
      </c>
      <c r="C509" s="12">
        <v>4.18</v>
      </c>
      <c r="D509" s="12"/>
      <c r="F509">
        <f t="shared" si="21"/>
        <v>4.0943445622221004</v>
      </c>
      <c r="G509" s="22">
        <v>60</v>
      </c>
      <c r="H509" s="22">
        <v>16</v>
      </c>
      <c r="L509" s="22">
        <v>1.81</v>
      </c>
      <c r="M509" s="14">
        <v>0.1249</v>
      </c>
      <c r="N509" s="14">
        <v>0.86750000000000005</v>
      </c>
      <c r="O509" s="49">
        <f t="shared" si="23"/>
        <v>2.8024</v>
      </c>
      <c r="P509" s="22">
        <v>9.34</v>
      </c>
      <c r="V509" t="s">
        <v>33</v>
      </c>
      <c r="W509" s="7">
        <v>42780</v>
      </c>
      <c r="X509" s="16">
        <v>12.25</v>
      </c>
    </row>
    <row r="510" spans="1:24" x14ac:dyDescent="0.35">
      <c r="A510" t="s">
        <v>14</v>
      </c>
      <c r="B510" s="7">
        <v>41505</v>
      </c>
      <c r="C510" s="12">
        <v>4.4400000000000004</v>
      </c>
      <c r="D510" s="12"/>
      <c r="F510">
        <f t="shared" si="21"/>
        <v>3.5835189384561099</v>
      </c>
      <c r="G510" s="22">
        <v>36</v>
      </c>
      <c r="H510" s="14">
        <v>4</v>
      </c>
      <c r="L510" s="14">
        <v>0.66</v>
      </c>
      <c r="M510" s="36">
        <v>7.4999999999999997E-2</v>
      </c>
      <c r="N510" s="14">
        <v>0.80069999999999997</v>
      </c>
      <c r="O510">
        <f t="shared" si="23"/>
        <v>1.5356999999999998</v>
      </c>
      <c r="P510" s="12">
        <v>4.4000000000000004</v>
      </c>
      <c r="V510" t="s">
        <v>34</v>
      </c>
      <c r="W510" s="7">
        <v>42780</v>
      </c>
      <c r="X510" s="16">
        <v>11.59</v>
      </c>
    </row>
    <row r="511" spans="1:24" x14ac:dyDescent="0.35">
      <c r="A511" t="s">
        <v>14</v>
      </c>
      <c r="B511" s="7">
        <v>41505</v>
      </c>
      <c r="C511" s="13" t="s">
        <v>11</v>
      </c>
      <c r="D511" s="13"/>
      <c r="F511">
        <f t="shared" si="21"/>
        <v>3.6888794541139363</v>
      </c>
      <c r="G511" s="22">
        <v>40</v>
      </c>
      <c r="H511" s="14">
        <v>6</v>
      </c>
      <c r="L511" s="12">
        <v>1.3</v>
      </c>
      <c r="M511" s="14">
        <v>7.1099999999999997E-2</v>
      </c>
      <c r="N511" s="14">
        <v>0.8327</v>
      </c>
      <c r="O511">
        <f t="shared" si="23"/>
        <v>2.2038000000000002</v>
      </c>
      <c r="P511" s="22">
        <v>4.01</v>
      </c>
      <c r="V511" t="s">
        <v>35</v>
      </c>
      <c r="W511" s="7">
        <v>42780</v>
      </c>
      <c r="X511" s="16">
        <v>11.67</v>
      </c>
    </row>
    <row r="512" spans="1:24" x14ac:dyDescent="0.35">
      <c r="A512" t="s">
        <v>17</v>
      </c>
      <c r="B512" s="7">
        <v>41505</v>
      </c>
      <c r="C512" s="12">
        <v>4.79</v>
      </c>
      <c r="D512" s="12"/>
      <c r="F512">
        <f t="shared" si="21"/>
        <v>3.4657359027997265</v>
      </c>
      <c r="G512" s="22">
        <v>32</v>
      </c>
      <c r="H512" s="64">
        <v>8</v>
      </c>
      <c r="L512" s="22">
        <v>0.46</v>
      </c>
      <c r="M512" s="14">
        <v>5.3900000000000003E-2</v>
      </c>
      <c r="N512" s="14">
        <v>0.72160000000000002</v>
      </c>
      <c r="O512">
        <f t="shared" si="23"/>
        <v>1.2355</v>
      </c>
      <c r="P512" s="22">
        <v>3.06</v>
      </c>
      <c r="V512" t="s">
        <v>33</v>
      </c>
      <c r="W512" s="7">
        <v>42816</v>
      </c>
      <c r="X512" s="12" t="s">
        <v>12</v>
      </c>
    </row>
    <row r="513" spans="1:24" x14ac:dyDescent="0.35">
      <c r="A513" t="s">
        <v>10</v>
      </c>
      <c r="B513" s="7">
        <v>41506</v>
      </c>
      <c r="C513" s="12">
        <v>7.48</v>
      </c>
      <c r="D513" s="12"/>
      <c r="F513">
        <f t="shared" si="21"/>
        <v>2.7725887222397811</v>
      </c>
      <c r="G513" s="22">
        <v>16</v>
      </c>
      <c r="H513" s="22">
        <v>10</v>
      </c>
      <c r="L513" s="22">
        <v>1.85</v>
      </c>
      <c r="M513" s="14">
        <v>5.7000000000000002E-3</v>
      </c>
      <c r="N513" s="14">
        <v>0.1132</v>
      </c>
      <c r="O513" s="43">
        <f t="shared" si="23"/>
        <v>1.9689000000000001</v>
      </c>
      <c r="P513" s="22">
        <v>18.8</v>
      </c>
      <c r="V513" t="s">
        <v>34</v>
      </c>
      <c r="W513" s="7">
        <v>42816</v>
      </c>
      <c r="X513" s="12" t="s">
        <v>12</v>
      </c>
    </row>
    <row r="514" spans="1:24" x14ac:dyDescent="0.35">
      <c r="A514" t="s">
        <v>10</v>
      </c>
      <c r="B514" s="7">
        <v>41506</v>
      </c>
      <c r="C514" s="12" t="s">
        <v>11</v>
      </c>
      <c r="D514" s="12"/>
      <c r="F514">
        <f t="shared" si="21"/>
        <v>2.7725887222397811</v>
      </c>
      <c r="G514" s="22">
        <v>16</v>
      </c>
      <c r="H514" s="24" t="s">
        <v>29</v>
      </c>
      <c r="L514" s="22">
        <v>1.72</v>
      </c>
      <c r="M514" s="14">
        <v>5.1999999999999998E-3</v>
      </c>
      <c r="N514" s="14">
        <v>0.1268</v>
      </c>
      <c r="O514" s="43">
        <f t="shared" si="23"/>
        <v>1.8520000000000001</v>
      </c>
      <c r="P514" s="22">
        <v>17.5</v>
      </c>
      <c r="V514" t="s">
        <v>33</v>
      </c>
      <c r="W514" s="7">
        <v>42829</v>
      </c>
      <c r="X514" s="16">
        <v>13.17</v>
      </c>
    </row>
    <row r="515" spans="1:24" x14ac:dyDescent="0.35">
      <c r="A515" t="s">
        <v>13</v>
      </c>
      <c r="B515" s="7">
        <v>41512</v>
      </c>
      <c r="C515" s="12">
        <v>4.97</v>
      </c>
      <c r="D515" s="12"/>
      <c r="F515">
        <f t="shared" ref="F515:F578" si="24">LN(G515)</f>
        <v>4.5643481914678361</v>
      </c>
      <c r="G515" s="22">
        <v>96</v>
      </c>
      <c r="H515" s="22">
        <v>6</v>
      </c>
      <c r="L515" s="22">
        <v>1.97</v>
      </c>
      <c r="M515" s="14">
        <v>0.1472</v>
      </c>
      <c r="N515" s="14">
        <v>1.0294000000000001</v>
      </c>
      <c r="O515" s="49">
        <f t="shared" si="23"/>
        <v>3.1466000000000003</v>
      </c>
      <c r="P515" s="12">
        <v>5.6</v>
      </c>
      <c r="V515" t="s">
        <v>34</v>
      </c>
      <c r="W515" s="7">
        <v>42829</v>
      </c>
      <c r="X515" s="16">
        <v>13.37</v>
      </c>
    </row>
    <row r="516" spans="1:24" x14ac:dyDescent="0.35">
      <c r="A516" t="s">
        <v>14</v>
      </c>
      <c r="B516" s="7">
        <v>41512</v>
      </c>
      <c r="C516" s="12">
        <v>6.06</v>
      </c>
      <c r="D516" s="12"/>
      <c r="F516">
        <f t="shared" si="24"/>
        <v>4.219507705176107</v>
      </c>
      <c r="G516" s="22">
        <v>68</v>
      </c>
      <c r="H516" s="14">
        <v>4</v>
      </c>
      <c r="L516" s="14">
        <v>1.44</v>
      </c>
      <c r="M516" s="14">
        <v>6.7900000000000002E-2</v>
      </c>
      <c r="N516" s="14">
        <v>0.86880000000000002</v>
      </c>
      <c r="O516">
        <f t="shared" si="23"/>
        <v>2.3767</v>
      </c>
      <c r="P516" s="22">
        <v>3.98</v>
      </c>
      <c r="V516" t="s">
        <v>35</v>
      </c>
      <c r="W516" s="7">
        <v>42829</v>
      </c>
      <c r="X516" s="16">
        <v>13.35</v>
      </c>
    </row>
    <row r="517" spans="1:24" x14ac:dyDescent="0.35">
      <c r="A517" t="s">
        <v>17</v>
      </c>
      <c r="B517" s="7">
        <v>41512</v>
      </c>
      <c r="C517" s="12">
        <v>6.42</v>
      </c>
      <c r="D517" s="12"/>
      <c r="F517">
        <f t="shared" si="24"/>
        <v>4.6443908991413725</v>
      </c>
      <c r="G517" s="22">
        <v>104</v>
      </c>
      <c r="H517" s="66">
        <v>2</v>
      </c>
      <c r="L517" s="22">
        <v>1.72</v>
      </c>
      <c r="M517" s="14">
        <v>5.8500000000000003E-2</v>
      </c>
      <c r="N517" s="14">
        <v>0.6421</v>
      </c>
      <c r="O517">
        <f t="shared" si="23"/>
        <v>2.4205999999999999</v>
      </c>
      <c r="P517" s="22">
        <v>2.96</v>
      </c>
      <c r="V517" t="s">
        <v>33</v>
      </c>
      <c r="W517" s="7">
        <v>42863</v>
      </c>
      <c r="X517" s="16">
        <v>9.8800000000000008</v>
      </c>
    </row>
    <row r="518" spans="1:24" x14ac:dyDescent="0.35">
      <c r="A518" t="s">
        <v>17</v>
      </c>
      <c r="B518" s="7">
        <v>41512</v>
      </c>
      <c r="C518" s="13" t="s">
        <v>11</v>
      </c>
      <c r="D518" s="13"/>
      <c r="G518" s="20" t="s">
        <v>24</v>
      </c>
      <c r="H518" s="64">
        <v>16</v>
      </c>
      <c r="L518" s="22">
        <v>1.41</v>
      </c>
      <c r="M518" s="14">
        <v>5.7099999999999998E-2</v>
      </c>
      <c r="N518" s="36">
        <v>0.7</v>
      </c>
      <c r="O518">
        <f t="shared" si="23"/>
        <v>2.1670999999999996</v>
      </c>
      <c r="P518" s="22">
        <v>2.13</v>
      </c>
      <c r="V518" t="s">
        <v>34</v>
      </c>
      <c r="W518" s="7">
        <v>42863</v>
      </c>
      <c r="X518" s="16">
        <v>9.24</v>
      </c>
    </row>
    <row r="519" spans="1:24" x14ac:dyDescent="0.35">
      <c r="A519" t="s">
        <v>13</v>
      </c>
      <c r="B519" s="7">
        <v>41522</v>
      </c>
      <c r="C519" s="12">
        <v>3.52</v>
      </c>
      <c r="D519" s="12"/>
      <c r="F519">
        <f t="shared" si="24"/>
        <v>3.4011973816621555</v>
      </c>
      <c r="G519" s="22">
        <v>30</v>
      </c>
      <c r="H519" s="22">
        <v>4</v>
      </c>
      <c r="L519" s="22">
        <v>1.29</v>
      </c>
      <c r="M519" s="14">
        <v>0.1143</v>
      </c>
      <c r="N519" s="14">
        <v>1.0158</v>
      </c>
      <c r="O519" s="49">
        <f t="shared" si="23"/>
        <v>2.4201000000000001</v>
      </c>
      <c r="P519" s="12">
        <v>4.7</v>
      </c>
      <c r="V519" t="s">
        <v>35</v>
      </c>
      <c r="W519" s="7">
        <v>42863</v>
      </c>
      <c r="X519" s="16">
        <v>7.86</v>
      </c>
    </row>
    <row r="520" spans="1:24" x14ac:dyDescent="0.35">
      <c r="A520" t="s">
        <v>14</v>
      </c>
      <c r="B520" s="7">
        <v>41522</v>
      </c>
      <c r="C520" s="12">
        <v>4.8600000000000003</v>
      </c>
      <c r="D520" s="12"/>
      <c r="F520">
        <f t="shared" si="24"/>
        <v>2.9957322735539909</v>
      </c>
      <c r="G520" s="22">
        <v>20</v>
      </c>
      <c r="H520" s="14">
        <v>2</v>
      </c>
      <c r="L520" s="14">
        <v>0.49</v>
      </c>
      <c r="M520" s="14">
        <v>6.88E-2</v>
      </c>
      <c r="N520" s="36">
        <v>0.78600000000000003</v>
      </c>
      <c r="O520">
        <f t="shared" si="23"/>
        <v>1.3448</v>
      </c>
      <c r="P520" s="12">
        <v>4.5</v>
      </c>
      <c r="V520" t="s">
        <v>33</v>
      </c>
      <c r="W520" s="7">
        <v>42877</v>
      </c>
      <c r="X520" s="16">
        <v>6.38</v>
      </c>
    </row>
    <row r="521" spans="1:24" x14ac:dyDescent="0.35">
      <c r="A521" t="s">
        <v>14</v>
      </c>
      <c r="B521" s="7">
        <v>41522</v>
      </c>
      <c r="C521" s="13" t="s">
        <v>11</v>
      </c>
      <c r="D521" s="13"/>
      <c r="G521" s="20" t="s">
        <v>24</v>
      </c>
      <c r="H521" s="14">
        <v>2</v>
      </c>
      <c r="L521" s="14">
        <v>0.61</v>
      </c>
      <c r="M521" s="14">
        <v>6.3799999999999996E-2</v>
      </c>
      <c r="N521" s="14">
        <v>0.74880000000000002</v>
      </c>
      <c r="O521">
        <f t="shared" si="23"/>
        <v>1.4226000000000001</v>
      </c>
      <c r="P521" s="22">
        <v>3.99</v>
      </c>
      <c r="V521" t="s">
        <v>34</v>
      </c>
      <c r="W521" s="7">
        <v>42877</v>
      </c>
      <c r="X521" s="16">
        <v>6.54</v>
      </c>
    </row>
    <row r="522" spans="1:24" x14ac:dyDescent="0.35">
      <c r="A522" t="s">
        <v>17</v>
      </c>
      <c r="B522" s="7">
        <v>41522</v>
      </c>
      <c r="C522" s="12">
        <v>5.17</v>
      </c>
      <c r="D522" s="12"/>
      <c r="F522">
        <f t="shared" si="24"/>
        <v>4.1588830833596715</v>
      </c>
      <c r="G522" s="22">
        <v>64</v>
      </c>
      <c r="H522" s="64">
        <v>2</v>
      </c>
      <c r="L522" s="22">
        <v>0.39</v>
      </c>
      <c r="M522" s="14">
        <v>6.13E-2</v>
      </c>
      <c r="N522" s="14">
        <v>0.71740000000000004</v>
      </c>
      <c r="O522">
        <f t="shared" si="23"/>
        <v>1.1687000000000001</v>
      </c>
      <c r="P522" s="12">
        <v>4.3</v>
      </c>
      <c r="V522" t="s">
        <v>35</v>
      </c>
      <c r="W522" s="7">
        <v>42877</v>
      </c>
      <c r="X522" s="16">
        <v>6.94</v>
      </c>
    </row>
    <row r="523" spans="1:24" x14ac:dyDescent="0.35">
      <c r="A523" t="s">
        <v>10</v>
      </c>
      <c r="B523" s="7">
        <v>41527</v>
      </c>
      <c r="C523" s="12">
        <v>7.69</v>
      </c>
      <c r="D523" s="12"/>
      <c r="G523" s="20" t="s">
        <v>24</v>
      </c>
      <c r="H523" s="22">
        <v>20</v>
      </c>
      <c r="L523" s="12">
        <v>1.6</v>
      </c>
      <c r="M523" s="14">
        <v>9.1000000000000004E-3</v>
      </c>
      <c r="N523" s="36">
        <v>0.13500000000000001</v>
      </c>
      <c r="O523" s="43">
        <f t="shared" si="23"/>
        <v>1.7441000000000002</v>
      </c>
      <c r="P523" s="22">
        <v>21.3</v>
      </c>
      <c r="V523" t="s">
        <v>33</v>
      </c>
      <c r="W523" s="7">
        <v>42915</v>
      </c>
      <c r="X523" s="16">
        <v>4.24</v>
      </c>
    </row>
    <row r="524" spans="1:24" x14ac:dyDescent="0.35">
      <c r="A524" t="s">
        <v>10</v>
      </c>
      <c r="B524" s="7">
        <v>41527</v>
      </c>
      <c r="C524" s="12" t="s">
        <v>11</v>
      </c>
      <c r="D524" s="12"/>
      <c r="F524">
        <f t="shared" si="24"/>
        <v>3.912023005428146</v>
      </c>
      <c r="G524" s="22">
        <v>50</v>
      </c>
      <c r="H524" s="22">
        <v>12</v>
      </c>
      <c r="L524" s="22">
        <v>1.75</v>
      </c>
      <c r="M524" s="14">
        <v>9.4999999999999998E-3</v>
      </c>
      <c r="N524" s="14">
        <v>0.13719999999999999</v>
      </c>
      <c r="O524" s="43">
        <f t="shared" si="23"/>
        <v>1.8967000000000001</v>
      </c>
      <c r="P524" s="22">
        <v>29.1</v>
      </c>
      <c r="V524" t="s">
        <v>34</v>
      </c>
      <c r="W524" s="7">
        <v>42915</v>
      </c>
      <c r="X524" s="16">
        <v>4.45</v>
      </c>
    </row>
    <row r="525" spans="1:24" x14ac:dyDescent="0.35">
      <c r="A525" t="s">
        <v>13</v>
      </c>
      <c r="B525" s="7">
        <v>41529</v>
      </c>
      <c r="C525" s="12">
        <v>4.8499999999999996</v>
      </c>
      <c r="D525" s="12"/>
      <c r="F525">
        <f t="shared" si="24"/>
        <v>4.6443908991413725</v>
      </c>
      <c r="G525" s="22">
        <v>104</v>
      </c>
      <c r="H525" s="22">
        <v>10</v>
      </c>
      <c r="L525" s="22">
        <v>1.96</v>
      </c>
      <c r="M525" s="36">
        <v>0.27200000000000002</v>
      </c>
      <c r="N525" s="14">
        <v>0.90939999999999999</v>
      </c>
      <c r="O525" s="49">
        <f t="shared" si="23"/>
        <v>3.1414</v>
      </c>
      <c r="P525" s="22">
        <v>1.36</v>
      </c>
      <c r="V525" t="s">
        <v>35</v>
      </c>
      <c r="W525" s="7">
        <v>42915</v>
      </c>
      <c r="X525" s="16">
        <v>5.39</v>
      </c>
    </row>
    <row r="526" spans="1:24" x14ac:dyDescent="0.35">
      <c r="A526" t="s">
        <v>14</v>
      </c>
      <c r="B526" s="7">
        <v>41529</v>
      </c>
      <c r="C526" s="12">
        <v>4.51</v>
      </c>
      <c r="D526" s="12"/>
      <c r="F526">
        <f t="shared" si="24"/>
        <v>4.219507705176107</v>
      </c>
      <c r="G526" s="22">
        <v>68</v>
      </c>
      <c r="H526" s="56">
        <v>2</v>
      </c>
      <c r="L526" s="14">
        <v>1.82</v>
      </c>
      <c r="M526" s="14">
        <v>0.11459999999999999</v>
      </c>
      <c r="N526" s="14">
        <v>0.77910000000000001</v>
      </c>
      <c r="O526">
        <f t="shared" si="23"/>
        <v>2.7137000000000002</v>
      </c>
      <c r="P526" s="22">
        <v>9.9499999999999993</v>
      </c>
      <c r="V526" t="s">
        <v>33</v>
      </c>
      <c r="W526" s="7">
        <v>42928</v>
      </c>
      <c r="X526" s="16">
        <v>4.03</v>
      </c>
    </row>
    <row r="527" spans="1:24" x14ac:dyDescent="0.35">
      <c r="A527" t="s">
        <v>17</v>
      </c>
      <c r="B527" s="7">
        <v>41529</v>
      </c>
      <c r="C527" s="12">
        <v>5.73</v>
      </c>
      <c r="D527" s="12"/>
      <c r="F527">
        <f t="shared" si="24"/>
        <v>3.1780538303479458</v>
      </c>
      <c r="G527" s="22">
        <v>24</v>
      </c>
      <c r="H527" s="64">
        <v>2</v>
      </c>
      <c r="L527" s="22">
        <v>1.1399999999999999</v>
      </c>
      <c r="M527" s="14">
        <v>7.9600000000000004E-2</v>
      </c>
      <c r="N527" s="14">
        <v>0.78949999999999998</v>
      </c>
      <c r="O527">
        <f t="shared" si="23"/>
        <v>2.0090999999999997</v>
      </c>
      <c r="P527" s="22">
        <v>5.83</v>
      </c>
      <c r="V527" t="s">
        <v>34</v>
      </c>
      <c r="W527" s="7">
        <v>42928</v>
      </c>
      <c r="X527" s="16">
        <v>6.24</v>
      </c>
    </row>
    <row r="528" spans="1:24" x14ac:dyDescent="0.35">
      <c r="A528" t="s">
        <v>13</v>
      </c>
      <c r="B528" s="7">
        <v>41535</v>
      </c>
      <c r="C528" s="12">
        <v>4.8</v>
      </c>
      <c r="D528" s="12"/>
      <c r="F528">
        <f t="shared" si="24"/>
        <v>3.8712010109078911</v>
      </c>
      <c r="G528" s="22">
        <v>48</v>
      </c>
      <c r="H528" s="22">
        <v>10</v>
      </c>
      <c r="L528" s="22">
        <v>1.73</v>
      </c>
      <c r="M528" s="14">
        <v>7.8600000000000003E-2</v>
      </c>
      <c r="N528" s="14">
        <v>0.93869999999999998</v>
      </c>
      <c r="O528" s="49">
        <f t="shared" si="23"/>
        <v>2.7473000000000001</v>
      </c>
      <c r="P528" s="22">
        <v>5.12</v>
      </c>
      <c r="V528" t="s">
        <v>35</v>
      </c>
      <c r="W528" s="7">
        <v>42928</v>
      </c>
      <c r="X528" s="16">
        <v>6.57</v>
      </c>
    </row>
    <row r="529" spans="1:24" x14ac:dyDescent="0.35">
      <c r="A529" t="s">
        <v>14</v>
      </c>
      <c r="B529" s="7">
        <v>41535</v>
      </c>
      <c r="C529" s="12">
        <v>5.41</v>
      </c>
      <c r="D529" s="12"/>
      <c r="F529">
        <f t="shared" si="24"/>
        <v>3.8712010109078911</v>
      </c>
      <c r="G529" s="22">
        <v>48</v>
      </c>
      <c r="H529" s="14">
        <v>2</v>
      </c>
      <c r="L529" s="14">
        <v>1.0900000000000001</v>
      </c>
      <c r="M529" s="14">
        <v>6.7900000000000002E-2</v>
      </c>
      <c r="N529" s="14">
        <v>0.66849999999999998</v>
      </c>
      <c r="O529">
        <f t="shared" si="23"/>
        <v>1.8264</v>
      </c>
      <c r="P529" s="22">
        <v>3.64</v>
      </c>
      <c r="V529" t="s">
        <v>33</v>
      </c>
      <c r="W529" s="7">
        <v>42936</v>
      </c>
      <c r="X529" s="16">
        <v>3.4</v>
      </c>
    </row>
    <row r="530" spans="1:24" x14ac:dyDescent="0.35">
      <c r="A530" t="s">
        <v>14</v>
      </c>
      <c r="B530" s="7">
        <v>41535</v>
      </c>
      <c r="C530" s="13" t="s">
        <v>11</v>
      </c>
      <c r="D530" s="13"/>
      <c r="F530">
        <f t="shared" si="24"/>
        <v>4.0253516907351496</v>
      </c>
      <c r="G530" s="22">
        <v>56</v>
      </c>
      <c r="H530" s="14">
        <v>4</v>
      </c>
      <c r="L530" s="14">
        <v>0.33</v>
      </c>
      <c r="M530" s="14">
        <v>6.7400000000000002E-2</v>
      </c>
      <c r="N530" s="36">
        <v>0.65600000000000003</v>
      </c>
      <c r="O530">
        <f t="shared" si="23"/>
        <v>1.0534000000000001</v>
      </c>
      <c r="P530" s="22">
        <v>3.49</v>
      </c>
      <c r="V530" t="s">
        <v>34</v>
      </c>
      <c r="W530" s="7">
        <v>42936</v>
      </c>
      <c r="X530" s="16">
        <v>4.01</v>
      </c>
    </row>
    <row r="531" spans="1:24" x14ac:dyDescent="0.35">
      <c r="A531" t="s">
        <v>17</v>
      </c>
      <c r="B531" s="7">
        <v>41535</v>
      </c>
      <c r="C531" s="12">
        <v>5.59</v>
      </c>
      <c r="D531" s="12"/>
      <c r="G531" s="20" t="s">
        <v>24</v>
      </c>
      <c r="H531" s="64">
        <v>2</v>
      </c>
      <c r="L531" s="22">
        <v>0.38</v>
      </c>
      <c r="M531" s="14">
        <v>6.2700000000000006E-2</v>
      </c>
      <c r="N531" s="14">
        <v>0.64559999999999995</v>
      </c>
      <c r="O531">
        <f t="shared" si="23"/>
        <v>1.0882999999999998</v>
      </c>
      <c r="P531" s="22">
        <v>3.18</v>
      </c>
      <c r="V531" t="s">
        <v>35</v>
      </c>
      <c r="W531" s="7">
        <v>42936</v>
      </c>
      <c r="X531" s="16">
        <v>4.5599999999999996</v>
      </c>
    </row>
    <row r="532" spans="1:24" x14ac:dyDescent="0.35">
      <c r="A532" t="s">
        <v>10</v>
      </c>
      <c r="B532" s="7">
        <v>41542</v>
      </c>
      <c r="C532" s="12">
        <v>8.6999999999999993</v>
      </c>
      <c r="D532" s="12"/>
      <c r="G532" s="20" t="s">
        <v>24</v>
      </c>
      <c r="H532" s="13" t="s">
        <v>11</v>
      </c>
      <c r="L532" s="22">
        <v>1.34</v>
      </c>
      <c r="M532" s="14">
        <v>7.9000000000000008E-3</v>
      </c>
      <c r="N532" s="14">
        <v>0.2198</v>
      </c>
      <c r="O532" s="43">
        <f t="shared" ref="O532:O548" si="25">L532+M532+N532</f>
        <v>1.5677000000000001</v>
      </c>
      <c r="P532" s="22">
        <v>12.7</v>
      </c>
      <c r="V532" t="s">
        <v>33</v>
      </c>
      <c r="W532" s="7">
        <v>42940</v>
      </c>
      <c r="X532" s="16">
        <v>4.22</v>
      </c>
    </row>
    <row r="533" spans="1:24" x14ac:dyDescent="0.35">
      <c r="A533" t="s">
        <v>10</v>
      </c>
      <c r="B533" s="7">
        <v>41542</v>
      </c>
      <c r="C533" s="12" t="s">
        <v>11</v>
      </c>
      <c r="D533" s="12"/>
      <c r="G533" s="20" t="s">
        <v>24</v>
      </c>
      <c r="H533" s="13" t="s">
        <v>11</v>
      </c>
      <c r="L533" s="22">
        <v>1.33</v>
      </c>
      <c r="M533" s="14">
        <v>7.9000000000000008E-3</v>
      </c>
      <c r="N533" s="14">
        <v>0.22459999999999999</v>
      </c>
      <c r="O533" s="43">
        <f t="shared" si="25"/>
        <v>1.5625</v>
      </c>
      <c r="P533" s="22">
        <v>12.3</v>
      </c>
      <c r="V533" t="s">
        <v>34</v>
      </c>
      <c r="W533" s="7">
        <v>42940</v>
      </c>
      <c r="X533" s="16">
        <v>4.72</v>
      </c>
    </row>
    <row r="534" spans="1:24" x14ac:dyDescent="0.35">
      <c r="A534" t="s">
        <v>13</v>
      </c>
      <c r="B534" s="7">
        <v>41543</v>
      </c>
      <c r="C534" s="12">
        <v>4.87</v>
      </c>
      <c r="D534" s="12"/>
      <c r="F534">
        <f t="shared" si="24"/>
        <v>4.1896547420264252</v>
      </c>
      <c r="G534" s="22">
        <v>66</v>
      </c>
      <c r="H534" s="13" t="s">
        <v>11</v>
      </c>
      <c r="L534" s="22">
        <v>1.64</v>
      </c>
      <c r="M534" s="14">
        <v>0.32319999999999999</v>
      </c>
      <c r="N534" s="14">
        <v>1.3343</v>
      </c>
      <c r="O534" s="49">
        <f t="shared" si="25"/>
        <v>3.2974999999999999</v>
      </c>
      <c r="P534" s="22">
        <v>4.29</v>
      </c>
      <c r="V534" t="s">
        <v>35</v>
      </c>
      <c r="W534" s="7">
        <v>42940</v>
      </c>
      <c r="X534" s="16">
        <v>5.1100000000000003</v>
      </c>
    </row>
    <row r="535" spans="1:24" x14ac:dyDescent="0.35">
      <c r="A535" t="s">
        <v>14</v>
      </c>
      <c r="B535" s="7">
        <v>41543</v>
      </c>
      <c r="C535" s="12">
        <v>5.29</v>
      </c>
      <c r="D535" s="12"/>
      <c r="F535">
        <f t="shared" si="24"/>
        <v>3.1780538303479458</v>
      </c>
      <c r="G535" s="22">
        <v>24</v>
      </c>
      <c r="H535" s="13" t="s">
        <v>11</v>
      </c>
      <c r="L535" s="14">
        <v>1.38</v>
      </c>
      <c r="M535" s="14">
        <v>0.1502</v>
      </c>
      <c r="N535" s="14">
        <v>1.2307999999999999</v>
      </c>
      <c r="O535">
        <f t="shared" si="25"/>
        <v>2.7609999999999997</v>
      </c>
      <c r="P535" s="22">
        <v>3.63</v>
      </c>
      <c r="V535" t="s">
        <v>33</v>
      </c>
      <c r="W535" s="7">
        <v>42950</v>
      </c>
      <c r="X535" s="16">
        <v>4.26</v>
      </c>
    </row>
    <row r="536" spans="1:24" x14ac:dyDescent="0.35">
      <c r="A536" t="s">
        <v>17</v>
      </c>
      <c r="B536" s="7">
        <v>41543</v>
      </c>
      <c r="C536" s="12">
        <v>5.72</v>
      </c>
      <c r="D536" s="12"/>
      <c r="F536">
        <f t="shared" si="24"/>
        <v>2.9957322735539909</v>
      </c>
      <c r="G536" s="22">
        <v>20</v>
      </c>
      <c r="H536" s="13" t="s">
        <v>11</v>
      </c>
      <c r="L536" s="12">
        <v>1.2</v>
      </c>
      <c r="M536" s="14">
        <v>0.1013</v>
      </c>
      <c r="N536" s="14">
        <v>0.91969999999999996</v>
      </c>
      <c r="O536">
        <f t="shared" si="25"/>
        <v>2.2210000000000001</v>
      </c>
      <c r="P536" s="22">
        <v>3.08</v>
      </c>
      <c r="V536" t="s">
        <v>34</v>
      </c>
      <c r="W536" s="7">
        <v>42950</v>
      </c>
      <c r="X536" s="16">
        <v>3.94</v>
      </c>
    </row>
    <row r="537" spans="1:24" x14ac:dyDescent="0.35">
      <c r="A537" t="s">
        <v>13</v>
      </c>
      <c r="B537" s="7">
        <v>41554</v>
      </c>
      <c r="C537" s="12">
        <v>5.66</v>
      </c>
      <c r="D537" s="12"/>
      <c r="F537">
        <f t="shared" si="24"/>
        <v>3.6888794541139363</v>
      </c>
      <c r="G537" s="22">
        <v>40</v>
      </c>
      <c r="H537" s="13" t="s">
        <v>11</v>
      </c>
      <c r="L537" s="22">
        <v>1.23</v>
      </c>
      <c r="M537" s="14">
        <v>0.1113</v>
      </c>
      <c r="N537" s="14">
        <v>0.92620000000000002</v>
      </c>
      <c r="O537" s="49">
        <f t="shared" si="25"/>
        <v>2.2675000000000001</v>
      </c>
      <c r="P537" s="22">
        <v>4.05</v>
      </c>
      <c r="V537" t="s">
        <v>35</v>
      </c>
      <c r="W537" s="7">
        <v>42950</v>
      </c>
      <c r="X537" s="16">
        <v>4.0199999999999996</v>
      </c>
    </row>
    <row r="538" spans="1:24" x14ac:dyDescent="0.35">
      <c r="A538" t="s">
        <v>14</v>
      </c>
      <c r="B538" s="7">
        <v>41554</v>
      </c>
      <c r="C538" s="12">
        <v>6.46</v>
      </c>
      <c r="D538" s="12"/>
      <c r="F538">
        <f t="shared" si="24"/>
        <v>4.499809670330265</v>
      </c>
      <c r="G538" s="22">
        <v>90</v>
      </c>
      <c r="H538" s="13" t="s">
        <v>11</v>
      </c>
      <c r="L538" s="14">
        <v>0.41</v>
      </c>
      <c r="M538" s="36">
        <v>6.8000000000000005E-2</v>
      </c>
      <c r="N538" s="14">
        <v>0.47620000000000001</v>
      </c>
      <c r="O538">
        <f t="shared" si="25"/>
        <v>0.95419999999999994</v>
      </c>
      <c r="P538" s="22">
        <v>3.21</v>
      </c>
      <c r="V538" t="s">
        <v>33</v>
      </c>
      <c r="W538" s="7">
        <v>42954</v>
      </c>
      <c r="X538" s="16">
        <v>3.95</v>
      </c>
    </row>
    <row r="539" spans="1:24" x14ac:dyDescent="0.35">
      <c r="A539" t="s">
        <v>14</v>
      </c>
      <c r="B539" s="7">
        <v>41554</v>
      </c>
      <c r="C539" s="13" t="s">
        <v>11</v>
      </c>
      <c r="D539" s="13"/>
      <c r="F539">
        <f t="shared" si="24"/>
        <v>4.6051701859880918</v>
      </c>
      <c r="G539" s="22">
        <v>100</v>
      </c>
      <c r="H539" s="13" t="s">
        <v>11</v>
      </c>
      <c r="L539" s="14">
        <v>0.38</v>
      </c>
      <c r="M539" s="14">
        <v>6.5600000000000006E-2</v>
      </c>
      <c r="N539" s="14">
        <v>0.4486</v>
      </c>
      <c r="O539">
        <f t="shared" si="25"/>
        <v>0.89419999999999999</v>
      </c>
      <c r="P539" s="22">
        <v>3.09</v>
      </c>
      <c r="V539" t="s">
        <v>34</v>
      </c>
      <c r="W539" s="7">
        <v>42954</v>
      </c>
      <c r="X539" s="16">
        <v>4.92</v>
      </c>
    </row>
    <row r="540" spans="1:24" x14ac:dyDescent="0.35">
      <c r="A540" t="s">
        <v>17</v>
      </c>
      <c r="B540" s="7">
        <v>41554</v>
      </c>
      <c r="C540" s="12">
        <v>6.63</v>
      </c>
      <c r="D540" s="12"/>
      <c r="F540">
        <f t="shared" si="24"/>
        <v>3.5835189384561099</v>
      </c>
      <c r="G540" s="22">
        <v>36</v>
      </c>
      <c r="H540" s="13" t="s">
        <v>11</v>
      </c>
      <c r="L540" s="22">
        <v>0.44</v>
      </c>
      <c r="M540" s="14">
        <v>5.7799999999999997E-2</v>
      </c>
      <c r="N540" s="36">
        <v>0.45400000000000001</v>
      </c>
      <c r="O540">
        <f t="shared" si="25"/>
        <v>0.95179999999999998</v>
      </c>
      <c r="P540" s="22">
        <v>2.78</v>
      </c>
      <c r="V540" t="s">
        <v>35</v>
      </c>
      <c r="W540" s="7">
        <v>42954</v>
      </c>
      <c r="X540" s="16">
        <v>5.41</v>
      </c>
    </row>
    <row r="541" spans="1:24" x14ac:dyDescent="0.35">
      <c r="A541" t="s">
        <v>10</v>
      </c>
      <c r="B541" s="7">
        <v>41556</v>
      </c>
      <c r="C541" s="12">
        <v>7.3</v>
      </c>
      <c r="D541" s="12"/>
      <c r="G541" s="20" t="s">
        <v>24</v>
      </c>
      <c r="H541" s="13" t="s">
        <v>11</v>
      </c>
      <c r="L541" s="22">
        <v>1.76</v>
      </c>
      <c r="M541" s="14">
        <v>1.8100000000000002E-2</v>
      </c>
      <c r="N541" s="14">
        <v>0.2727</v>
      </c>
      <c r="O541" s="43">
        <f t="shared" si="25"/>
        <v>2.0508000000000002</v>
      </c>
      <c r="P541" s="22">
        <v>10.5</v>
      </c>
      <c r="V541" t="s">
        <v>33</v>
      </c>
      <c r="W541" s="7">
        <v>42963</v>
      </c>
      <c r="X541" s="16">
        <v>2.5</v>
      </c>
    </row>
    <row r="542" spans="1:24" x14ac:dyDescent="0.35">
      <c r="A542" t="s">
        <v>10</v>
      </c>
      <c r="B542" s="7">
        <v>41556</v>
      </c>
      <c r="C542" s="12" t="s">
        <v>11</v>
      </c>
      <c r="D542" s="12"/>
      <c r="G542" s="20" t="s">
        <v>24</v>
      </c>
      <c r="H542" s="13" t="s">
        <v>11</v>
      </c>
      <c r="L542" s="22">
        <v>1.59</v>
      </c>
      <c r="M542" s="14">
        <v>1.84E-2</v>
      </c>
      <c r="N542" s="14">
        <v>0.25740000000000002</v>
      </c>
      <c r="O542" s="43">
        <f t="shared" si="25"/>
        <v>1.8658000000000001</v>
      </c>
      <c r="P542" s="22">
        <v>9.98</v>
      </c>
      <c r="V542" t="s">
        <v>34</v>
      </c>
      <c r="W542" s="7">
        <v>42963</v>
      </c>
      <c r="X542" s="16">
        <v>2.9</v>
      </c>
    </row>
    <row r="543" spans="1:24" x14ac:dyDescent="0.35">
      <c r="A543" t="s">
        <v>10</v>
      </c>
      <c r="B543" s="7">
        <v>41591</v>
      </c>
      <c r="C543" s="12">
        <v>11.37</v>
      </c>
      <c r="D543" s="12"/>
      <c r="F543">
        <f t="shared" si="24"/>
        <v>4.0604430105464191</v>
      </c>
      <c r="G543" s="22">
        <v>58</v>
      </c>
      <c r="H543" s="22">
        <v>16</v>
      </c>
      <c r="L543" s="22">
        <v>1.84</v>
      </c>
      <c r="M543" s="14">
        <v>1.26E-2</v>
      </c>
      <c r="N543" s="14">
        <v>0.3705</v>
      </c>
      <c r="O543" s="43">
        <f t="shared" si="25"/>
        <v>2.2231000000000001</v>
      </c>
      <c r="P543" s="22">
        <v>10.199999999999999</v>
      </c>
      <c r="V543" t="s">
        <v>35</v>
      </c>
      <c r="W543" s="7">
        <v>42963</v>
      </c>
      <c r="X543" s="16">
        <v>3.37</v>
      </c>
    </row>
    <row r="544" spans="1:24" x14ac:dyDescent="0.35">
      <c r="A544" t="s">
        <v>10</v>
      </c>
      <c r="B544" s="7">
        <v>41591</v>
      </c>
      <c r="C544" s="12" t="s">
        <v>11</v>
      </c>
      <c r="D544" s="12"/>
      <c r="F544">
        <f t="shared" si="24"/>
        <v>4.3040650932041702</v>
      </c>
      <c r="G544" s="22">
        <v>74</v>
      </c>
      <c r="H544" s="22">
        <v>14</v>
      </c>
      <c r="L544" s="22">
        <v>1.92</v>
      </c>
      <c r="M544" s="36">
        <v>0.01</v>
      </c>
      <c r="N544" s="14">
        <v>0.37040000000000001</v>
      </c>
      <c r="O544" s="43">
        <f t="shared" si="25"/>
        <v>2.3003999999999998</v>
      </c>
      <c r="P544" s="22">
        <v>10.9</v>
      </c>
      <c r="V544" t="s">
        <v>33</v>
      </c>
      <c r="W544" s="7">
        <v>42970</v>
      </c>
      <c r="X544" s="16">
        <v>4.58</v>
      </c>
    </row>
    <row r="545" spans="1:24" x14ac:dyDescent="0.35">
      <c r="A545" t="s">
        <v>13</v>
      </c>
      <c r="B545" s="7">
        <v>41596</v>
      </c>
      <c r="C545" s="12">
        <v>10.59</v>
      </c>
      <c r="D545" s="12"/>
      <c r="F545">
        <f t="shared" si="24"/>
        <v>2.3025850929940459</v>
      </c>
      <c r="G545" s="24">
        <v>10</v>
      </c>
      <c r="H545" s="24" t="s">
        <v>30</v>
      </c>
      <c r="L545" s="22">
        <v>1.1200000000000001</v>
      </c>
      <c r="M545" s="14">
        <v>0.12520000000000001</v>
      </c>
      <c r="N545" s="14">
        <v>1.4114</v>
      </c>
      <c r="O545" s="49">
        <f t="shared" si="25"/>
        <v>2.6566000000000001</v>
      </c>
      <c r="P545" s="22">
        <v>4.21</v>
      </c>
      <c r="V545" t="s">
        <v>34</v>
      </c>
      <c r="W545" s="7">
        <v>42970</v>
      </c>
      <c r="X545" s="16">
        <v>5.69</v>
      </c>
    </row>
    <row r="546" spans="1:24" x14ac:dyDescent="0.35">
      <c r="A546" t="s">
        <v>14</v>
      </c>
      <c r="B546" s="7">
        <v>41596</v>
      </c>
      <c r="C546" s="12">
        <v>10.67</v>
      </c>
      <c r="D546" s="12"/>
      <c r="F546">
        <f t="shared" si="24"/>
        <v>2.9957322735539909</v>
      </c>
      <c r="G546" s="22">
        <v>20</v>
      </c>
      <c r="H546" s="14">
        <v>20</v>
      </c>
      <c r="L546" s="14">
        <v>0.65</v>
      </c>
      <c r="M546" s="14">
        <v>7.9200000000000007E-2</v>
      </c>
      <c r="N546" s="14">
        <v>0.86229999999999996</v>
      </c>
      <c r="O546">
        <f t="shared" si="25"/>
        <v>1.5914999999999999</v>
      </c>
      <c r="P546" s="22">
        <v>4.05</v>
      </c>
      <c r="V546" t="s">
        <v>35</v>
      </c>
      <c r="W546" s="7">
        <v>42970</v>
      </c>
      <c r="X546" s="16">
        <v>5.81</v>
      </c>
    </row>
    <row r="547" spans="1:24" x14ac:dyDescent="0.35">
      <c r="A547" t="s">
        <v>17</v>
      </c>
      <c r="B547" s="7">
        <v>41596</v>
      </c>
      <c r="C547" s="12">
        <v>10.7</v>
      </c>
      <c r="D547" s="12"/>
      <c r="F547">
        <f t="shared" si="24"/>
        <v>3.4011973816621555</v>
      </c>
      <c r="G547" s="22">
        <v>30</v>
      </c>
      <c r="H547" s="64">
        <v>40</v>
      </c>
      <c r="L547" s="22">
        <v>0.61</v>
      </c>
      <c r="M547" s="14">
        <v>6.3899999999999998E-2</v>
      </c>
      <c r="N547" s="14">
        <v>0.67910000000000004</v>
      </c>
      <c r="O547">
        <f t="shared" si="25"/>
        <v>1.353</v>
      </c>
      <c r="P547" s="22">
        <v>3.79</v>
      </c>
      <c r="V547" t="s">
        <v>33</v>
      </c>
      <c r="W547" s="7">
        <v>42975</v>
      </c>
      <c r="X547" s="16">
        <v>4.32</v>
      </c>
    </row>
    <row r="548" spans="1:24" x14ac:dyDescent="0.35">
      <c r="A548" t="s">
        <v>17</v>
      </c>
      <c r="B548" s="7">
        <v>41596</v>
      </c>
      <c r="C548" s="13" t="s">
        <v>11</v>
      </c>
      <c r="D548" s="13"/>
      <c r="F548">
        <f t="shared" si="24"/>
        <v>2.9957322735539909</v>
      </c>
      <c r="G548" s="22">
        <v>20</v>
      </c>
      <c r="H548" s="66" t="s">
        <v>30</v>
      </c>
      <c r="L548" s="12">
        <v>0.7</v>
      </c>
      <c r="M548" s="14">
        <v>6.1199999999999997E-2</v>
      </c>
      <c r="N548" s="14">
        <v>0.69310000000000005</v>
      </c>
      <c r="O548">
        <f t="shared" si="25"/>
        <v>1.4542999999999999</v>
      </c>
      <c r="P548" s="12">
        <v>3.7</v>
      </c>
      <c r="V548" t="s">
        <v>34</v>
      </c>
      <c r="W548" s="7">
        <v>42975</v>
      </c>
      <c r="X548" s="16">
        <v>4.01</v>
      </c>
    </row>
    <row r="549" spans="1:24" x14ac:dyDescent="0.35">
      <c r="A549" t="s">
        <v>20</v>
      </c>
      <c r="B549" s="68">
        <v>41598.06527777778</v>
      </c>
      <c r="C549">
        <v>8.01</v>
      </c>
      <c r="F549">
        <f t="shared" si="24"/>
        <v>3.7612001156935624</v>
      </c>
      <c r="G549">
        <v>43</v>
      </c>
      <c r="V549" t="s">
        <v>35</v>
      </c>
      <c r="W549" s="7">
        <v>42975</v>
      </c>
      <c r="X549" s="16">
        <v>4.33</v>
      </c>
    </row>
    <row r="550" spans="1:24" x14ac:dyDescent="0.35">
      <c r="A550" t="s">
        <v>19</v>
      </c>
      <c r="B550" s="68">
        <v>41598.077777777777</v>
      </c>
      <c r="C550">
        <v>8.01</v>
      </c>
      <c r="F550">
        <f t="shared" si="24"/>
        <v>4.2766661190160553</v>
      </c>
      <c r="G550">
        <v>72</v>
      </c>
      <c r="V550" t="s">
        <v>33</v>
      </c>
      <c r="W550" s="7">
        <v>42984</v>
      </c>
      <c r="X550" s="16">
        <v>5.36</v>
      </c>
    </row>
    <row r="551" spans="1:24" x14ac:dyDescent="0.35">
      <c r="A551" t="s">
        <v>23</v>
      </c>
      <c r="B551" s="68">
        <v>41598.500694444447</v>
      </c>
      <c r="C551">
        <v>9.36</v>
      </c>
      <c r="F551">
        <f t="shared" si="24"/>
        <v>3.6888794541139363</v>
      </c>
      <c r="G551">
        <v>40</v>
      </c>
      <c r="V551" t="s">
        <v>34</v>
      </c>
      <c r="W551" s="7">
        <v>42984</v>
      </c>
      <c r="X551" s="16">
        <v>5.8</v>
      </c>
    </row>
    <row r="552" spans="1:24" x14ac:dyDescent="0.35">
      <c r="A552" t="s">
        <v>22</v>
      </c>
      <c r="B552" s="68">
        <v>41598.525694444441</v>
      </c>
      <c r="C552">
        <v>8.8000000000000007</v>
      </c>
      <c r="F552">
        <f t="shared" si="24"/>
        <v>3.2580965380214821</v>
      </c>
      <c r="G552">
        <v>26</v>
      </c>
      <c r="V552" t="s">
        <v>35</v>
      </c>
      <c r="W552" s="7">
        <v>42984</v>
      </c>
      <c r="X552" s="16">
        <v>6.05</v>
      </c>
    </row>
    <row r="553" spans="1:24" x14ac:dyDescent="0.35">
      <c r="A553" t="s">
        <v>21</v>
      </c>
      <c r="B553" s="68">
        <v>41598.540972222225</v>
      </c>
      <c r="C553">
        <v>8.02</v>
      </c>
      <c r="F553">
        <f t="shared" si="24"/>
        <v>2.7725887222397811</v>
      </c>
      <c r="G553">
        <v>16</v>
      </c>
      <c r="V553" t="s">
        <v>33</v>
      </c>
      <c r="W553" s="7">
        <v>42992</v>
      </c>
      <c r="X553" s="16">
        <v>3</v>
      </c>
    </row>
    <row r="554" spans="1:24" x14ac:dyDescent="0.35">
      <c r="A554" t="s">
        <v>10</v>
      </c>
      <c r="B554" s="7">
        <v>41619</v>
      </c>
      <c r="C554" s="12">
        <v>11.35</v>
      </c>
      <c r="D554" s="12"/>
      <c r="G554" s="13" t="s">
        <v>11</v>
      </c>
      <c r="H554" s="22">
        <v>8</v>
      </c>
      <c r="L554" s="22">
        <v>1.59</v>
      </c>
      <c r="M554" s="14">
        <v>1.2800000000000001E-2</v>
      </c>
      <c r="N554" s="14">
        <v>1.0051000000000001</v>
      </c>
      <c r="O554" s="43">
        <f t="shared" ref="O554:O562" si="26">L554+M554+N554</f>
        <v>2.6078999999999999</v>
      </c>
      <c r="P554" s="22">
        <v>10.199999999999999</v>
      </c>
      <c r="V554" t="s">
        <v>34</v>
      </c>
      <c r="W554" s="7">
        <v>42992</v>
      </c>
      <c r="X554" s="16">
        <v>3.9</v>
      </c>
    </row>
    <row r="555" spans="1:24" x14ac:dyDescent="0.35">
      <c r="A555" t="s">
        <v>13</v>
      </c>
      <c r="B555" s="7">
        <v>41653</v>
      </c>
      <c r="C555" s="12">
        <v>11.51</v>
      </c>
      <c r="D555" s="12"/>
      <c r="F555">
        <f t="shared" si="24"/>
        <v>3.6888794541139363</v>
      </c>
      <c r="G555" s="22">
        <v>40</v>
      </c>
      <c r="H555" s="22">
        <v>30</v>
      </c>
      <c r="L555" s="22">
        <v>3.97</v>
      </c>
      <c r="M555" s="14">
        <v>8.8700000000000001E-2</v>
      </c>
      <c r="N555" s="14">
        <v>1.6115999999999999</v>
      </c>
      <c r="O555" s="49">
        <f t="shared" si="26"/>
        <v>5.6703000000000001</v>
      </c>
      <c r="P555" s="22">
        <v>3.61</v>
      </c>
      <c r="V555" t="s">
        <v>35</v>
      </c>
      <c r="W555" s="7">
        <v>42992</v>
      </c>
      <c r="X555" s="16">
        <v>4.58</v>
      </c>
    </row>
    <row r="556" spans="1:24" x14ac:dyDescent="0.35">
      <c r="A556" t="s">
        <v>14</v>
      </c>
      <c r="B556" s="7">
        <v>41653</v>
      </c>
      <c r="C556" s="12">
        <v>11.5</v>
      </c>
      <c r="D556" s="12"/>
      <c r="F556">
        <f t="shared" si="24"/>
        <v>5.6347896031692493</v>
      </c>
      <c r="G556" s="22">
        <v>280</v>
      </c>
      <c r="H556" s="14">
        <v>190</v>
      </c>
      <c r="L556" s="14">
        <v>1.95</v>
      </c>
      <c r="M556" s="14">
        <v>4.9500000000000002E-2</v>
      </c>
      <c r="N556" s="14">
        <v>1.1049</v>
      </c>
      <c r="O556">
        <f t="shared" si="26"/>
        <v>3.1044</v>
      </c>
      <c r="P556" s="22">
        <v>3.78</v>
      </c>
      <c r="V556" t="s">
        <v>33</v>
      </c>
      <c r="W556" s="7">
        <v>42997</v>
      </c>
      <c r="X556" s="16">
        <v>4.83</v>
      </c>
    </row>
    <row r="557" spans="1:24" x14ac:dyDescent="0.35">
      <c r="A557" t="s">
        <v>14</v>
      </c>
      <c r="B557" s="7">
        <v>41653</v>
      </c>
      <c r="C557" s="15" t="s">
        <v>11</v>
      </c>
      <c r="D557" s="15"/>
      <c r="F557">
        <f t="shared" si="24"/>
        <v>5.6698809229805196</v>
      </c>
      <c r="G557" s="22">
        <v>290</v>
      </c>
      <c r="H557" s="14">
        <v>220</v>
      </c>
      <c r="L557" s="14">
        <v>1.97</v>
      </c>
      <c r="M557" s="14">
        <v>4.7800000000000002E-2</v>
      </c>
      <c r="N557" s="14">
        <v>1.0944</v>
      </c>
      <c r="O557">
        <f t="shared" si="26"/>
        <v>3.1121999999999996</v>
      </c>
      <c r="P557" s="22">
        <v>4.01</v>
      </c>
      <c r="V557" t="s">
        <v>34</v>
      </c>
      <c r="W557" s="7">
        <v>42997</v>
      </c>
      <c r="X557" s="16">
        <v>5.65</v>
      </c>
    </row>
    <row r="558" spans="1:24" x14ac:dyDescent="0.35">
      <c r="A558" t="s">
        <v>17</v>
      </c>
      <c r="B558" s="7">
        <v>41653</v>
      </c>
      <c r="C558" s="12">
        <v>11.37</v>
      </c>
      <c r="D558" s="12"/>
      <c r="F558">
        <f t="shared" si="24"/>
        <v>5.6698809229805196</v>
      </c>
      <c r="G558" s="22">
        <v>290</v>
      </c>
      <c r="H558" s="64">
        <v>140</v>
      </c>
      <c r="L558" s="22">
        <v>1.82</v>
      </c>
      <c r="M558" s="14">
        <v>4.07E-2</v>
      </c>
      <c r="N558" s="14">
        <v>0.98819999999999997</v>
      </c>
      <c r="O558">
        <f t="shared" si="26"/>
        <v>2.8489</v>
      </c>
      <c r="P558" s="14">
        <v>0.94</v>
      </c>
      <c r="V558" t="s">
        <v>35</v>
      </c>
      <c r="W558" s="7">
        <v>42997</v>
      </c>
      <c r="X558" s="16">
        <v>5.59</v>
      </c>
    </row>
    <row r="559" spans="1:24" x14ac:dyDescent="0.35">
      <c r="A559" t="s">
        <v>13</v>
      </c>
      <c r="B559" s="7">
        <v>41676</v>
      </c>
      <c r="C559" s="12">
        <v>11</v>
      </c>
      <c r="D559" s="12"/>
      <c r="F559">
        <f t="shared" si="24"/>
        <v>3.6888794541139363</v>
      </c>
      <c r="G559" s="22">
        <v>40</v>
      </c>
      <c r="H559" s="24" t="s">
        <v>30</v>
      </c>
      <c r="L559" s="22">
        <v>5.97</v>
      </c>
      <c r="M559" s="14">
        <v>7.2099999999999997E-2</v>
      </c>
      <c r="N559" s="14">
        <v>1.2603</v>
      </c>
      <c r="O559" s="49">
        <f t="shared" si="26"/>
        <v>7.3023999999999996</v>
      </c>
      <c r="P559" s="22">
        <v>2.93</v>
      </c>
      <c r="V559" t="s">
        <v>33</v>
      </c>
      <c r="W559" s="7">
        <v>43006</v>
      </c>
      <c r="X559" s="16">
        <v>4.87</v>
      </c>
    </row>
    <row r="560" spans="1:24" x14ac:dyDescent="0.35">
      <c r="A560" t="s">
        <v>14</v>
      </c>
      <c r="B560" s="7">
        <v>41676</v>
      </c>
      <c r="C560" s="12">
        <v>11.04</v>
      </c>
      <c r="D560" s="12"/>
      <c r="F560">
        <f t="shared" si="24"/>
        <v>4.0943445622221004</v>
      </c>
      <c r="G560" s="22">
        <v>60</v>
      </c>
      <c r="H560" s="56" t="s">
        <v>30</v>
      </c>
      <c r="L560" s="14">
        <v>3.97</v>
      </c>
      <c r="M560" s="14">
        <v>7.4099999999999999E-2</v>
      </c>
      <c r="N560" s="36">
        <v>1.1759999999999999</v>
      </c>
      <c r="O560">
        <f t="shared" si="26"/>
        <v>5.2201000000000004</v>
      </c>
      <c r="P560" s="22">
        <v>3.21</v>
      </c>
      <c r="V560" t="s">
        <v>34</v>
      </c>
      <c r="W560" s="7">
        <v>43006</v>
      </c>
      <c r="X560" s="16">
        <v>4.07</v>
      </c>
    </row>
    <row r="561" spans="1:28" x14ac:dyDescent="0.35">
      <c r="A561" t="s">
        <v>17</v>
      </c>
      <c r="B561" s="7">
        <v>41676</v>
      </c>
      <c r="C561" s="12">
        <v>11.46</v>
      </c>
      <c r="D561" s="12"/>
      <c r="F561">
        <f t="shared" si="24"/>
        <v>6.0867747269123065</v>
      </c>
      <c r="G561" s="22">
        <v>440</v>
      </c>
      <c r="H561" s="64">
        <v>100</v>
      </c>
      <c r="L561" s="22">
        <v>2.56</v>
      </c>
      <c r="M561" s="14">
        <v>6.6400000000000001E-2</v>
      </c>
      <c r="N561" s="14">
        <v>1.3052999999999999</v>
      </c>
      <c r="O561">
        <f t="shared" si="26"/>
        <v>3.9316999999999998</v>
      </c>
      <c r="P561" s="22">
        <v>7.25</v>
      </c>
      <c r="V561" t="s">
        <v>35</v>
      </c>
      <c r="W561" s="7">
        <v>43006</v>
      </c>
      <c r="X561" s="16">
        <v>6.92</v>
      </c>
    </row>
    <row r="562" spans="1:28" x14ac:dyDescent="0.35">
      <c r="A562" t="s">
        <v>17</v>
      </c>
      <c r="B562" s="7">
        <v>41676</v>
      </c>
      <c r="C562" s="15" t="s">
        <v>11</v>
      </c>
      <c r="D562" s="15"/>
      <c r="F562">
        <f t="shared" si="24"/>
        <v>5.9914645471079817</v>
      </c>
      <c r="G562" s="22">
        <v>400</v>
      </c>
      <c r="H562" s="64">
        <v>100</v>
      </c>
      <c r="L562" s="22">
        <v>1.94</v>
      </c>
      <c r="M562" s="14">
        <v>6.54E-2</v>
      </c>
      <c r="N562" s="14">
        <v>1.1863999999999999</v>
      </c>
      <c r="O562">
        <f t="shared" si="26"/>
        <v>3.1917999999999997</v>
      </c>
      <c r="P562" s="22">
        <v>7.05</v>
      </c>
      <c r="V562" t="s">
        <v>33</v>
      </c>
      <c r="W562" s="7">
        <v>43011</v>
      </c>
      <c r="X562" s="16">
        <v>5.24</v>
      </c>
    </row>
    <row r="563" spans="1:28" x14ac:dyDescent="0.35">
      <c r="A563" t="s">
        <v>23</v>
      </c>
      <c r="B563" s="68">
        <v>41690.454861111109</v>
      </c>
      <c r="C563">
        <v>8.94</v>
      </c>
      <c r="F563">
        <f t="shared" si="24"/>
        <v>3.8066624897703196</v>
      </c>
      <c r="G563">
        <v>45</v>
      </c>
      <c r="V563" t="s">
        <v>34</v>
      </c>
      <c r="W563" s="7">
        <v>43011</v>
      </c>
      <c r="X563" s="16">
        <v>6.02</v>
      </c>
    </row>
    <row r="564" spans="1:28" x14ac:dyDescent="0.35">
      <c r="A564" t="s">
        <v>22</v>
      </c>
      <c r="B564" s="68">
        <v>41690.474999999999</v>
      </c>
      <c r="C564">
        <v>7.62</v>
      </c>
      <c r="F564">
        <f t="shared" si="24"/>
        <v>2.0794415416798357</v>
      </c>
      <c r="G564">
        <v>8</v>
      </c>
      <c r="V564" t="s">
        <v>35</v>
      </c>
      <c r="W564" s="7">
        <v>43011</v>
      </c>
      <c r="X564" s="16">
        <v>6.27</v>
      </c>
    </row>
    <row r="565" spans="1:28" x14ac:dyDescent="0.35">
      <c r="A565" t="s">
        <v>21</v>
      </c>
      <c r="B565" s="68">
        <v>41690.490277777775</v>
      </c>
      <c r="C565">
        <v>6.82</v>
      </c>
      <c r="F565">
        <f t="shared" si="24"/>
        <v>3.1780538303479458</v>
      </c>
      <c r="G565">
        <v>24</v>
      </c>
      <c r="V565" t="s">
        <v>33</v>
      </c>
      <c r="W565" s="7">
        <v>43054</v>
      </c>
      <c r="X565" s="16">
        <v>7.89</v>
      </c>
    </row>
    <row r="566" spans="1:28" x14ac:dyDescent="0.35">
      <c r="A566" t="s">
        <v>20</v>
      </c>
      <c r="B566" s="68">
        <v>41690.512499999997</v>
      </c>
      <c r="C566">
        <v>6.71</v>
      </c>
      <c r="F566">
        <f t="shared" si="24"/>
        <v>3.8501476017100584</v>
      </c>
      <c r="G566">
        <v>47</v>
      </c>
      <c r="V566" t="s">
        <v>34</v>
      </c>
      <c r="W566" s="7">
        <v>43054</v>
      </c>
      <c r="X566" s="16">
        <v>7.83</v>
      </c>
    </row>
    <row r="567" spans="1:28" x14ac:dyDescent="0.35">
      <c r="A567" t="s">
        <v>19</v>
      </c>
      <c r="B567" s="68">
        <v>41690.522222222222</v>
      </c>
      <c r="C567">
        <v>6.76</v>
      </c>
      <c r="F567">
        <f t="shared" si="24"/>
        <v>4.7184988712950942</v>
      </c>
      <c r="G567">
        <v>112</v>
      </c>
      <c r="V567" t="s">
        <v>35</v>
      </c>
      <c r="W567" s="7">
        <v>43054</v>
      </c>
      <c r="X567" s="16">
        <v>7.93</v>
      </c>
    </row>
    <row r="568" spans="1:28" x14ac:dyDescent="0.35">
      <c r="A568" t="s">
        <v>13</v>
      </c>
      <c r="B568" s="7">
        <v>41709</v>
      </c>
      <c r="C568" s="12">
        <v>12.64</v>
      </c>
      <c r="D568" s="12"/>
      <c r="F568">
        <f t="shared" si="24"/>
        <v>2.0794415416798357</v>
      </c>
      <c r="G568" s="22">
        <v>8</v>
      </c>
      <c r="H568" s="24">
        <v>2</v>
      </c>
      <c r="L568" s="22">
        <v>3.93</v>
      </c>
      <c r="M568" s="36">
        <v>7.2999999999999995E-2</v>
      </c>
      <c r="N568" s="14">
        <v>1.2492000000000001</v>
      </c>
      <c r="O568" s="49">
        <f t="shared" ref="O568:O579" si="27">L568+M568+N568</f>
        <v>5.2522000000000002</v>
      </c>
      <c r="P568" s="22">
        <v>2.71</v>
      </c>
      <c r="V568" t="s">
        <v>33</v>
      </c>
      <c r="W568" s="7">
        <v>43083</v>
      </c>
      <c r="X568" s="16">
        <v>9.74</v>
      </c>
    </row>
    <row r="569" spans="1:28" x14ac:dyDescent="0.35">
      <c r="A569" t="s">
        <v>14</v>
      </c>
      <c r="B569" s="7">
        <v>41709</v>
      </c>
      <c r="C569" s="12">
        <v>12.53</v>
      </c>
      <c r="D569" s="12"/>
      <c r="F569">
        <f t="shared" si="24"/>
        <v>2.4849066497880004</v>
      </c>
      <c r="G569" s="22">
        <v>12</v>
      </c>
      <c r="H569" s="14">
        <v>6</v>
      </c>
      <c r="L569" s="14">
        <v>3.29</v>
      </c>
      <c r="M569" s="14">
        <v>5.9799999999999999E-2</v>
      </c>
      <c r="N569" s="14">
        <v>0.99890000000000001</v>
      </c>
      <c r="O569">
        <f t="shared" si="27"/>
        <v>4.3487</v>
      </c>
      <c r="P569" s="22">
        <v>2.83</v>
      </c>
      <c r="V569" t="s">
        <v>34</v>
      </c>
      <c r="W569" s="7">
        <v>43083</v>
      </c>
      <c r="X569" s="16">
        <v>9.9499999999999993</v>
      </c>
    </row>
    <row r="570" spans="1:28" x14ac:dyDescent="0.35">
      <c r="A570" t="s">
        <v>14</v>
      </c>
      <c r="B570" s="7">
        <v>41709</v>
      </c>
      <c r="C570" s="15" t="s">
        <v>11</v>
      </c>
      <c r="D570" s="15"/>
      <c r="F570">
        <f t="shared" si="24"/>
        <v>1.791759469228055</v>
      </c>
      <c r="G570" s="22">
        <v>6</v>
      </c>
      <c r="H570" s="14">
        <v>8</v>
      </c>
      <c r="L570" s="14">
        <v>3.18</v>
      </c>
      <c r="M570" s="14">
        <v>6.2199999999999998E-2</v>
      </c>
      <c r="N570" s="14">
        <v>1.0773999999999999</v>
      </c>
      <c r="O570">
        <f t="shared" si="27"/>
        <v>4.3195999999999994</v>
      </c>
      <c r="P570" s="22">
        <v>2.65</v>
      </c>
      <c r="V570" t="s">
        <v>35</v>
      </c>
      <c r="W570" s="7">
        <v>43083</v>
      </c>
      <c r="X570" s="16">
        <v>9.9</v>
      </c>
    </row>
    <row r="571" spans="1:28" x14ac:dyDescent="0.35">
      <c r="A571" t="s">
        <v>17</v>
      </c>
      <c r="B571" s="7">
        <v>41709</v>
      </c>
      <c r="C571" s="12">
        <v>12.88</v>
      </c>
      <c r="D571" s="12"/>
      <c r="F571">
        <f t="shared" si="24"/>
        <v>3.5263605246161616</v>
      </c>
      <c r="G571" s="22">
        <v>34</v>
      </c>
      <c r="H571" s="64">
        <v>10</v>
      </c>
      <c r="L571" s="22">
        <v>2.2799999999999998</v>
      </c>
      <c r="M571" s="36">
        <v>4.3999999999999997E-2</v>
      </c>
      <c r="N571" s="14">
        <v>0.84889999999999999</v>
      </c>
      <c r="O571">
        <f t="shared" si="27"/>
        <v>3.1728999999999998</v>
      </c>
      <c r="P571" s="22">
        <v>3.01</v>
      </c>
      <c r="V571" t="s">
        <v>33</v>
      </c>
      <c r="W571" s="69" t="s">
        <v>36</v>
      </c>
      <c r="X571" s="70"/>
    </row>
    <row r="572" spans="1:28" x14ac:dyDescent="0.35">
      <c r="A572" t="s">
        <v>10</v>
      </c>
      <c r="B572" s="7">
        <v>41715</v>
      </c>
      <c r="C572" s="12">
        <v>14.51</v>
      </c>
      <c r="D572" s="12"/>
      <c r="F572">
        <f t="shared" si="24"/>
        <v>2.9957322735539909</v>
      </c>
      <c r="G572" s="22">
        <v>20</v>
      </c>
      <c r="H572" s="22">
        <v>16</v>
      </c>
      <c r="L572" s="22">
        <v>1.73</v>
      </c>
      <c r="M572" s="14">
        <v>2.41E-2</v>
      </c>
      <c r="N572" s="14">
        <v>0.84489999999999998</v>
      </c>
      <c r="O572" s="43">
        <f t="shared" si="27"/>
        <v>2.5990000000000002</v>
      </c>
      <c r="P572" s="22">
        <v>6.21</v>
      </c>
      <c r="V572" t="s">
        <v>33</v>
      </c>
      <c r="W572" s="71" t="s">
        <v>37</v>
      </c>
      <c r="X572" s="72"/>
    </row>
    <row r="573" spans="1:28" x14ac:dyDescent="0.35">
      <c r="A573" t="s">
        <v>10</v>
      </c>
      <c r="B573" s="7">
        <v>41715</v>
      </c>
      <c r="C573" s="15" t="s">
        <v>11</v>
      </c>
      <c r="D573" s="15"/>
      <c r="F573">
        <f t="shared" si="24"/>
        <v>2.9957322735539909</v>
      </c>
      <c r="G573" s="22">
        <v>20</v>
      </c>
      <c r="H573" s="22">
        <v>8</v>
      </c>
      <c r="L573" s="22">
        <v>1.79</v>
      </c>
      <c r="M573" s="14">
        <v>1.6299999999999999E-2</v>
      </c>
      <c r="N573" s="14">
        <v>0.86060000000000003</v>
      </c>
      <c r="O573" s="43">
        <f t="shared" si="27"/>
        <v>2.6669</v>
      </c>
      <c r="P573" s="22">
        <v>6.05</v>
      </c>
    </row>
    <row r="574" spans="1:28" x14ac:dyDescent="0.35">
      <c r="A574" t="s">
        <v>10</v>
      </c>
      <c r="B574" s="7">
        <v>41731</v>
      </c>
      <c r="C574" s="12">
        <v>13.19</v>
      </c>
      <c r="D574" s="12"/>
      <c r="F574">
        <f t="shared" si="24"/>
        <v>1.3862943611198906</v>
      </c>
      <c r="G574" s="22">
        <v>4</v>
      </c>
      <c r="H574" s="22">
        <v>4</v>
      </c>
      <c r="L574" s="22">
        <v>1.86</v>
      </c>
      <c r="M574" s="14">
        <v>1.41E-2</v>
      </c>
      <c r="N574" s="14">
        <v>0.65839999999999999</v>
      </c>
      <c r="O574" s="43">
        <f t="shared" si="27"/>
        <v>2.5325000000000002</v>
      </c>
      <c r="P574" s="22">
        <v>1.49</v>
      </c>
      <c r="X574" s="49">
        <f>AVERAGE(X$20:X$65)</f>
        <v>5.0532608695652179</v>
      </c>
      <c r="Y574" s="49">
        <f>_xlfn.PERCENTRANK.EXC(X$20:X$65,5)*100</f>
        <v>53.1</v>
      </c>
      <c r="Z574" s="49">
        <f>_xlfn.PERCENTRANK.EXC(X$20:X$65,4.8)*100</f>
        <v>46.800000000000004</v>
      </c>
      <c r="AA574" s="49" t="e">
        <f>_xlfn.PERCENTRANK.EXC(X$20:X$65,2.3)*100</f>
        <v>#N/A</v>
      </c>
      <c r="AB574" s="49">
        <f>MIN(X$20:X$65)</f>
        <v>2.67</v>
      </c>
    </row>
    <row r="575" spans="1:28" x14ac:dyDescent="0.35">
      <c r="A575" t="s">
        <v>10</v>
      </c>
      <c r="B575" s="7">
        <v>41731</v>
      </c>
      <c r="C575" s="15" t="s">
        <v>11</v>
      </c>
      <c r="D575" s="15"/>
      <c r="F575">
        <f t="shared" si="24"/>
        <v>2.7725887222397811</v>
      </c>
      <c r="G575" s="22">
        <v>16</v>
      </c>
      <c r="H575" s="22">
        <v>8</v>
      </c>
      <c r="L575" s="22">
        <v>1.82</v>
      </c>
      <c r="M575" s="14">
        <v>1.24E-2</v>
      </c>
      <c r="N575" s="14">
        <v>0.64029999999999998</v>
      </c>
      <c r="O575" s="43">
        <f t="shared" si="27"/>
        <v>2.4727000000000001</v>
      </c>
      <c r="P575" s="22">
        <v>1.57</v>
      </c>
      <c r="X575" s="49">
        <f>AVERAGE(X$99:X$128)</f>
        <v>4.8626666666666667</v>
      </c>
      <c r="Y575" s="49">
        <f>_xlfn.PERCENTRANK.EXC(X$99:X$128,5)*100</f>
        <v>57.499999999999993</v>
      </c>
      <c r="Z575" s="49">
        <f>_xlfn.PERCENTRANK.EXC(X$99:X$128,4.8)*100</f>
        <v>55.1</v>
      </c>
      <c r="AA575" s="49" t="e">
        <f>_xlfn.PERCENTRANK.EXC(X$99:X$128,2.3)*100</f>
        <v>#N/A</v>
      </c>
      <c r="AB575" s="49">
        <f>MIN(X$99:X$128)</f>
        <v>3.21</v>
      </c>
    </row>
    <row r="576" spans="1:28" x14ac:dyDescent="0.35">
      <c r="A576" t="s">
        <v>13</v>
      </c>
      <c r="B576" s="7">
        <v>41743</v>
      </c>
      <c r="C576" s="12">
        <v>12.03</v>
      </c>
      <c r="D576" s="12"/>
      <c r="F576">
        <f t="shared" si="24"/>
        <v>3.5835189384561099</v>
      </c>
      <c r="G576" s="22">
        <v>36</v>
      </c>
      <c r="H576" s="22">
        <v>4</v>
      </c>
      <c r="L576" s="22">
        <v>2.67</v>
      </c>
      <c r="M576" s="14">
        <v>5.1700000000000003E-2</v>
      </c>
      <c r="N576" s="14">
        <v>1.0052000000000001</v>
      </c>
      <c r="O576" s="49">
        <f t="shared" si="27"/>
        <v>3.7268999999999997</v>
      </c>
      <c r="P576" s="22">
        <v>4.25</v>
      </c>
      <c r="X576" s="49">
        <f>AVERAGE(X$165:X$205)</f>
        <v>4.4458536585365858</v>
      </c>
      <c r="Y576" s="49">
        <f>_xlfn.PERCENTRANK.EXC(X$20:X$165,5)*100</f>
        <v>32.6</v>
      </c>
      <c r="Z576" s="49">
        <f>_xlfn.PERCENTRANK.EXC(X$20:X$165,4.8)*100</f>
        <v>30.599999999999998</v>
      </c>
      <c r="AA576" s="49" t="e">
        <f>_xlfn.PERCENTRANK.EXC(X$20:X$165,2.3)*100</f>
        <v>#N/A</v>
      </c>
      <c r="AB576" s="49">
        <f>MIN(X$165:X$205)</f>
        <v>2.44</v>
      </c>
    </row>
    <row r="577" spans="1:28" x14ac:dyDescent="0.35">
      <c r="A577" t="s">
        <v>14</v>
      </c>
      <c r="B577" s="7">
        <v>41743</v>
      </c>
      <c r="C577" s="12">
        <v>11.1</v>
      </c>
      <c r="D577" s="12"/>
      <c r="F577">
        <f t="shared" si="24"/>
        <v>2.6390573296152584</v>
      </c>
      <c r="G577" s="22">
        <v>14</v>
      </c>
      <c r="H577" s="14">
        <v>4</v>
      </c>
      <c r="L577" s="14">
        <v>1.63</v>
      </c>
      <c r="M577" s="14">
        <v>2.63E-2</v>
      </c>
      <c r="N577" s="14">
        <v>0.75149999999999995</v>
      </c>
      <c r="O577">
        <f t="shared" si="27"/>
        <v>2.4077999999999999</v>
      </c>
      <c r="P577" s="22">
        <v>4.03</v>
      </c>
      <c r="X577" s="49">
        <f>AVERAGE(X$237:X$284)</f>
        <v>4.8283333333333331</v>
      </c>
      <c r="Y577" s="49">
        <f>_xlfn.PERCENTRANK.EXC(X$237:X$284,5)*100</f>
        <v>61.9</v>
      </c>
      <c r="Z577" s="49">
        <f>_xlfn.PERCENTRANK.EXC(X$237:X$284,4.8)*100</f>
        <v>45.9</v>
      </c>
      <c r="AA577" s="49" t="e">
        <f>_xlfn.PERCENTRANK.EXC(X$237:X$284,2.3)*100</f>
        <v>#N/A</v>
      </c>
      <c r="AB577" s="49">
        <f>MIN(X$237:X$284)</f>
        <v>2.33</v>
      </c>
    </row>
    <row r="578" spans="1:28" x14ac:dyDescent="0.35">
      <c r="A578" t="s">
        <v>17</v>
      </c>
      <c r="B578" s="7">
        <v>41743</v>
      </c>
      <c r="C578" s="12">
        <v>10.93</v>
      </c>
      <c r="D578" s="12"/>
      <c r="F578">
        <f t="shared" si="24"/>
        <v>2.4849066497880004</v>
      </c>
      <c r="G578" s="22">
        <v>12</v>
      </c>
      <c r="H578" s="64">
        <v>4</v>
      </c>
      <c r="L578" s="22">
        <v>0.81</v>
      </c>
      <c r="M578" s="14">
        <v>2.3300000000000001E-2</v>
      </c>
      <c r="N578" s="14">
        <v>0.59489999999999998</v>
      </c>
      <c r="O578">
        <f t="shared" si="27"/>
        <v>1.4281999999999999</v>
      </c>
      <c r="P578" s="22">
        <v>3.76</v>
      </c>
      <c r="X578" s="49">
        <f>AVERAGE(X$312:X$359)</f>
        <v>4.7745833333333332</v>
      </c>
      <c r="Y578" s="49">
        <f>_xlfn.PERCENTRANK.EXC(X$312:X$359,5)*100</f>
        <v>56.999999999999993</v>
      </c>
      <c r="Z578" s="49">
        <f>_xlfn.PERCENTRANK.EXC(X$312:X$359,4.8)*100</f>
        <v>54.800000000000004</v>
      </c>
      <c r="AA578" s="49" t="e">
        <f>_xlfn.PERCENTRANK.EXC(X$312:X$359,2.3)*100</f>
        <v>#N/A</v>
      </c>
      <c r="AB578" s="49">
        <f>MIN(X$312:X$359)</f>
        <v>2.8</v>
      </c>
    </row>
    <row r="579" spans="1:28" x14ac:dyDescent="0.35">
      <c r="A579" t="s">
        <v>17</v>
      </c>
      <c r="B579" s="7">
        <v>41743</v>
      </c>
      <c r="C579" s="15" t="s">
        <v>11</v>
      </c>
      <c r="D579" s="15"/>
      <c r="F579">
        <f t="shared" ref="F579:F642" si="28">LN(G579)</f>
        <v>1.791759469228055</v>
      </c>
      <c r="G579" s="22">
        <v>6</v>
      </c>
      <c r="H579" s="64">
        <v>6</v>
      </c>
      <c r="L579" s="22">
        <v>1.27</v>
      </c>
      <c r="M579" s="14">
        <v>2.35E-2</v>
      </c>
      <c r="N579" s="14">
        <v>0.68879999999999997</v>
      </c>
      <c r="O579">
        <f t="shared" si="27"/>
        <v>1.9823</v>
      </c>
      <c r="P579" s="22">
        <v>3.89</v>
      </c>
      <c r="X579" s="49">
        <f>AVERAGE(X$390:X$428)</f>
        <v>6.0330769230769246</v>
      </c>
      <c r="Y579" s="49">
        <f>_xlfn.PERCENTRANK.EXC(X$390:X$428,5)*100</f>
        <v>30.599999999999998</v>
      </c>
      <c r="Z579" s="49">
        <f>_xlfn.PERCENTRANK.EXC(X$390:X$428,4.8)*100</f>
        <v>26.400000000000002</v>
      </c>
      <c r="AA579" s="49" t="e">
        <f>_xlfn.PERCENTRANK.EXC(X$390:X$428,2.3)*100</f>
        <v>#N/A</v>
      </c>
      <c r="AB579" s="49">
        <f>MIN(X$390:X$428)</f>
        <v>2.97</v>
      </c>
    </row>
    <row r="580" spans="1:28" x14ac:dyDescent="0.35">
      <c r="A580" t="s">
        <v>23</v>
      </c>
      <c r="B580" s="68">
        <v>41765.411805555559</v>
      </c>
      <c r="C580">
        <v>5.86</v>
      </c>
      <c r="F580">
        <f t="shared" si="28"/>
        <v>3.5553480614894135</v>
      </c>
      <c r="G580">
        <v>35</v>
      </c>
      <c r="X580" s="49">
        <f>AVERAGE(X$455:X$496)</f>
        <v>4.7438095238095253</v>
      </c>
      <c r="Y580" s="49">
        <f>_xlfn.PERCENTRANK.EXC(X$455:X$496,5)*100</f>
        <v>43</v>
      </c>
      <c r="Z580" s="49">
        <f>_xlfn.PERCENTRANK.EXC(X$455:X$496,4.8)*100</f>
        <v>41.199999999999996</v>
      </c>
      <c r="AA580" s="49" t="e">
        <f>_xlfn.PERCENTRANK.EXC(X$455:X$496,2.3)*100</f>
        <v>#N/A</v>
      </c>
      <c r="AB580" s="49">
        <f>MIN(X$455:X$496)</f>
        <v>2.81</v>
      </c>
    </row>
    <row r="581" spans="1:28" x14ac:dyDescent="0.35">
      <c r="A581" t="s">
        <v>22</v>
      </c>
      <c r="B581" s="68">
        <v>41765.430555555555</v>
      </c>
      <c r="C581">
        <v>4.46</v>
      </c>
      <c r="F581">
        <f t="shared" si="28"/>
        <v>2.8903717578961645</v>
      </c>
      <c r="G581">
        <v>18</v>
      </c>
      <c r="X581" s="49">
        <f>AVERAGE(X$528:X$561)</f>
        <v>4.6241176470588234</v>
      </c>
      <c r="Y581" s="49">
        <f>_xlfn.PERCENTRANK.EXC(X$528:X$561,5)*100</f>
        <v>66.900000000000006</v>
      </c>
      <c r="Z581" s="49">
        <f>_xlfn.PERCENTRANK.EXC(X$528:X$561,4.8)*100</f>
        <v>59.199999999999996</v>
      </c>
      <c r="AA581" s="49" t="e">
        <f>_xlfn.PERCENTRANK.EXC(X$528:X$561,2.3)*100</f>
        <v>#N/A</v>
      </c>
      <c r="AB581" s="49">
        <f>MIN(X$528:X$561)</f>
        <v>2.5</v>
      </c>
    </row>
    <row r="582" spans="1:28" x14ac:dyDescent="0.35">
      <c r="A582" t="s">
        <v>21</v>
      </c>
      <c r="B582" s="68">
        <v>41765.448611111111</v>
      </c>
      <c r="C582">
        <v>4.5599999999999996</v>
      </c>
      <c r="F582">
        <f t="shared" si="28"/>
        <v>2.9957322735539909</v>
      </c>
      <c r="G582">
        <v>20</v>
      </c>
      <c r="Z582" s="49">
        <f>_xlfn.PERCENTRANK.EXC(X$527:X$560,4)*100</f>
        <v>25.2</v>
      </c>
    </row>
    <row r="583" spans="1:28" x14ac:dyDescent="0.35">
      <c r="A583" t="s">
        <v>20</v>
      </c>
      <c r="B583" s="68">
        <v>41765.468055555553</v>
      </c>
      <c r="C583">
        <v>5.81</v>
      </c>
      <c r="F583">
        <f t="shared" si="28"/>
        <v>3.1354942159291497</v>
      </c>
      <c r="G583">
        <v>23</v>
      </c>
    </row>
    <row r="584" spans="1:28" x14ac:dyDescent="0.35">
      <c r="A584" t="s">
        <v>19</v>
      </c>
      <c r="B584" s="68">
        <v>41765.479166666664</v>
      </c>
      <c r="C584">
        <v>7.27</v>
      </c>
      <c r="F584">
        <f t="shared" si="28"/>
        <v>3.784189633918261</v>
      </c>
      <c r="G584">
        <v>44</v>
      </c>
    </row>
    <row r="585" spans="1:28" x14ac:dyDescent="0.35">
      <c r="A585" t="s">
        <v>13</v>
      </c>
      <c r="B585" s="7">
        <v>41767</v>
      </c>
      <c r="C585" s="12">
        <v>4.96</v>
      </c>
      <c r="D585" s="12"/>
      <c r="F585">
        <f t="shared" si="28"/>
        <v>2.4849066497880004</v>
      </c>
      <c r="G585" s="22">
        <v>12</v>
      </c>
      <c r="H585" s="22">
        <v>6</v>
      </c>
      <c r="L585" s="22">
        <v>3.49</v>
      </c>
      <c r="M585" s="14">
        <v>6.8099999999999994E-2</v>
      </c>
      <c r="N585" s="14">
        <v>0.75209999999999999</v>
      </c>
      <c r="O585" s="49">
        <f t="shared" ref="O585:O616" si="29">L585+M585+N585</f>
        <v>4.3102</v>
      </c>
      <c r="P585" s="22">
        <v>4.25</v>
      </c>
    </row>
    <row r="586" spans="1:28" x14ac:dyDescent="0.35">
      <c r="A586" t="s">
        <v>14</v>
      </c>
      <c r="B586" s="7">
        <v>41767</v>
      </c>
      <c r="C586" s="12">
        <v>6.38</v>
      </c>
      <c r="D586" s="12"/>
      <c r="F586">
        <f t="shared" si="28"/>
        <v>2.8903717578961645</v>
      </c>
      <c r="G586" s="22">
        <v>18</v>
      </c>
      <c r="H586" s="14">
        <v>14</v>
      </c>
      <c r="L586" s="14">
        <v>1.78</v>
      </c>
      <c r="M586" s="14">
        <v>7.1900000000000006E-2</v>
      </c>
      <c r="N586" s="36">
        <v>0.74</v>
      </c>
      <c r="O586">
        <f t="shared" si="29"/>
        <v>2.5918999999999999</v>
      </c>
      <c r="P586" s="22">
        <v>4.53</v>
      </c>
    </row>
    <row r="587" spans="1:28" x14ac:dyDescent="0.35">
      <c r="A587" t="s">
        <v>17</v>
      </c>
      <c r="B587" s="7">
        <v>41767</v>
      </c>
      <c r="C587" s="12">
        <v>7.14</v>
      </c>
      <c r="D587" s="12"/>
      <c r="F587">
        <f t="shared" si="28"/>
        <v>2.6390573296152584</v>
      </c>
      <c r="G587" s="22">
        <v>14</v>
      </c>
      <c r="H587" s="64">
        <v>8</v>
      </c>
      <c r="L587" s="22">
        <v>2.2599999999999998</v>
      </c>
      <c r="M587" s="14">
        <v>6.3299999999999995E-2</v>
      </c>
      <c r="N587" s="14">
        <v>0.97760000000000002</v>
      </c>
      <c r="O587">
        <f t="shared" si="29"/>
        <v>3.3008999999999995</v>
      </c>
      <c r="P587" s="22">
        <v>1.72</v>
      </c>
    </row>
    <row r="588" spans="1:28" x14ac:dyDescent="0.35">
      <c r="A588" t="s">
        <v>10</v>
      </c>
      <c r="B588" s="7">
        <v>41772</v>
      </c>
      <c r="C588" s="12">
        <v>9.75</v>
      </c>
      <c r="D588" s="12"/>
      <c r="F588">
        <f t="shared" si="28"/>
        <v>2.7725887222397811</v>
      </c>
      <c r="G588" s="22">
        <v>16</v>
      </c>
      <c r="H588" s="22">
        <v>2</v>
      </c>
      <c r="L588" s="22">
        <v>1.53</v>
      </c>
      <c r="M588" s="14">
        <v>1.2200000000000001E-2</v>
      </c>
      <c r="N588" s="14">
        <v>0.38440000000000002</v>
      </c>
      <c r="O588" s="43">
        <f t="shared" si="29"/>
        <v>1.9266000000000001</v>
      </c>
      <c r="P588" s="22">
        <v>4.13</v>
      </c>
    </row>
    <row r="589" spans="1:28" x14ac:dyDescent="0.35">
      <c r="A589" t="s">
        <v>10</v>
      </c>
      <c r="B589" s="7">
        <v>41772</v>
      </c>
      <c r="C589" s="15" t="s">
        <v>11</v>
      </c>
      <c r="D589" s="15"/>
      <c r="F589">
        <f t="shared" si="28"/>
        <v>2.9957322735539909</v>
      </c>
      <c r="G589" s="22">
        <v>20</v>
      </c>
      <c r="H589" s="22">
        <v>6</v>
      </c>
      <c r="L589" s="22">
        <v>1.51</v>
      </c>
      <c r="M589" s="14">
        <v>1.12E-2</v>
      </c>
      <c r="N589" s="14">
        <v>0.64949999999999997</v>
      </c>
      <c r="O589" s="43">
        <f t="shared" si="29"/>
        <v>2.1707000000000001</v>
      </c>
      <c r="P589" s="22">
        <v>3.98</v>
      </c>
    </row>
    <row r="590" spans="1:28" x14ac:dyDescent="0.35">
      <c r="A590" t="s">
        <v>13</v>
      </c>
      <c r="B590" s="7">
        <v>41774</v>
      </c>
      <c r="C590" s="12">
        <v>5.37</v>
      </c>
      <c r="D590" s="12"/>
      <c r="F590">
        <f t="shared" si="28"/>
        <v>3.8712010109078911</v>
      </c>
      <c r="G590" s="22">
        <v>48</v>
      </c>
      <c r="H590" s="22">
        <v>14</v>
      </c>
      <c r="L590" s="22">
        <v>1.96</v>
      </c>
      <c r="M590" s="14">
        <v>8.3099999999999993E-2</v>
      </c>
      <c r="N590" s="14">
        <v>0.76759999999999995</v>
      </c>
      <c r="O590" s="49">
        <f t="shared" si="29"/>
        <v>2.8106999999999998</v>
      </c>
      <c r="P590" s="22">
        <v>2.84</v>
      </c>
    </row>
    <row r="591" spans="1:28" x14ac:dyDescent="0.35">
      <c r="A591" t="s">
        <v>13</v>
      </c>
      <c r="B591" s="7">
        <v>41774</v>
      </c>
      <c r="C591" s="15" t="s">
        <v>11</v>
      </c>
      <c r="D591" s="15"/>
      <c r="F591">
        <f t="shared" si="28"/>
        <v>2.9957322735539909</v>
      </c>
      <c r="G591" s="22">
        <v>20</v>
      </c>
      <c r="H591" s="22">
        <v>4</v>
      </c>
      <c r="L591" s="22">
        <v>2.4500000000000002</v>
      </c>
      <c r="M591" s="14">
        <v>8.72E-2</v>
      </c>
      <c r="N591" s="14">
        <v>0.75639999999999996</v>
      </c>
      <c r="O591" s="49">
        <f t="shared" si="29"/>
        <v>3.2936000000000005</v>
      </c>
      <c r="P591" s="13" t="s">
        <v>11</v>
      </c>
    </row>
    <row r="592" spans="1:28" x14ac:dyDescent="0.35">
      <c r="A592" t="s">
        <v>14</v>
      </c>
      <c r="B592" s="7">
        <v>41774</v>
      </c>
      <c r="C592" s="12">
        <v>7.96</v>
      </c>
      <c r="D592" s="12"/>
      <c r="F592">
        <f t="shared" si="28"/>
        <v>3.9889840465642745</v>
      </c>
      <c r="G592" s="22">
        <v>54</v>
      </c>
      <c r="H592" s="14">
        <v>8</v>
      </c>
      <c r="L592" s="14">
        <v>1.71</v>
      </c>
      <c r="M592" s="14">
        <v>8.1900000000000001E-2</v>
      </c>
      <c r="N592" s="36">
        <v>0.498</v>
      </c>
      <c r="O592">
        <f t="shared" si="29"/>
        <v>2.2899000000000003</v>
      </c>
      <c r="P592" s="22">
        <v>6.72</v>
      </c>
    </row>
    <row r="593" spans="1:16" x14ac:dyDescent="0.35">
      <c r="A593" t="s">
        <v>17</v>
      </c>
      <c r="B593" s="7">
        <v>41774</v>
      </c>
      <c r="C593" s="12">
        <v>8.17</v>
      </c>
      <c r="D593" s="12"/>
      <c r="F593">
        <f t="shared" si="28"/>
        <v>4.5643481914678361</v>
      </c>
      <c r="G593" s="22">
        <v>96</v>
      </c>
      <c r="H593" s="64">
        <v>12</v>
      </c>
      <c r="L593" s="22">
        <v>1.78</v>
      </c>
      <c r="M593" s="36">
        <v>3.5000000000000003E-2</v>
      </c>
      <c r="N593" s="14">
        <v>0.54330000000000001</v>
      </c>
      <c r="O593">
        <f t="shared" si="29"/>
        <v>2.3582999999999998</v>
      </c>
      <c r="P593" s="22">
        <v>5.25</v>
      </c>
    </row>
    <row r="594" spans="1:16" x14ac:dyDescent="0.35">
      <c r="A594" t="s">
        <v>10</v>
      </c>
      <c r="B594" s="7">
        <v>41779</v>
      </c>
      <c r="C594" s="12">
        <v>10</v>
      </c>
      <c r="D594" s="12"/>
      <c r="F594">
        <f t="shared" si="28"/>
        <v>2.0794415416798357</v>
      </c>
      <c r="G594" s="22">
        <v>8</v>
      </c>
      <c r="H594" s="22">
        <v>20</v>
      </c>
      <c r="L594" s="22">
        <v>1.23</v>
      </c>
      <c r="M594" s="36">
        <v>2.1000000000000001E-2</v>
      </c>
      <c r="N594" s="14">
        <v>0.36849999999999999</v>
      </c>
      <c r="O594" s="43">
        <f t="shared" si="29"/>
        <v>1.6194999999999999</v>
      </c>
      <c r="P594" s="22">
        <v>11.3</v>
      </c>
    </row>
    <row r="595" spans="1:16" x14ac:dyDescent="0.35">
      <c r="A595" t="s">
        <v>10</v>
      </c>
      <c r="B595" s="7">
        <v>41779</v>
      </c>
      <c r="C595" s="15" t="s">
        <v>11</v>
      </c>
      <c r="D595" s="15"/>
      <c r="F595">
        <f t="shared" si="28"/>
        <v>2.4849066497880004</v>
      </c>
      <c r="G595" s="22">
        <v>12</v>
      </c>
      <c r="H595" s="22">
        <v>4</v>
      </c>
      <c r="L595" s="22">
        <v>1.79</v>
      </c>
      <c r="M595" s="14">
        <v>1.6400000000000001E-2</v>
      </c>
      <c r="N595" s="14">
        <v>0.35339999999999999</v>
      </c>
      <c r="O595" s="43">
        <f t="shared" si="29"/>
        <v>2.1598000000000002</v>
      </c>
      <c r="P595" s="22">
        <v>10.9</v>
      </c>
    </row>
    <row r="596" spans="1:16" x14ac:dyDescent="0.35">
      <c r="A596" t="s">
        <v>13</v>
      </c>
      <c r="B596" s="7">
        <v>41781</v>
      </c>
      <c r="C596" s="12">
        <v>2.95</v>
      </c>
      <c r="D596" s="12"/>
      <c r="F596">
        <f t="shared" si="28"/>
        <v>4.2766661190160553</v>
      </c>
      <c r="G596" s="22">
        <v>72</v>
      </c>
      <c r="H596" s="22">
        <v>48</v>
      </c>
      <c r="L596" s="22">
        <v>4.28</v>
      </c>
      <c r="M596" s="14">
        <v>0.1792</v>
      </c>
      <c r="N596" s="14">
        <v>0.88280000000000003</v>
      </c>
      <c r="O596" s="49">
        <f t="shared" si="29"/>
        <v>5.3420000000000005</v>
      </c>
      <c r="P596" s="22">
        <v>4.79</v>
      </c>
    </row>
    <row r="597" spans="1:16" x14ac:dyDescent="0.35">
      <c r="A597" t="s">
        <v>14</v>
      </c>
      <c r="B597" s="7">
        <v>41781</v>
      </c>
      <c r="C597" s="13">
        <v>3.97</v>
      </c>
      <c r="D597" s="13"/>
      <c r="F597">
        <f t="shared" si="28"/>
        <v>5.2149357576089859</v>
      </c>
      <c r="G597" s="22">
        <v>184</v>
      </c>
      <c r="H597" s="14">
        <v>32</v>
      </c>
      <c r="L597" s="14">
        <v>1.85</v>
      </c>
      <c r="M597" s="14">
        <v>0.1963</v>
      </c>
      <c r="N597" s="36">
        <v>1.099</v>
      </c>
      <c r="O597">
        <f t="shared" si="29"/>
        <v>3.1452999999999998</v>
      </c>
      <c r="P597" s="22">
        <v>5.08</v>
      </c>
    </row>
    <row r="598" spans="1:16" x14ac:dyDescent="0.35">
      <c r="A598" t="s">
        <v>14</v>
      </c>
      <c r="B598" s="7">
        <v>41781</v>
      </c>
      <c r="C598" s="15" t="s">
        <v>11</v>
      </c>
      <c r="D598" s="15"/>
      <c r="F598">
        <f t="shared" si="28"/>
        <v>5.1704839950381514</v>
      </c>
      <c r="G598" s="22">
        <v>176</v>
      </c>
      <c r="H598" s="14">
        <v>28</v>
      </c>
      <c r="L598" s="14">
        <v>1.77</v>
      </c>
      <c r="M598" s="14">
        <v>0.1976</v>
      </c>
      <c r="N598" s="14">
        <v>1.1177999999999999</v>
      </c>
      <c r="O598">
        <f t="shared" si="29"/>
        <v>3.0853999999999999</v>
      </c>
      <c r="P598" s="22">
        <v>5.12</v>
      </c>
    </row>
    <row r="599" spans="1:16" x14ac:dyDescent="0.35">
      <c r="A599" t="s">
        <v>17</v>
      </c>
      <c r="B599" s="7">
        <v>41781</v>
      </c>
      <c r="C599" s="12">
        <v>4.83</v>
      </c>
      <c r="D599" s="12"/>
      <c r="F599">
        <f t="shared" si="28"/>
        <v>5.6204008657171496</v>
      </c>
      <c r="G599" s="22">
        <v>276</v>
      </c>
      <c r="H599" s="64">
        <v>52</v>
      </c>
      <c r="L599" s="22">
        <v>1.94</v>
      </c>
      <c r="M599" s="14">
        <v>0.1701</v>
      </c>
      <c r="N599" s="36">
        <v>1.079</v>
      </c>
      <c r="O599">
        <f t="shared" si="29"/>
        <v>3.1890999999999998</v>
      </c>
      <c r="P599" s="22">
        <v>11.2</v>
      </c>
    </row>
    <row r="600" spans="1:16" x14ac:dyDescent="0.35">
      <c r="A600" t="s">
        <v>13</v>
      </c>
      <c r="B600" s="7">
        <v>41792</v>
      </c>
      <c r="C600" s="12">
        <v>4.97</v>
      </c>
      <c r="D600" s="12"/>
      <c r="F600">
        <f t="shared" si="28"/>
        <v>3.5835189384561099</v>
      </c>
      <c r="G600" s="22">
        <v>36</v>
      </c>
      <c r="H600" s="12" t="s">
        <v>11</v>
      </c>
      <c r="L600" s="22">
        <v>2.39</v>
      </c>
      <c r="M600" s="14">
        <v>0.2036</v>
      </c>
      <c r="N600" s="14">
        <v>1.0563</v>
      </c>
      <c r="O600" s="49">
        <f t="shared" si="29"/>
        <v>3.6499000000000006</v>
      </c>
      <c r="P600" s="22">
        <v>7.62</v>
      </c>
    </row>
    <row r="601" spans="1:16" x14ac:dyDescent="0.35">
      <c r="A601" t="s">
        <v>14</v>
      </c>
      <c r="B601" s="7">
        <v>41792</v>
      </c>
      <c r="C601" s="12">
        <v>6.75</v>
      </c>
      <c r="D601" s="12"/>
      <c r="F601">
        <f t="shared" si="28"/>
        <v>3.4657359027997265</v>
      </c>
      <c r="G601" s="22">
        <v>32</v>
      </c>
      <c r="H601" s="12" t="s">
        <v>11</v>
      </c>
      <c r="L601" s="12">
        <v>1.5</v>
      </c>
      <c r="M601" s="14">
        <v>0.1115</v>
      </c>
      <c r="N601" s="14">
        <v>0.88929999999999998</v>
      </c>
      <c r="O601">
        <f t="shared" si="29"/>
        <v>2.5007999999999999</v>
      </c>
      <c r="P601" s="22">
        <v>5.14</v>
      </c>
    </row>
    <row r="602" spans="1:16" x14ac:dyDescent="0.35">
      <c r="A602" t="s">
        <v>17</v>
      </c>
      <c r="B602" s="7">
        <v>41792</v>
      </c>
      <c r="C602" s="12">
        <v>7.3</v>
      </c>
      <c r="D602" s="12"/>
      <c r="F602">
        <f t="shared" si="28"/>
        <v>3.4011973816621555</v>
      </c>
      <c r="G602" s="22">
        <v>30</v>
      </c>
      <c r="H602" s="12" t="s">
        <v>11</v>
      </c>
      <c r="L602" s="22">
        <v>0.89</v>
      </c>
      <c r="M602" s="36">
        <v>7.9000000000000001E-2</v>
      </c>
      <c r="N602" s="14">
        <v>0.72019999999999995</v>
      </c>
      <c r="O602">
        <f t="shared" si="29"/>
        <v>1.6892</v>
      </c>
      <c r="P602" s="22">
        <v>3.85</v>
      </c>
    </row>
    <row r="603" spans="1:16" x14ac:dyDescent="0.35">
      <c r="A603" t="s">
        <v>10</v>
      </c>
      <c r="B603" s="7">
        <v>41800</v>
      </c>
      <c r="C603" s="12">
        <v>3.56</v>
      </c>
      <c r="D603" s="12"/>
      <c r="F603">
        <f t="shared" si="28"/>
        <v>3.6888794541139363</v>
      </c>
      <c r="G603" s="22">
        <v>40</v>
      </c>
      <c r="H603" s="22">
        <v>20</v>
      </c>
      <c r="L603" s="22">
        <v>1.93</v>
      </c>
      <c r="M603" s="36">
        <v>2.3E-2</v>
      </c>
      <c r="N603" s="36">
        <v>0.14699999999999999</v>
      </c>
      <c r="O603" s="43">
        <f t="shared" si="29"/>
        <v>2.0999999999999996</v>
      </c>
      <c r="P603" s="22">
        <v>11.1</v>
      </c>
    </row>
    <row r="604" spans="1:16" x14ac:dyDescent="0.35">
      <c r="A604" t="s">
        <v>10</v>
      </c>
      <c r="B604" s="7">
        <v>41800</v>
      </c>
      <c r="C604" s="15" t="s">
        <v>11</v>
      </c>
      <c r="D604" s="15"/>
      <c r="F604">
        <f t="shared" si="28"/>
        <v>3.912023005428146</v>
      </c>
      <c r="G604" s="22">
        <v>50</v>
      </c>
      <c r="H604" s="22">
        <v>40</v>
      </c>
      <c r="L604" s="22">
        <v>2.15</v>
      </c>
      <c r="M604" s="14">
        <v>2.1299999999999999E-2</v>
      </c>
      <c r="N604" s="14">
        <v>0.1444</v>
      </c>
      <c r="O604" s="43">
        <f t="shared" si="29"/>
        <v>2.3157000000000001</v>
      </c>
      <c r="P604" s="22">
        <v>13.8</v>
      </c>
    </row>
    <row r="605" spans="1:16" x14ac:dyDescent="0.35">
      <c r="A605" t="s">
        <v>13</v>
      </c>
      <c r="B605" s="7">
        <v>41800</v>
      </c>
      <c r="C605" s="12">
        <v>4.3600000000000003</v>
      </c>
      <c r="D605" s="12"/>
      <c r="F605">
        <f t="shared" si="28"/>
        <v>4.7874917427820458</v>
      </c>
      <c r="G605" s="22">
        <v>120</v>
      </c>
      <c r="H605" s="22">
        <v>30</v>
      </c>
      <c r="L605" s="12">
        <v>3.5</v>
      </c>
      <c r="M605" s="14">
        <v>0.22620000000000001</v>
      </c>
      <c r="N605" s="14">
        <v>0.91090000000000004</v>
      </c>
      <c r="O605" s="49">
        <f t="shared" si="29"/>
        <v>4.6371000000000002</v>
      </c>
      <c r="P605" s="22">
        <v>8.39</v>
      </c>
    </row>
    <row r="606" spans="1:16" x14ac:dyDescent="0.35">
      <c r="A606" t="s">
        <v>14</v>
      </c>
      <c r="B606" s="7">
        <v>41800</v>
      </c>
      <c r="C606" s="12">
        <v>5</v>
      </c>
      <c r="D606" s="12"/>
      <c r="G606" s="20" t="s">
        <v>24</v>
      </c>
      <c r="H606" s="14">
        <v>80</v>
      </c>
      <c r="L606" s="14">
        <v>1.88</v>
      </c>
      <c r="M606" s="14">
        <v>0.1318</v>
      </c>
      <c r="N606" s="14">
        <v>0.80789999999999995</v>
      </c>
      <c r="O606">
        <f t="shared" si="29"/>
        <v>2.8197000000000001</v>
      </c>
      <c r="P606" s="22">
        <v>2.77</v>
      </c>
    </row>
    <row r="607" spans="1:16" x14ac:dyDescent="0.35">
      <c r="A607" t="s">
        <v>17</v>
      </c>
      <c r="B607" s="7">
        <v>41800</v>
      </c>
      <c r="C607" s="12">
        <v>5.3</v>
      </c>
      <c r="D607" s="12"/>
      <c r="G607" s="20" t="s">
        <v>24</v>
      </c>
      <c r="H607" s="64">
        <v>150</v>
      </c>
      <c r="L607" s="22">
        <v>1.52</v>
      </c>
      <c r="M607" s="14">
        <v>9.9099999999999994E-2</v>
      </c>
      <c r="N607" s="14">
        <v>0.73750000000000004</v>
      </c>
      <c r="O607">
        <f t="shared" si="29"/>
        <v>2.3566000000000003</v>
      </c>
      <c r="P607" s="22">
        <v>2.4500000000000002</v>
      </c>
    </row>
    <row r="608" spans="1:16" x14ac:dyDescent="0.35">
      <c r="A608" t="s">
        <v>13</v>
      </c>
      <c r="B608" s="7">
        <v>41806</v>
      </c>
      <c r="C608" s="12">
        <v>3.56</v>
      </c>
      <c r="D608" s="12"/>
      <c r="G608" s="20" t="s">
        <v>24</v>
      </c>
      <c r="H608" s="22">
        <v>32</v>
      </c>
      <c r="L608" s="22">
        <v>1.95</v>
      </c>
      <c r="M608" s="14">
        <v>0.18659999999999999</v>
      </c>
      <c r="N608" s="14">
        <v>1.0630999999999999</v>
      </c>
      <c r="O608" s="49">
        <f t="shared" si="29"/>
        <v>3.1997</v>
      </c>
      <c r="P608" s="22">
        <v>2.85</v>
      </c>
    </row>
    <row r="609" spans="1:16" x14ac:dyDescent="0.35">
      <c r="A609" t="s">
        <v>14</v>
      </c>
      <c r="B609" s="7">
        <v>41806</v>
      </c>
      <c r="C609" s="12">
        <v>5.26</v>
      </c>
      <c r="D609" s="12"/>
      <c r="G609" s="20" t="s">
        <v>24</v>
      </c>
      <c r="H609" s="14">
        <v>32</v>
      </c>
      <c r="L609" s="14">
        <v>1.01</v>
      </c>
      <c r="M609" s="14">
        <v>7.85E-2</v>
      </c>
      <c r="N609" s="14">
        <v>0.7893</v>
      </c>
      <c r="O609">
        <f t="shared" si="29"/>
        <v>1.8778000000000001</v>
      </c>
      <c r="P609" s="22">
        <v>2.12</v>
      </c>
    </row>
    <row r="610" spans="1:16" x14ac:dyDescent="0.35">
      <c r="A610" t="s">
        <v>17</v>
      </c>
      <c r="B610" s="7">
        <v>41806</v>
      </c>
      <c r="C610" s="12">
        <v>5.36</v>
      </c>
      <c r="D610" s="12"/>
      <c r="G610" s="20" t="s">
        <v>24</v>
      </c>
      <c r="H610" s="64">
        <v>40</v>
      </c>
      <c r="L610" s="12">
        <v>1</v>
      </c>
      <c r="M610" s="14">
        <v>6.2899999999999998E-2</v>
      </c>
      <c r="N610" s="14">
        <v>0.72570000000000001</v>
      </c>
      <c r="O610">
        <f t="shared" si="29"/>
        <v>1.7886</v>
      </c>
      <c r="P610" s="12">
        <v>1.9</v>
      </c>
    </row>
    <row r="611" spans="1:16" x14ac:dyDescent="0.35">
      <c r="A611" t="s">
        <v>13</v>
      </c>
      <c r="B611" s="7">
        <v>41813</v>
      </c>
      <c r="C611" s="12">
        <v>3.81</v>
      </c>
      <c r="D611" s="12"/>
      <c r="F611">
        <f t="shared" si="28"/>
        <v>2.4849066497880004</v>
      </c>
      <c r="G611" s="22">
        <v>12</v>
      </c>
      <c r="H611" s="22">
        <v>26</v>
      </c>
      <c r="L611" s="22">
        <v>1.89</v>
      </c>
      <c r="M611" s="14">
        <v>0.2487</v>
      </c>
      <c r="N611" s="14">
        <v>0.92110000000000003</v>
      </c>
      <c r="O611" s="49">
        <f t="shared" si="29"/>
        <v>3.0598000000000001</v>
      </c>
      <c r="P611" s="40">
        <v>10</v>
      </c>
    </row>
    <row r="612" spans="1:16" x14ac:dyDescent="0.35">
      <c r="A612" t="s">
        <v>14</v>
      </c>
      <c r="B612" s="7">
        <v>41813</v>
      </c>
      <c r="C612" s="12">
        <v>4.4000000000000004</v>
      </c>
      <c r="D612" s="12"/>
      <c r="F612">
        <f t="shared" si="28"/>
        <v>0.69314718055994529</v>
      </c>
      <c r="G612" s="24">
        <v>2</v>
      </c>
      <c r="H612" s="14">
        <v>8</v>
      </c>
      <c r="L612" s="14">
        <v>1.38</v>
      </c>
      <c r="M612" s="14">
        <v>0.13619999999999999</v>
      </c>
      <c r="N612" s="14">
        <v>0.90910000000000002</v>
      </c>
      <c r="O612">
        <f t="shared" si="29"/>
        <v>2.4253</v>
      </c>
      <c r="P612" s="12">
        <v>4.8</v>
      </c>
    </row>
    <row r="613" spans="1:16" x14ac:dyDescent="0.35">
      <c r="A613" t="s">
        <v>14</v>
      </c>
      <c r="B613" s="7">
        <v>41813</v>
      </c>
      <c r="C613" s="15" t="s">
        <v>11</v>
      </c>
      <c r="D613" s="15"/>
      <c r="F613">
        <f t="shared" si="28"/>
        <v>0.69314718055994529</v>
      </c>
      <c r="G613" s="22">
        <v>2</v>
      </c>
      <c r="H613" s="14">
        <v>4</v>
      </c>
      <c r="L613" s="14">
        <v>1.19</v>
      </c>
      <c r="M613" s="14">
        <v>0.13270000000000001</v>
      </c>
      <c r="N613" s="14">
        <v>0.88490000000000002</v>
      </c>
      <c r="O613">
        <f t="shared" si="29"/>
        <v>2.2076000000000002</v>
      </c>
      <c r="P613" s="22">
        <v>4.87</v>
      </c>
    </row>
    <row r="614" spans="1:16" x14ac:dyDescent="0.35">
      <c r="A614" t="s">
        <v>17</v>
      </c>
      <c r="B614" s="7">
        <v>41813</v>
      </c>
      <c r="C614" s="12">
        <v>5.29</v>
      </c>
      <c r="D614" s="12"/>
      <c r="F614">
        <f t="shared" si="28"/>
        <v>2.0794415416798357</v>
      </c>
      <c r="G614" s="22">
        <v>8</v>
      </c>
      <c r="H614" s="64">
        <v>4</v>
      </c>
      <c r="L614" s="22">
        <v>1.07</v>
      </c>
      <c r="M614" s="14">
        <v>9.3799999999999994E-2</v>
      </c>
      <c r="N614" s="14">
        <v>0.73719999999999997</v>
      </c>
      <c r="O614">
        <f t="shared" si="29"/>
        <v>1.9010000000000002</v>
      </c>
      <c r="P614" s="12">
        <v>2.7</v>
      </c>
    </row>
    <row r="615" spans="1:16" x14ac:dyDescent="0.35">
      <c r="A615" t="s">
        <v>10</v>
      </c>
      <c r="B615" s="7">
        <v>41814</v>
      </c>
      <c r="C615" s="12">
        <v>2.81</v>
      </c>
      <c r="D615" s="12"/>
      <c r="F615">
        <f t="shared" si="28"/>
        <v>3.0910424533583161</v>
      </c>
      <c r="G615" s="22">
        <v>22</v>
      </c>
      <c r="H615" s="22">
        <v>24</v>
      </c>
      <c r="L615" s="22">
        <v>1.98</v>
      </c>
      <c r="M615" s="14">
        <v>2.0799999999999999E-2</v>
      </c>
      <c r="N615" s="14">
        <v>0.1285</v>
      </c>
      <c r="O615" s="43">
        <f t="shared" si="29"/>
        <v>2.1292999999999997</v>
      </c>
      <c r="P615" s="40">
        <v>11</v>
      </c>
    </row>
    <row r="616" spans="1:16" x14ac:dyDescent="0.35">
      <c r="A616" t="s">
        <v>10</v>
      </c>
      <c r="B616" s="7">
        <v>41814</v>
      </c>
      <c r="C616" s="15" t="s">
        <v>11</v>
      </c>
      <c r="D616" s="15"/>
      <c r="F616">
        <f t="shared" si="28"/>
        <v>0.69314718055994529</v>
      </c>
      <c r="G616" s="24">
        <v>2</v>
      </c>
      <c r="H616" s="22">
        <v>20</v>
      </c>
      <c r="L616" s="22">
        <v>1.97</v>
      </c>
      <c r="M616" s="14">
        <v>1.8200000000000001E-2</v>
      </c>
      <c r="N616" s="14">
        <v>0.12570000000000001</v>
      </c>
      <c r="O616" s="43">
        <f t="shared" si="29"/>
        <v>2.1139000000000001</v>
      </c>
      <c r="P616" s="40">
        <v>10</v>
      </c>
    </row>
    <row r="617" spans="1:16" x14ac:dyDescent="0.35">
      <c r="A617" t="s">
        <v>13</v>
      </c>
      <c r="B617" s="7">
        <v>41821</v>
      </c>
      <c r="C617" s="12">
        <v>3.8</v>
      </c>
      <c r="D617" s="12"/>
      <c r="F617">
        <f t="shared" si="28"/>
        <v>3.2580965380214821</v>
      </c>
      <c r="G617" s="22">
        <v>26</v>
      </c>
      <c r="H617" s="22">
        <v>26</v>
      </c>
      <c r="L617" s="12">
        <v>3</v>
      </c>
      <c r="M617" s="14">
        <v>0.19209999999999999</v>
      </c>
      <c r="N617" s="14">
        <v>0.90620000000000001</v>
      </c>
      <c r="O617" s="49">
        <f t="shared" ref="O617:O636" si="30">L617+M617+N617</f>
        <v>4.0983000000000001</v>
      </c>
      <c r="P617" s="22">
        <v>4.43</v>
      </c>
    </row>
    <row r="618" spans="1:16" x14ac:dyDescent="0.35">
      <c r="A618" t="s">
        <v>14</v>
      </c>
      <c r="B618" s="7">
        <v>41821</v>
      </c>
      <c r="C618" s="12">
        <v>5.5</v>
      </c>
      <c r="D618" s="12"/>
      <c r="F618">
        <f t="shared" si="28"/>
        <v>2.0794415416798357</v>
      </c>
      <c r="G618" s="22">
        <v>8</v>
      </c>
      <c r="H618" s="14">
        <v>6</v>
      </c>
      <c r="L618" s="14">
        <v>1.97</v>
      </c>
      <c r="M618" s="14">
        <v>8.0699999999999994E-2</v>
      </c>
      <c r="N618" s="36">
        <v>0.64100000000000001</v>
      </c>
      <c r="O618">
        <f t="shared" si="30"/>
        <v>2.6917</v>
      </c>
      <c r="P618" s="22">
        <v>4.0599999999999996</v>
      </c>
    </row>
    <row r="619" spans="1:16" x14ac:dyDescent="0.35">
      <c r="A619" t="s">
        <v>17</v>
      </c>
      <c r="B619" s="7">
        <v>41821</v>
      </c>
      <c r="C619" s="12">
        <v>5.99</v>
      </c>
      <c r="D619" s="12"/>
      <c r="F619">
        <f t="shared" si="28"/>
        <v>2.4849066497880004</v>
      </c>
      <c r="G619" s="22">
        <v>12</v>
      </c>
      <c r="H619" s="64">
        <v>4</v>
      </c>
      <c r="L619" s="22">
        <v>1.0900000000000001</v>
      </c>
      <c r="M619" s="14">
        <v>5.3499999999999999E-2</v>
      </c>
      <c r="N619" s="14">
        <v>0.51490000000000002</v>
      </c>
      <c r="O619">
        <f t="shared" si="30"/>
        <v>1.6584000000000003</v>
      </c>
      <c r="P619" s="22">
        <v>3.02</v>
      </c>
    </row>
    <row r="620" spans="1:16" x14ac:dyDescent="0.35">
      <c r="A620" t="s">
        <v>10</v>
      </c>
      <c r="B620" s="7">
        <v>41828</v>
      </c>
      <c r="C620" s="12">
        <v>7.65</v>
      </c>
      <c r="D620" s="12"/>
      <c r="F620">
        <f t="shared" si="28"/>
        <v>2.9957322735539909</v>
      </c>
      <c r="G620" s="22">
        <v>20</v>
      </c>
      <c r="H620" s="22">
        <v>14</v>
      </c>
      <c r="L620" s="22">
        <v>1.94</v>
      </c>
      <c r="M620" s="14">
        <v>1.77E-2</v>
      </c>
      <c r="N620" s="14">
        <v>9.8900000000000002E-2</v>
      </c>
      <c r="O620" s="43">
        <f t="shared" si="30"/>
        <v>2.0566</v>
      </c>
      <c r="P620" s="22">
        <v>12.4</v>
      </c>
    </row>
    <row r="621" spans="1:16" x14ac:dyDescent="0.35">
      <c r="A621" t="s">
        <v>10</v>
      </c>
      <c r="B621" s="7">
        <v>41828</v>
      </c>
      <c r="C621" s="15" t="s">
        <v>11</v>
      </c>
      <c r="D621" s="15"/>
      <c r="F621">
        <f t="shared" si="28"/>
        <v>3.6888794541139363</v>
      </c>
      <c r="G621" s="22">
        <v>40</v>
      </c>
      <c r="H621" s="22">
        <v>14</v>
      </c>
      <c r="L621" s="22">
        <v>1.96</v>
      </c>
      <c r="M621" s="14">
        <v>1.37E-2</v>
      </c>
      <c r="N621" s="14">
        <v>0.1258</v>
      </c>
      <c r="O621" s="43">
        <f t="shared" si="30"/>
        <v>2.0994999999999999</v>
      </c>
      <c r="P621" s="22">
        <v>13.8</v>
      </c>
    </row>
    <row r="622" spans="1:16" x14ac:dyDescent="0.35">
      <c r="A622" t="s">
        <v>13</v>
      </c>
      <c r="B622" s="7">
        <v>41828</v>
      </c>
      <c r="C622" s="12">
        <v>3.49</v>
      </c>
      <c r="D622" s="12"/>
      <c r="F622">
        <f t="shared" si="28"/>
        <v>5.8289456176102075</v>
      </c>
      <c r="G622" s="22">
        <v>340</v>
      </c>
      <c r="H622" s="22">
        <v>64</v>
      </c>
      <c r="L622" s="22">
        <v>2.19</v>
      </c>
      <c r="M622" s="14">
        <v>0.35010000000000002</v>
      </c>
      <c r="N622" s="14">
        <v>0.86990000000000001</v>
      </c>
      <c r="O622" s="49">
        <f t="shared" si="30"/>
        <v>3.4099999999999997</v>
      </c>
      <c r="P622" s="22">
        <v>13.5</v>
      </c>
    </row>
    <row r="623" spans="1:16" x14ac:dyDescent="0.35">
      <c r="A623" t="s">
        <v>14</v>
      </c>
      <c r="B623" s="7">
        <v>41828</v>
      </c>
      <c r="C623" s="12">
        <v>4.12</v>
      </c>
      <c r="D623" s="12"/>
      <c r="F623">
        <f t="shared" si="28"/>
        <v>5.2983173665480363</v>
      </c>
      <c r="G623" s="22">
        <v>200</v>
      </c>
      <c r="H623" s="14">
        <v>68</v>
      </c>
      <c r="L623" s="14">
        <v>1.19</v>
      </c>
      <c r="M623" s="14">
        <v>0.13919999999999999</v>
      </c>
      <c r="N623" s="14">
        <v>0.84019999999999995</v>
      </c>
      <c r="O623">
        <f t="shared" si="30"/>
        <v>2.1694</v>
      </c>
      <c r="P623" s="12">
        <v>3.3</v>
      </c>
    </row>
    <row r="624" spans="1:16" x14ac:dyDescent="0.35">
      <c r="A624" t="s">
        <v>17</v>
      </c>
      <c r="B624" s="7">
        <v>41828</v>
      </c>
      <c r="C624" s="12">
        <v>4.82</v>
      </c>
      <c r="D624" s="12"/>
      <c r="F624">
        <f t="shared" si="28"/>
        <v>5.7365722974791922</v>
      </c>
      <c r="G624" s="22">
        <v>310</v>
      </c>
      <c r="H624" s="64">
        <v>64</v>
      </c>
      <c r="L624" s="22">
        <v>1.66</v>
      </c>
      <c r="M624" s="14">
        <v>9.7600000000000006E-2</v>
      </c>
      <c r="N624" s="36">
        <v>0.82599999999999996</v>
      </c>
      <c r="O624">
        <f t="shared" si="30"/>
        <v>2.5835999999999997</v>
      </c>
      <c r="P624" s="22">
        <v>2.5099999999999998</v>
      </c>
    </row>
    <row r="625" spans="1:16" x14ac:dyDescent="0.35">
      <c r="A625" t="s">
        <v>13</v>
      </c>
      <c r="B625" s="7">
        <v>41834</v>
      </c>
      <c r="C625" s="12">
        <v>4.53</v>
      </c>
      <c r="D625" s="12"/>
      <c r="F625">
        <f t="shared" si="28"/>
        <v>2.3025850929940459</v>
      </c>
      <c r="G625" s="22">
        <v>10</v>
      </c>
      <c r="H625" s="22">
        <v>40</v>
      </c>
      <c r="L625" s="22">
        <v>1.82</v>
      </c>
      <c r="M625" s="14">
        <v>0.1215</v>
      </c>
      <c r="N625" s="14">
        <v>0.83689999999999998</v>
      </c>
      <c r="O625" s="49">
        <f t="shared" si="30"/>
        <v>2.7784</v>
      </c>
      <c r="P625" s="22">
        <v>3.01</v>
      </c>
    </row>
    <row r="626" spans="1:16" x14ac:dyDescent="0.35">
      <c r="A626" t="s">
        <v>14</v>
      </c>
      <c r="B626" s="7">
        <v>41834</v>
      </c>
      <c r="C626" s="12">
        <v>6.21</v>
      </c>
      <c r="D626" s="12"/>
      <c r="F626">
        <f t="shared" si="28"/>
        <v>6.0402547112774139</v>
      </c>
      <c r="G626" s="22">
        <v>420</v>
      </c>
      <c r="H626" s="14">
        <v>132</v>
      </c>
      <c r="L626" s="14">
        <v>0.56000000000000005</v>
      </c>
      <c r="M626" s="14">
        <v>5.0799999999999998E-2</v>
      </c>
      <c r="N626" s="14">
        <v>0.5444</v>
      </c>
      <c r="O626">
        <f t="shared" si="30"/>
        <v>1.1552</v>
      </c>
      <c r="P626" s="22">
        <v>3.93</v>
      </c>
    </row>
    <row r="627" spans="1:16" x14ac:dyDescent="0.35">
      <c r="A627" t="s">
        <v>14</v>
      </c>
      <c r="B627" s="7">
        <v>41834</v>
      </c>
      <c r="C627" s="15" t="s">
        <v>11</v>
      </c>
      <c r="D627" s="15"/>
      <c r="F627">
        <f t="shared" si="28"/>
        <v>5.9914645471079817</v>
      </c>
      <c r="G627" s="22">
        <v>400</v>
      </c>
      <c r="H627" s="14">
        <v>112</v>
      </c>
      <c r="L627" s="14">
        <v>0.75</v>
      </c>
      <c r="M627" s="36">
        <v>4.8000000000000001E-2</v>
      </c>
      <c r="N627" s="14">
        <v>0.51080000000000003</v>
      </c>
      <c r="O627">
        <f t="shared" si="30"/>
        <v>1.3088000000000002</v>
      </c>
      <c r="P627" s="22">
        <v>3.22</v>
      </c>
    </row>
    <row r="628" spans="1:16" x14ac:dyDescent="0.35">
      <c r="A628" t="s">
        <v>17</v>
      </c>
      <c r="B628" s="7">
        <v>41834</v>
      </c>
      <c r="C628" s="12">
        <v>6.51</v>
      </c>
      <c r="D628" s="12"/>
      <c r="G628" s="20" t="s">
        <v>24</v>
      </c>
      <c r="H628" s="64">
        <v>120</v>
      </c>
      <c r="L628" s="22">
        <v>0.35</v>
      </c>
      <c r="M628" s="14">
        <v>3.1199999999999999E-2</v>
      </c>
      <c r="N628" s="14">
        <v>0.50609999999999999</v>
      </c>
      <c r="O628">
        <f t="shared" si="30"/>
        <v>0.88729999999999998</v>
      </c>
      <c r="P628" s="12">
        <v>5.5</v>
      </c>
    </row>
    <row r="629" spans="1:16" x14ac:dyDescent="0.35">
      <c r="A629" t="s">
        <v>13</v>
      </c>
      <c r="B629" s="7">
        <v>41841</v>
      </c>
      <c r="C629" s="12">
        <v>4.18</v>
      </c>
      <c r="D629" s="12"/>
      <c r="F629">
        <f t="shared" si="28"/>
        <v>1.3862943611198906</v>
      </c>
      <c r="G629" s="22">
        <v>4</v>
      </c>
      <c r="H629" s="22">
        <v>14</v>
      </c>
      <c r="L629" s="22">
        <v>1.91</v>
      </c>
      <c r="M629" s="14">
        <v>2.6034000000000002</v>
      </c>
      <c r="N629" s="14">
        <v>1.0182</v>
      </c>
      <c r="O629" s="49">
        <f t="shared" si="30"/>
        <v>5.5316000000000001</v>
      </c>
      <c r="P629" s="40">
        <v>21</v>
      </c>
    </row>
    <row r="630" spans="1:16" x14ac:dyDescent="0.35">
      <c r="A630" t="s">
        <v>14</v>
      </c>
      <c r="B630" s="7">
        <v>41841</v>
      </c>
      <c r="C630" s="12">
        <v>3.82</v>
      </c>
      <c r="D630" s="12"/>
      <c r="F630">
        <f t="shared" si="28"/>
        <v>2.3025850929940459</v>
      </c>
      <c r="G630" s="22">
        <v>10</v>
      </c>
      <c r="H630" s="14">
        <v>4</v>
      </c>
      <c r="L630" s="14">
        <v>1.57</v>
      </c>
      <c r="M630" s="14">
        <v>0.1129</v>
      </c>
      <c r="N630" s="36">
        <v>0.84299999999999997</v>
      </c>
      <c r="O630">
        <f t="shared" si="30"/>
        <v>2.5259</v>
      </c>
      <c r="P630" s="22">
        <v>5.48</v>
      </c>
    </row>
    <row r="631" spans="1:16" x14ac:dyDescent="0.35">
      <c r="A631" t="s">
        <v>17</v>
      </c>
      <c r="B631" s="7">
        <v>41841</v>
      </c>
      <c r="C631" s="12">
        <v>4.1900000000000004</v>
      </c>
      <c r="D631" s="12"/>
      <c r="F631">
        <f t="shared" si="28"/>
        <v>2.9957322735539909</v>
      </c>
      <c r="G631" s="22">
        <v>20</v>
      </c>
      <c r="H631" s="64">
        <v>10</v>
      </c>
      <c r="L631" s="22">
        <v>1.06</v>
      </c>
      <c r="M631" s="14">
        <v>8.7800000000000003E-2</v>
      </c>
      <c r="N631" s="14">
        <v>0.82210000000000005</v>
      </c>
      <c r="O631">
        <f t="shared" si="30"/>
        <v>1.9699000000000002</v>
      </c>
      <c r="P631" s="22">
        <v>3.47</v>
      </c>
    </row>
    <row r="632" spans="1:16" x14ac:dyDescent="0.35">
      <c r="A632" t="s">
        <v>10</v>
      </c>
      <c r="B632" s="8">
        <v>41850</v>
      </c>
      <c r="C632" s="12">
        <v>4.38</v>
      </c>
      <c r="D632" s="12"/>
      <c r="G632" s="13" t="s">
        <v>11</v>
      </c>
      <c r="H632" s="13" t="s">
        <v>11</v>
      </c>
      <c r="L632" s="22">
        <v>1.78</v>
      </c>
      <c r="M632" s="14">
        <v>8.6E-3</v>
      </c>
      <c r="N632" s="36">
        <v>4.3999999999999997E-2</v>
      </c>
      <c r="O632" s="43">
        <f t="shared" si="30"/>
        <v>1.8326</v>
      </c>
      <c r="P632" s="22">
        <v>13.4</v>
      </c>
    </row>
    <row r="633" spans="1:16" x14ac:dyDescent="0.35">
      <c r="A633" t="s">
        <v>10</v>
      </c>
      <c r="B633" s="8">
        <v>41850</v>
      </c>
      <c r="C633" s="15" t="s">
        <v>11</v>
      </c>
      <c r="D633" s="15"/>
      <c r="G633" s="13" t="s">
        <v>11</v>
      </c>
      <c r="H633" s="13" t="s">
        <v>11</v>
      </c>
      <c r="L633" s="22">
        <v>1.98</v>
      </c>
      <c r="M633" s="14">
        <v>7.9000000000000008E-3</v>
      </c>
      <c r="N633" s="14">
        <v>4.6600000000000003E-2</v>
      </c>
      <c r="O633" s="43">
        <f t="shared" si="30"/>
        <v>2.0345</v>
      </c>
      <c r="P633" s="22">
        <v>11.2</v>
      </c>
    </row>
    <row r="634" spans="1:16" x14ac:dyDescent="0.35">
      <c r="A634" t="s">
        <v>13</v>
      </c>
      <c r="B634" s="7">
        <v>41851</v>
      </c>
      <c r="C634" s="12">
        <v>4.7</v>
      </c>
      <c r="D634" s="12"/>
      <c r="F634">
        <f t="shared" si="28"/>
        <v>3.1780538303479458</v>
      </c>
      <c r="G634" s="22">
        <v>24</v>
      </c>
      <c r="H634" s="22">
        <v>8</v>
      </c>
      <c r="L634" s="22">
        <v>0.69</v>
      </c>
      <c r="M634" s="14">
        <v>0.1043</v>
      </c>
      <c r="N634" s="14">
        <v>0.73540000000000005</v>
      </c>
      <c r="O634" s="49">
        <f t="shared" si="30"/>
        <v>1.5297000000000001</v>
      </c>
      <c r="P634" s="22">
        <v>1.98</v>
      </c>
    </row>
    <row r="635" spans="1:16" x14ac:dyDescent="0.35">
      <c r="A635" t="s">
        <v>14</v>
      </c>
      <c r="B635" s="7">
        <v>41851</v>
      </c>
      <c r="C635" s="12">
        <v>5.62</v>
      </c>
      <c r="D635" s="12"/>
      <c r="F635">
        <f t="shared" si="28"/>
        <v>1.3862943611198906</v>
      </c>
      <c r="G635" s="22">
        <v>4</v>
      </c>
      <c r="H635" s="14">
        <v>6</v>
      </c>
      <c r="L635" s="14">
        <v>0.56000000000000005</v>
      </c>
      <c r="M635" s="14">
        <v>5.3499999999999999E-2</v>
      </c>
      <c r="N635" s="14">
        <v>0.57469999999999999</v>
      </c>
      <c r="O635">
        <f t="shared" si="30"/>
        <v>1.1882000000000001</v>
      </c>
      <c r="P635" s="22">
        <v>1.1399999999999999</v>
      </c>
    </row>
    <row r="636" spans="1:16" x14ac:dyDescent="0.35">
      <c r="A636" t="s">
        <v>17</v>
      </c>
      <c r="B636" s="7">
        <v>41851</v>
      </c>
      <c r="C636" s="12">
        <v>5.84</v>
      </c>
      <c r="D636" s="12"/>
      <c r="F636">
        <f t="shared" si="28"/>
        <v>2.3025850929940459</v>
      </c>
      <c r="G636" s="22">
        <v>10</v>
      </c>
      <c r="H636" s="66">
        <v>2</v>
      </c>
      <c r="L636" s="22">
        <v>0.81</v>
      </c>
      <c r="M636" s="14">
        <v>4.4699999999999997E-2</v>
      </c>
      <c r="N636" s="36">
        <v>0.48299999999999998</v>
      </c>
      <c r="O636">
        <f t="shared" si="30"/>
        <v>1.3376999999999999</v>
      </c>
      <c r="P636" s="22">
        <v>2.68</v>
      </c>
    </row>
    <row r="637" spans="1:16" x14ac:dyDescent="0.35">
      <c r="A637" t="s">
        <v>23</v>
      </c>
      <c r="B637" s="68">
        <v>41856.428472222222</v>
      </c>
      <c r="C637">
        <v>4.49</v>
      </c>
      <c r="F637">
        <f t="shared" si="28"/>
        <v>3.4011973816621555</v>
      </c>
      <c r="G637">
        <v>30</v>
      </c>
    </row>
    <row r="638" spans="1:16" x14ac:dyDescent="0.35">
      <c r="A638" t="s">
        <v>22</v>
      </c>
      <c r="B638" s="68">
        <v>41856.445833333331</v>
      </c>
      <c r="C638">
        <v>6.35</v>
      </c>
      <c r="F638">
        <f t="shared" si="28"/>
        <v>3.784189633918261</v>
      </c>
      <c r="G638">
        <v>44</v>
      </c>
    </row>
    <row r="639" spans="1:16" x14ac:dyDescent="0.35">
      <c r="A639" t="s">
        <v>21</v>
      </c>
      <c r="B639" s="68">
        <v>41856.476388888892</v>
      </c>
      <c r="C639">
        <v>6.71</v>
      </c>
      <c r="F639">
        <f t="shared" si="28"/>
        <v>4.4308167988433134</v>
      </c>
      <c r="G639">
        <v>84</v>
      </c>
    </row>
    <row r="640" spans="1:16" x14ac:dyDescent="0.35">
      <c r="A640" t="s">
        <v>20</v>
      </c>
      <c r="B640" s="68">
        <v>41856.5</v>
      </c>
      <c r="C640">
        <v>9.9499999999999993</v>
      </c>
      <c r="F640">
        <f t="shared" si="28"/>
        <v>4.9126548857360524</v>
      </c>
      <c r="G640">
        <v>136</v>
      </c>
    </row>
    <row r="641" spans="1:16" x14ac:dyDescent="0.35">
      <c r="A641" t="s">
        <v>19</v>
      </c>
      <c r="B641" s="68">
        <v>41856.504861111112</v>
      </c>
      <c r="C641">
        <v>8.27</v>
      </c>
      <c r="F641">
        <f t="shared" si="28"/>
        <v>6.1737861039019366</v>
      </c>
      <c r="G641">
        <v>480</v>
      </c>
    </row>
    <row r="642" spans="1:16" x14ac:dyDescent="0.35">
      <c r="A642" t="s">
        <v>13</v>
      </c>
      <c r="B642" s="7">
        <v>41857</v>
      </c>
      <c r="C642" s="12">
        <v>5.57</v>
      </c>
      <c r="D642" s="12"/>
      <c r="F642">
        <f t="shared" si="28"/>
        <v>4.2766661190160553</v>
      </c>
      <c r="G642" s="22">
        <v>72</v>
      </c>
      <c r="H642" s="22">
        <v>26</v>
      </c>
      <c r="L642" s="22">
        <v>1.91</v>
      </c>
      <c r="M642" s="36">
        <v>0.17599999999999999</v>
      </c>
      <c r="N642" s="14">
        <v>0.82579999999999998</v>
      </c>
      <c r="O642" s="49">
        <f>L642+M642+N642</f>
        <v>2.9117999999999999</v>
      </c>
      <c r="P642" s="22">
        <v>11.3</v>
      </c>
    </row>
    <row r="643" spans="1:16" x14ac:dyDescent="0.35">
      <c r="A643" t="s">
        <v>14</v>
      </c>
      <c r="B643" s="7">
        <v>41857</v>
      </c>
      <c r="C643" s="12">
        <v>4.2699999999999996</v>
      </c>
      <c r="D643" s="12"/>
      <c r="F643">
        <f t="shared" ref="F643:F706" si="31">LN(G643)</f>
        <v>3.784189633918261</v>
      </c>
      <c r="G643" s="22">
        <v>44</v>
      </c>
      <c r="H643" s="14">
        <v>4</v>
      </c>
      <c r="L643" s="14">
        <v>0.71</v>
      </c>
      <c r="M643" s="14">
        <v>8.6199999999999999E-2</v>
      </c>
      <c r="N643" s="14">
        <v>0.6845</v>
      </c>
      <c r="O643">
        <f>L643+M643+N643</f>
        <v>1.4807000000000001</v>
      </c>
      <c r="P643" s="22">
        <v>9.25</v>
      </c>
    </row>
    <row r="644" spans="1:16" x14ac:dyDescent="0.35">
      <c r="A644" t="s">
        <v>14</v>
      </c>
      <c r="B644" s="7">
        <v>41857</v>
      </c>
      <c r="C644" s="15" t="s">
        <v>11</v>
      </c>
      <c r="D644" s="15"/>
      <c r="F644">
        <f t="shared" si="31"/>
        <v>3.6888794541139363</v>
      </c>
      <c r="G644" s="22">
        <v>40</v>
      </c>
      <c r="H644" s="14">
        <v>8</v>
      </c>
      <c r="L644" s="14">
        <v>0.75</v>
      </c>
      <c r="M644" s="36">
        <v>8.3000000000000004E-2</v>
      </c>
      <c r="N644" s="14">
        <v>0.71930000000000005</v>
      </c>
      <c r="O644">
        <f>L644+M644+N644</f>
        <v>1.5523</v>
      </c>
      <c r="P644" s="22">
        <v>9.0299999999999994</v>
      </c>
    </row>
    <row r="645" spans="1:16" x14ac:dyDescent="0.35">
      <c r="A645" t="s">
        <v>17</v>
      </c>
      <c r="B645" s="7">
        <v>41857</v>
      </c>
      <c r="C645" s="12">
        <v>4.33</v>
      </c>
      <c r="D645" s="12"/>
      <c r="F645">
        <f t="shared" si="31"/>
        <v>3.4011973816621555</v>
      </c>
      <c r="G645" s="22">
        <v>30</v>
      </c>
      <c r="H645" s="64">
        <v>2</v>
      </c>
      <c r="L645" s="24" t="s">
        <v>18</v>
      </c>
      <c r="M645" s="14">
        <v>6.2899999999999998E-2</v>
      </c>
      <c r="N645" s="14">
        <v>0.61860000000000004</v>
      </c>
      <c r="P645" s="22">
        <v>8.74</v>
      </c>
    </row>
    <row r="646" spans="1:16" x14ac:dyDescent="0.35">
      <c r="A646" t="s">
        <v>10</v>
      </c>
      <c r="B646" s="7">
        <v>41863</v>
      </c>
      <c r="C646" s="12">
        <v>1.79</v>
      </c>
      <c r="D646" s="12"/>
      <c r="F646">
        <f t="shared" si="31"/>
        <v>4.219507705176107</v>
      </c>
      <c r="G646" s="22">
        <v>68</v>
      </c>
      <c r="H646" s="22">
        <v>32</v>
      </c>
      <c r="L646" s="22">
        <v>1.95</v>
      </c>
      <c r="M646" s="14">
        <v>7.6E-3</v>
      </c>
      <c r="N646" s="14">
        <v>4.5499999999999999E-2</v>
      </c>
      <c r="O646" s="43">
        <f t="shared" ref="O646:O685" si="32">L646+M646+N646</f>
        <v>2.0030999999999999</v>
      </c>
      <c r="P646" s="22">
        <v>11.3</v>
      </c>
    </row>
    <row r="647" spans="1:16" x14ac:dyDescent="0.35">
      <c r="A647" t="s">
        <v>10</v>
      </c>
      <c r="B647" s="7">
        <v>41863</v>
      </c>
      <c r="C647" s="15" t="s">
        <v>11</v>
      </c>
      <c r="D647" s="15"/>
      <c r="F647">
        <f t="shared" si="31"/>
        <v>3.784189633918261</v>
      </c>
      <c r="G647" s="22">
        <v>44</v>
      </c>
      <c r="H647" s="22">
        <v>26</v>
      </c>
      <c r="L647" s="22">
        <v>1.95</v>
      </c>
      <c r="M647" s="14">
        <v>7.7999999999999996E-3</v>
      </c>
      <c r="N647" s="14">
        <v>4.2099999999999999E-2</v>
      </c>
      <c r="O647" s="43">
        <f t="shared" si="32"/>
        <v>1.9999</v>
      </c>
      <c r="P647" s="22">
        <v>10.8</v>
      </c>
    </row>
    <row r="648" spans="1:16" x14ac:dyDescent="0.35">
      <c r="A648" t="s">
        <v>13</v>
      </c>
      <c r="B648" s="7">
        <v>41864</v>
      </c>
      <c r="C648" s="12">
        <v>4.63</v>
      </c>
      <c r="D648" s="12"/>
      <c r="G648" s="13" t="s">
        <v>11</v>
      </c>
      <c r="H648" s="13" t="s">
        <v>11</v>
      </c>
      <c r="L648" s="22">
        <v>0.51</v>
      </c>
      <c r="M648" s="14">
        <v>5.6399999999999999E-2</v>
      </c>
      <c r="N648" s="14">
        <v>0.63039999999999996</v>
      </c>
      <c r="O648" s="49">
        <f t="shared" si="32"/>
        <v>1.1968000000000001</v>
      </c>
      <c r="P648" s="22">
        <v>17.5</v>
      </c>
    </row>
    <row r="649" spans="1:16" x14ac:dyDescent="0.35">
      <c r="A649" t="s">
        <v>13</v>
      </c>
      <c r="B649" s="7">
        <v>41864</v>
      </c>
      <c r="C649" s="15" t="s">
        <v>11</v>
      </c>
      <c r="D649" s="15"/>
      <c r="G649" s="13" t="s">
        <v>11</v>
      </c>
      <c r="H649" s="13" t="s">
        <v>11</v>
      </c>
      <c r="L649" s="22">
        <v>0.56000000000000005</v>
      </c>
      <c r="M649" s="14">
        <v>5.7599999999999998E-2</v>
      </c>
      <c r="N649" s="14">
        <v>0.65949999999999998</v>
      </c>
      <c r="O649" s="49">
        <f t="shared" si="32"/>
        <v>1.2770999999999999</v>
      </c>
      <c r="P649" s="22">
        <v>16.899999999999999</v>
      </c>
    </row>
    <row r="650" spans="1:16" x14ac:dyDescent="0.35">
      <c r="A650" t="s">
        <v>14</v>
      </c>
      <c r="B650" s="7">
        <v>41864</v>
      </c>
      <c r="C650" s="12">
        <v>5.58</v>
      </c>
      <c r="D650" s="12"/>
      <c r="G650" s="13" t="s">
        <v>11</v>
      </c>
      <c r="H650" s="13" t="s">
        <v>11</v>
      </c>
      <c r="L650" s="14">
        <v>0.63</v>
      </c>
      <c r="M650" s="14">
        <v>4.4900000000000002E-2</v>
      </c>
      <c r="N650" s="14">
        <v>0.4526</v>
      </c>
      <c r="O650">
        <f t="shared" si="32"/>
        <v>1.1274999999999999</v>
      </c>
      <c r="P650" s="22">
        <v>9.25</v>
      </c>
    </row>
    <row r="651" spans="1:16" x14ac:dyDescent="0.35">
      <c r="A651" t="s">
        <v>17</v>
      </c>
      <c r="B651" s="7">
        <v>41864</v>
      </c>
      <c r="C651" s="12">
        <v>5.88</v>
      </c>
      <c r="D651" s="12"/>
      <c r="G651" s="13" t="s">
        <v>11</v>
      </c>
      <c r="H651" s="13" t="s">
        <v>11</v>
      </c>
      <c r="L651" s="22">
        <v>0.57999999999999996</v>
      </c>
      <c r="M651" s="14">
        <v>4.2500000000000003E-2</v>
      </c>
      <c r="N651" s="14">
        <v>0.40450000000000003</v>
      </c>
      <c r="O651">
        <f t="shared" si="32"/>
        <v>1.0269999999999999</v>
      </c>
      <c r="P651" s="22">
        <v>10.8</v>
      </c>
    </row>
    <row r="652" spans="1:16" x14ac:dyDescent="0.35">
      <c r="A652" t="s">
        <v>13</v>
      </c>
      <c r="B652" s="7">
        <v>41869</v>
      </c>
      <c r="C652" s="12">
        <v>4.8899999999999997</v>
      </c>
      <c r="D652" s="12"/>
      <c r="F652">
        <f t="shared" si="31"/>
        <v>5.4293456289544411</v>
      </c>
      <c r="G652" s="22">
        <v>228</v>
      </c>
      <c r="H652" s="22">
        <v>8</v>
      </c>
      <c r="L652" s="22">
        <v>2.23</v>
      </c>
      <c r="M652" s="14">
        <v>0.1532</v>
      </c>
      <c r="N652" s="14">
        <v>0.61040000000000005</v>
      </c>
      <c r="O652" s="49">
        <f t="shared" si="32"/>
        <v>2.9935999999999998</v>
      </c>
      <c r="P652" s="22">
        <v>14.7</v>
      </c>
    </row>
    <row r="653" spans="1:16" x14ac:dyDescent="0.35">
      <c r="A653" t="s">
        <v>14</v>
      </c>
      <c r="B653" s="7">
        <v>41869</v>
      </c>
      <c r="C653" s="12">
        <v>3.98</v>
      </c>
      <c r="D653" s="12"/>
      <c r="F653">
        <f t="shared" si="31"/>
        <v>3.4657359027997265</v>
      </c>
      <c r="G653" s="22">
        <v>32</v>
      </c>
      <c r="H653" s="14">
        <v>4</v>
      </c>
      <c r="L653" s="14">
        <v>1.94</v>
      </c>
      <c r="M653" s="14">
        <v>7.9100000000000004E-2</v>
      </c>
      <c r="N653" s="14">
        <v>0.62770000000000004</v>
      </c>
      <c r="O653">
        <f t="shared" si="32"/>
        <v>2.6467999999999998</v>
      </c>
      <c r="P653" s="22">
        <v>11.5</v>
      </c>
    </row>
    <row r="654" spans="1:16" x14ac:dyDescent="0.35">
      <c r="A654" t="s">
        <v>14</v>
      </c>
      <c r="B654" s="7">
        <v>41869</v>
      </c>
      <c r="C654" s="15" t="s">
        <v>11</v>
      </c>
      <c r="D654" s="15"/>
      <c r="F654">
        <f t="shared" si="31"/>
        <v>1.3862943611198906</v>
      </c>
      <c r="G654" s="22">
        <v>4</v>
      </c>
      <c r="H654" s="14">
        <v>2</v>
      </c>
      <c r="L654" s="12">
        <v>1.6</v>
      </c>
      <c r="M654" s="14">
        <v>7.8100000000000003E-2</v>
      </c>
      <c r="N654" s="36">
        <v>0.64600000000000002</v>
      </c>
      <c r="O654">
        <f t="shared" si="32"/>
        <v>2.3241000000000001</v>
      </c>
      <c r="P654" s="22">
        <v>11.9</v>
      </c>
    </row>
    <row r="655" spans="1:16" x14ac:dyDescent="0.35">
      <c r="A655" t="s">
        <v>17</v>
      </c>
      <c r="B655" s="7">
        <v>41869</v>
      </c>
      <c r="C655" s="12">
        <v>4.24</v>
      </c>
      <c r="D655" s="12"/>
      <c r="F655">
        <f t="shared" si="31"/>
        <v>2.7725887222397811</v>
      </c>
      <c r="G655" s="22">
        <v>16</v>
      </c>
      <c r="H655" s="64">
        <v>4</v>
      </c>
      <c r="L655" s="22">
        <v>1.03</v>
      </c>
      <c r="M655" s="14">
        <v>6.8099999999999994E-2</v>
      </c>
      <c r="N655" s="14">
        <v>0.64229999999999998</v>
      </c>
      <c r="O655">
        <f t="shared" si="32"/>
        <v>1.7404000000000002</v>
      </c>
      <c r="P655" s="22">
        <v>10.8</v>
      </c>
    </row>
    <row r="656" spans="1:16" x14ac:dyDescent="0.35">
      <c r="A656" t="s">
        <v>10</v>
      </c>
      <c r="B656" s="7">
        <v>41870</v>
      </c>
      <c r="C656" s="12">
        <v>9.34</v>
      </c>
      <c r="D656" s="12"/>
      <c r="F656">
        <f t="shared" si="31"/>
        <v>3.912023005428146</v>
      </c>
      <c r="G656" s="22">
        <v>50</v>
      </c>
      <c r="H656" s="22">
        <v>6</v>
      </c>
      <c r="L656" s="22">
        <v>1.94</v>
      </c>
      <c r="M656" s="14">
        <v>8.0999999999999996E-3</v>
      </c>
      <c r="N656" s="14">
        <v>4.1700000000000001E-2</v>
      </c>
      <c r="O656" s="43">
        <f t="shared" si="32"/>
        <v>1.9898</v>
      </c>
      <c r="P656" s="22">
        <v>7.53</v>
      </c>
    </row>
    <row r="657" spans="1:16" x14ac:dyDescent="0.35">
      <c r="A657" t="s">
        <v>10</v>
      </c>
      <c r="B657" s="7">
        <v>41870</v>
      </c>
      <c r="C657" s="15" t="s">
        <v>11</v>
      </c>
      <c r="D657" s="15"/>
      <c r="F657">
        <f t="shared" si="31"/>
        <v>3.6888794541139363</v>
      </c>
      <c r="G657" s="22">
        <v>40</v>
      </c>
      <c r="H657" s="22">
        <v>12</v>
      </c>
      <c r="L657" s="22">
        <v>1.88</v>
      </c>
      <c r="M657" s="14">
        <v>7.4000000000000003E-3</v>
      </c>
      <c r="N657" s="14">
        <v>0.1052</v>
      </c>
      <c r="O657" s="43">
        <f t="shared" si="32"/>
        <v>1.9925999999999999</v>
      </c>
      <c r="P657" s="22">
        <v>7.26</v>
      </c>
    </row>
    <row r="658" spans="1:16" x14ac:dyDescent="0.35">
      <c r="A658" t="s">
        <v>13</v>
      </c>
      <c r="B658" s="7">
        <v>41876</v>
      </c>
      <c r="C658" s="12">
        <v>3.97</v>
      </c>
      <c r="D658" s="12"/>
      <c r="G658" s="13" t="s">
        <v>11</v>
      </c>
      <c r="H658" s="13" t="s">
        <v>11</v>
      </c>
      <c r="L658" s="22">
        <v>0.61</v>
      </c>
      <c r="M658" s="14">
        <v>9.7199999999999995E-2</v>
      </c>
      <c r="N658" s="14">
        <v>0.6996</v>
      </c>
      <c r="O658" s="49">
        <f t="shared" si="32"/>
        <v>1.4068000000000001</v>
      </c>
      <c r="P658" s="22">
        <v>16.3</v>
      </c>
    </row>
    <row r="659" spans="1:16" x14ac:dyDescent="0.35">
      <c r="A659" t="s">
        <v>14</v>
      </c>
      <c r="B659" s="7">
        <v>41876</v>
      </c>
      <c r="C659" s="12">
        <v>5.73</v>
      </c>
      <c r="D659" s="12"/>
      <c r="G659" s="13" t="s">
        <v>11</v>
      </c>
      <c r="H659" s="13" t="s">
        <v>11</v>
      </c>
      <c r="L659" s="14">
        <v>0.62</v>
      </c>
      <c r="M659" s="14">
        <v>5.0099999999999999E-2</v>
      </c>
      <c r="N659" s="36">
        <v>0.56200000000000006</v>
      </c>
      <c r="O659">
        <f t="shared" si="32"/>
        <v>1.2321</v>
      </c>
      <c r="P659" s="22">
        <v>17.2</v>
      </c>
    </row>
    <row r="660" spans="1:16" x14ac:dyDescent="0.35">
      <c r="A660" t="s">
        <v>17</v>
      </c>
      <c r="B660" s="7">
        <v>41876</v>
      </c>
      <c r="C660" s="12">
        <v>5.95</v>
      </c>
      <c r="D660" s="12"/>
      <c r="G660" s="13" t="s">
        <v>11</v>
      </c>
      <c r="H660" s="13" t="s">
        <v>11</v>
      </c>
      <c r="L660" s="22">
        <v>0.54</v>
      </c>
      <c r="M660" s="14">
        <v>4.6300000000000001E-2</v>
      </c>
      <c r="N660" s="14">
        <v>0.56989999999999996</v>
      </c>
      <c r="O660">
        <f t="shared" si="32"/>
        <v>1.1562000000000001</v>
      </c>
      <c r="P660" s="22">
        <v>14.5</v>
      </c>
    </row>
    <row r="661" spans="1:16" x14ac:dyDescent="0.35">
      <c r="A661" t="s">
        <v>13</v>
      </c>
      <c r="B661" s="7">
        <v>41885</v>
      </c>
      <c r="C661" s="12">
        <v>3.35</v>
      </c>
      <c r="D661" s="12"/>
      <c r="F661">
        <f t="shared" si="31"/>
        <v>4.9126548857360524</v>
      </c>
      <c r="G661" s="22">
        <v>136</v>
      </c>
      <c r="H661" s="12" t="s">
        <v>11</v>
      </c>
      <c r="L661" s="22">
        <v>3.96</v>
      </c>
      <c r="M661" s="14">
        <v>0.26650000000000001</v>
      </c>
      <c r="N661" s="14">
        <v>0.5383</v>
      </c>
      <c r="O661" s="49">
        <f t="shared" si="32"/>
        <v>4.7647999999999993</v>
      </c>
      <c r="P661" s="22">
        <v>7.21</v>
      </c>
    </row>
    <row r="662" spans="1:16" x14ac:dyDescent="0.35">
      <c r="A662" t="s">
        <v>14</v>
      </c>
      <c r="B662" s="7">
        <v>41885</v>
      </c>
      <c r="C662" s="12">
        <v>3.07</v>
      </c>
      <c r="D662" s="12"/>
      <c r="F662">
        <f t="shared" si="31"/>
        <v>1.3862943611198906</v>
      </c>
      <c r="G662" s="24">
        <v>4</v>
      </c>
      <c r="H662" s="12" t="s">
        <v>11</v>
      </c>
      <c r="L662" s="12">
        <v>1.1000000000000001</v>
      </c>
      <c r="M662" s="14">
        <v>0.1246</v>
      </c>
      <c r="N662" s="14">
        <v>0.75060000000000004</v>
      </c>
      <c r="O662">
        <f t="shared" si="32"/>
        <v>1.9752000000000001</v>
      </c>
      <c r="P662" s="22">
        <v>10.5</v>
      </c>
    </row>
    <row r="663" spans="1:16" x14ac:dyDescent="0.35">
      <c r="A663" t="s">
        <v>14</v>
      </c>
      <c r="B663" s="7">
        <v>41885</v>
      </c>
      <c r="C663" s="15" t="s">
        <v>11</v>
      </c>
      <c r="D663" s="15"/>
      <c r="F663">
        <f t="shared" si="31"/>
        <v>1.3862943611198906</v>
      </c>
      <c r="G663" s="24">
        <v>4</v>
      </c>
      <c r="H663" s="12" t="s">
        <v>11</v>
      </c>
      <c r="L663" s="14">
        <v>1.86</v>
      </c>
      <c r="M663" s="14">
        <v>0.1246</v>
      </c>
      <c r="N663" s="36">
        <v>0.75800000000000001</v>
      </c>
      <c r="O663">
        <f t="shared" si="32"/>
        <v>2.7426000000000004</v>
      </c>
      <c r="P663" s="22">
        <v>11.2</v>
      </c>
    </row>
    <row r="664" spans="1:16" x14ac:dyDescent="0.35">
      <c r="A664" t="s">
        <v>17</v>
      </c>
      <c r="B664" s="7">
        <v>41885</v>
      </c>
      <c r="C664" s="12">
        <v>3.51</v>
      </c>
      <c r="D664" s="12"/>
      <c r="F664">
        <f t="shared" si="31"/>
        <v>1.3862943611198906</v>
      </c>
      <c r="G664" s="24">
        <v>4</v>
      </c>
      <c r="H664" s="12" t="s">
        <v>11</v>
      </c>
      <c r="L664" s="22">
        <v>0.47</v>
      </c>
      <c r="M664" s="14">
        <v>5.4399999999999997E-2</v>
      </c>
      <c r="N664" s="14">
        <v>0.52380000000000004</v>
      </c>
      <c r="O664">
        <f t="shared" si="32"/>
        <v>1.0482</v>
      </c>
      <c r="P664" s="22">
        <v>16.3</v>
      </c>
    </row>
    <row r="665" spans="1:16" x14ac:dyDescent="0.35">
      <c r="A665" t="s">
        <v>10</v>
      </c>
      <c r="B665" s="7">
        <v>41891</v>
      </c>
      <c r="C665" s="12">
        <v>6.05</v>
      </c>
      <c r="D665" s="12"/>
      <c r="F665">
        <f t="shared" si="31"/>
        <v>3.912023005428146</v>
      </c>
      <c r="G665" s="22">
        <v>50</v>
      </c>
      <c r="H665" s="12" t="s">
        <v>11</v>
      </c>
      <c r="L665" s="22">
        <v>1.93</v>
      </c>
      <c r="M665" s="14">
        <v>8.0999999999999996E-3</v>
      </c>
      <c r="N665" s="14">
        <v>9.5699999999999993E-2</v>
      </c>
      <c r="O665" s="43">
        <f t="shared" si="32"/>
        <v>2.0337999999999998</v>
      </c>
      <c r="P665" s="22">
        <v>9.81</v>
      </c>
    </row>
    <row r="666" spans="1:16" x14ac:dyDescent="0.35">
      <c r="A666" t="s">
        <v>10</v>
      </c>
      <c r="B666" s="7">
        <v>41891</v>
      </c>
      <c r="C666" s="15" t="s">
        <v>11</v>
      </c>
      <c r="D666" s="15"/>
      <c r="F666">
        <f t="shared" si="31"/>
        <v>4.7184988712950942</v>
      </c>
      <c r="G666" s="22">
        <v>112</v>
      </c>
      <c r="H666" s="12" t="s">
        <v>11</v>
      </c>
      <c r="L666" s="22">
        <v>1.82</v>
      </c>
      <c r="M666" s="14">
        <v>7.4999999999999997E-3</v>
      </c>
      <c r="N666" s="36">
        <v>9.2999999999999999E-2</v>
      </c>
      <c r="O666" s="43">
        <f t="shared" si="32"/>
        <v>1.9205000000000001</v>
      </c>
      <c r="P666" s="22">
        <v>10.4</v>
      </c>
    </row>
    <row r="667" spans="1:16" x14ac:dyDescent="0.35">
      <c r="A667" t="s">
        <v>13</v>
      </c>
      <c r="B667" s="7">
        <v>41893</v>
      </c>
      <c r="C667" s="12">
        <v>5.5</v>
      </c>
      <c r="D667" s="12"/>
      <c r="F667">
        <f t="shared" si="31"/>
        <v>2.7725887222397811</v>
      </c>
      <c r="G667" s="22">
        <v>16</v>
      </c>
      <c r="H667" s="12" t="s">
        <v>11</v>
      </c>
      <c r="L667" s="22">
        <v>0.79</v>
      </c>
      <c r="M667" s="14">
        <v>8.3099999999999993E-2</v>
      </c>
      <c r="N667" s="14">
        <v>0.76849999999999996</v>
      </c>
      <c r="O667" s="49">
        <f t="shared" si="32"/>
        <v>1.6415999999999999</v>
      </c>
      <c r="P667" s="22">
        <v>10.4</v>
      </c>
    </row>
    <row r="668" spans="1:16" x14ac:dyDescent="0.35">
      <c r="A668" t="s">
        <v>13</v>
      </c>
      <c r="B668" s="7">
        <v>41893</v>
      </c>
      <c r="C668" s="15" t="s">
        <v>11</v>
      </c>
      <c r="D668" s="15"/>
      <c r="F668">
        <f t="shared" si="31"/>
        <v>1.3862943611198906</v>
      </c>
      <c r="G668" s="22">
        <v>4</v>
      </c>
      <c r="H668" s="12" t="s">
        <v>11</v>
      </c>
      <c r="L668" s="22">
        <v>0.72</v>
      </c>
      <c r="M668" s="14">
        <v>8.4099999999999994E-2</v>
      </c>
      <c r="N668" s="14">
        <v>0.7097</v>
      </c>
      <c r="O668" s="49">
        <f t="shared" si="32"/>
        <v>1.5137999999999998</v>
      </c>
      <c r="P668" s="22">
        <v>11.1</v>
      </c>
    </row>
    <row r="669" spans="1:16" x14ac:dyDescent="0.35">
      <c r="A669" t="s">
        <v>14</v>
      </c>
      <c r="B669" s="7">
        <v>41893</v>
      </c>
      <c r="C669" s="12">
        <v>5.09</v>
      </c>
      <c r="D669" s="12"/>
      <c r="F669">
        <f t="shared" si="31"/>
        <v>2.4849066497880004</v>
      </c>
      <c r="G669" s="22">
        <v>12</v>
      </c>
      <c r="H669" s="12" t="s">
        <v>11</v>
      </c>
      <c r="L669" s="14">
        <v>0.66</v>
      </c>
      <c r="M669" s="14">
        <v>5.3499999999999999E-2</v>
      </c>
      <c r="N669" s="14">
        <v>0.45450000000000002</v>
      </c>
      <c r="O669">
        <f t="shared" si="32"/>
        <v>1.1680000000000001</v>
      </c>
      <c r="P669" s="40">
        <v>15</v>
      </c>
    </row>
    <row r="670" spans="1:16" x14ac:dyDescent="0.35">
      <c r="A670" t="s">
        <v>17</v>
      </c>
      <c r="B670" s="7">
        <v>41893</v>
      </c>
      <c r="C670" s="12">
        <v>5.71</v>
      </c>
      <c r="D670" s="12"/>
      <c r="F670">
        <f t="shared" si="31"/>
        <v>2.4849066497880004</v>
      </c>
      <c r="G670" s="22">
        <v>12</v>
      </c>
      <c r="H670" s="12" t="s">
        <v>11</v>
      </c>
      <c r="L670" s="22">
        <v>0.75</v>
      </c>
      <c r="M670" s="14">
        <v>5.0500000000000003E-2</v>
      </c>
      <c r="N670" s="14">
        <v>0.42720000000000002</v>
      </c>
      <c r="O670">
        <f t="shared" si="32"/>
        <v>1.2277</v>
      </c>
      <c r="P670" s="22">
        <v>12.6</v>
      </c>
    </row>
    <row r="671" spans="1:16" x14ac:dyDescent="0.35">
      <c r="A671" t="s">
        <v>13</v>
      </c>
      <c r="B671" s="7">
        <v>41899</v>
      </c>
      <c r="C671" s="12">
        <v>3.16</v>
      </c>
      <c r="D671" s="12"/>
      <c r="F671">
        <f t="shared" si="31"/>
        <v>4.0253516907351496</v>
      </c>
      <c r="G671" s="22">
        <v>56</v>
      </c>
      <c r="H671" s="22">
        <v>8</v>
      </c>
      <c r="L671" s="12">
        <v>5.7</v>
      </c>
      <c r="M671" s="14">
        <v>0.25879999999999997</v>
      </c>
      <c r="N671" s="14">
        <v>0.73040000000000005</v>
      </c>
      <c r="O671" s="49">
        <f t="shared" si="32"/>
        <v>6.6892000000000005</v>
      </c>
      <c r="P671" s="22">
        <v>9.83</v>
      </c>
    </row>
    <row r="672" spans="1:16" x14ac:dyDescent="0.35">
      <c r="A672" t="s">
        <v>14</v>
      </c>
      <c r="B672" s="7">
        <v>41899</v>
      </c>
      <c r="C672" s="12">
        <v>4.16</v>
      </c>
      <c r="D672" s="12"/>
      <c r="F672">
        <f t="shared" si="31"/>
        <v>5.3752784076841653</v>
      </c>
      <c r="G672" s="22">
        <v>216</v>
      </c>
      <c r="H672" s="14">
        <v>48</v>
      </c>
      <c r="L672" s="14">
        <v>0.93</v>
      </c>
      <c r="M672" s="14">
        <v>0.1381</v>
      </c>
      <c r="N672" s="14">
        <v>0.66020000000000001</v>
      </c>
      <c r="O672">
        <f t="shared" si="32"/>
        <v>1.7282999999999999</v>
      </c>
      <c r="P672" s="22">
        <v>1.62</v>
      </c>
    </row>
    <row r="673" spans="1:16" x14ac:dyDescent="0.35">
      <c r="A673" t="s">
        <v>17</v>
      </c>
      <c r="B673" s="7">
        <v>41899</v>
      </c>
      <c r="C673" s="12">
        <v>4.54</v>
      </c>
      <c r="D673" s="12"/>
      <c r="F673">
        <f t="shared" si="31"/>
        <v>5.4638318050256105</v>
      </c>
      <c r="G673" s="22">
        <v>236</v>
      </c>
      <c r="H673" s="64">
        <v>20</v>
      </c>
      <c r="L673" s="22">
        <v>1.04</v>
      </c>
      <c r="M673" s="14">
        <v>0.1055</v>
      </c>
      <c r="N673" s="14">
        <v>0.73360000000000003</v>
      </c>
      <c r="O673">
        <f t="shared" si="32"/>
        <v>1.8791</v>
      </c>
      <c r="P673" s="22">
        <v>10.4</v>
      </c>
    </row>
    <row r="674" spans="1:16" x14ac:dyDescent="0.35">
      <c r="A674" t="s">
        <v>10</v>
      </c>
      <c r="B674" s="7">
        <v>41905</v>
      </c>
      <c r="C674" s="12">
        <v>7.88</v>
      </c>
      <c r="D674" s="12"/>
      <c r="F674">
        <f t="shared" si="31"/>
        <v>2.4849066497880004</v>
      </c>
      <c r="G674" s="22">
        <v>12</v>
      </c>
      <c r="H674" s="22">
        <v>10</v>
      </c>
      <c r="L674" s="22">
        <v>1.92</v>
      </c>
      <c r="M674" s="14">
        <v>1.0699999999999999E-2</v>
      </c>
      <c r="N674" s="14">
        <v>8.9099999999999999E-2</v>
      </c>
      <c r="O674" s="43">
        <f t="shared" si="32"/>
        <v>2.0198</v>
      </c>
      <c r="P674" s="22">
        <v>7.28</v>
      </c>
    </row>
    <row r="675" spans="1:16" x14ac:dyDescent="0.35">
      <c r="A675" t="s">
        <v>10</v>
      </c>
      <c r="B675" s="7">
        <v>41905</v>
      </c>
      <c r="C675" s="15" t="s">
        <v>11</v>
      </c>
      <c r="D675" s="15"/>
      <c r="F675">
        <f t="shared" si="31"/>
        <v>5.0106352940962555</v>
      </c>
      <c r="G675" s="22">
        <v>150</v>
      </c>
      <c r="H675" s="22">
        <v>20</v>
      </c>
      <c r="L675" s="22">
        <v>1.86</v>
      </c>
      <c r="M675" s="14">
        <v>8.3000000000000001E-3</v>
      </c>
      <c r="N675" s="14">
        <v>0.1037</v>
      </c>
      <c r="O675" s="43">
        <f t="shared" si="32"/>
        <v>1.972</v>
      </c>
      <c r="P675" s="22">
        <v>7.39</v>
      </c>
    </row>
    <row r="676" spans="1:16" x14ac:dyDescent="0.35">
      <c r="A676" t="s">
        <v>13</v>
      </c>
      <c r="B676" s="7">
        <v>41913</v>
      </c>
      <c r="C676" s="12">
        <v>3.03</v>
      </c>
      <c r="D676" s="12"/>
      <c r="F676">
        <f t="shared" si="31"/>
        <v>5.3181199938442161</v>
      </c>
      <c r="G676" s="22">
        <v>204</v>
      </c>
      <c r="H676" s="22">
        <v>54</v>
      </c>
      <c r="L676" s="22">
        <v>2.19</v>
      </c>
      <c r="M676" s="14">
        <v>0.19420000000000001</v>
      </c>
      <c r="N676" s="36">
        <v>0.74199999999999999</v>
      </c>
      <c r="O676" s="49">
        <f t="shared" si="32"/>
        <v>3.1261999999999999</v>
      </c>
      <c r="P676" s="22">
        <v>8.6300000000000008</v>
      </c>
    </row>
    <row r="677" spans="1:16" x14ac:dyDescent="0.35">
      <c r="A677" t="s">
        <v>14</v>
      </c>
      <c r="B677" s="7">
        <v>41913</v>
      </c>
      <c r="C677" s="12">
        <v>4.92</v>
      </c>
      <c r="D677" s="12"/>
      <c r="F677">
        <f t="shared" si="31"/>
        <v>3.9512437185814275</v>
      </c>
      <c r="G677" s="22">
        <v>52</v>
      </c>
      <c r="H677" s="14">
        <v>10</v>
      </c>
      <c r="L677" s="14">
        <v>1.05</v>
      </c>
      <c r="M677" s="14">
        <v>0.14849999999999999</v>
      </c>
      <c r="N677" s="14">
        <v>0.92930000000000001</v>
      </c>
      <c r="O677">
        <f t="shared" si="32"/>
        <v>2.1278000000000001</v>
      </c>
      <c r="P677" s="22">
        <v>9.0500000000000007</v>
      </c>
    </row>
    <row r="678" spans="1:16" x14ac:dyDescent="0.35">
      <c r="A678" t="s">
        <v>14</v>
      </c>
      <c r="B678" s="7">
        <v>41913</v>
      </c>
      <c r="C678" s="15" t="s">
        <v>11</v>
      </c>
      <c r="D678" s="15"/>
      <c r="F678">
        <f t="shared" si="31"/>
        <v>3.5835189384561099</v>
      </c>
      <c r="G678" s="22">
        <v>36</v>
      </c>
      <c r="H678" s="14">
        <v>16</v>
      </c>
      <c r="L678" s="14">
        <v>1.71</v>
      </c>
      <c r="M678" s="14">
        <v>0.1487</v>
      </c>
      <c r="N678" s="14">
        <v>0.88890000000000002</v>
      </c>
      <c r="O678">
        <f t="shared" si="32"/>
        <v>2.7476000000000003</v>
      </c>
      <c r="P678" s="22">
        <v>8.23</v>
      </c>
    </row>
    <row r="679" spans="1:16" x14ac:dyDescent="0.35">
      <c r="A679" t="s">
        <v>17</v>
      </c>
      <c r="B679" s="7">
        <v>41913</v>
      </c>
      <c r="C679" s="12">
        <v>5.74</v>
      </c>
      <c r="D679" s="12"/>
      <c r="F679">
        <f t="shared" si="31"/>
        <v>2.4849066497880004</v>
      </c>
      <c r="G679" s="22">
        <v>12</v>
      </c>
      <c r="H679" s="64">
        <v>8</v>
      </c>
      <c r="L679" s="12">
        <v>0.7</v>
      </c>
      <c r="M679" s="14">
        <v>0.1055</v>
      </c>
      <c r="N679" s="14">
        <v>1.0023</v>
      </c>
      <c r="O679">
        <f t="shared" si="32"/>
        <v>1.8077999999999999</v>
      </c>
      <c r="P679" s="22">
        <v>4.9800000000000004</v>
      </c>
    </row>
    <row r="680" spans="1:16" x14ac:dyDescent="0.35">
      <c r="A680" t="s">
        <v>13</v>
      </c>
      <c r="B680" s="7">
        <v>41918</v>
      </c>
      <c r="C680" s="12">
        <v>4.58</v>
      </c>
      <c r="D680" s="12"/>
      <c r="G680" s="44" t="s">
        <v>28</v>
      </c>
      <c r="H680" s="22">
        <v>30</v>
      </c>
      <c r="L680" s="22">
        <v>0.76</v>
      </c>
      <c r="M680" s="14">
        <v>0.15870000000000001</v>
      </c>
      <c r="N680" s="14">
        <v>0.99990000000000001</v>
      </c>
      <c r="O680" s="49">
        <f t="shared" si="32"/>
        <v>1.9186000000000001</v>
      </c>
      <c r="P680" s="22">
        <v>8.23</v>
      </c>
    </row>
    <row r="681" spans="1:16" x14ac:dyDescent="0.35">
      <c r="A681" t="s">
        <v>14</v>
      </c>
      <c r="B681" s="7">
        <v>41918</v>
      </c>
      <c r="C681" s="12">
        <v>6.36</v>
      </c>
      <c r="D681" s="12"/>
      <c r="G681" s="20" t="s">
        <v>24</v>
      </c>
      <c r="H681" s="14">
        <v>20</v>
      </c>
      <c r="L681" s="14">
        <v>0.63</v>
      </c>
      <c r="M681" s="36">
        <v>0.1</v>
      </c>
      <c r="N681" s="14">
        <v>0.70750000000000002</v>
      </c>
      <c r="O681">
        <f t="shared" si="32"/>
        <v>1.4375</v>
      </c>
      <c r="P681" s="22">
        <v>7.65</v>
      </c>
    </row>
    <row r="682" spans="1:16" x14ac:dyDescent="0.35">
      <c r="A682" t="s">
        <v>17</v>
      </c>
      <c r="B682" s="7">
        <v>41918</v>
      </c>
      <c r="C682" s="12">
        <v>6.59</v>
      </c>
      <c r="D682" s="12"/>
      <c r="G682" s="20" t="s">
        <v>24</v>
      </c>
      <c r="H682" s="64">
        <v>12</v>
      </c>
      <c r="L682" s="22">
        <v>0.41</v>
      </c>
      <c r="M682" s="14">
        <v>9.1200000000000003E-2</v>
      </c>
      <c r="N682" s="14">
        <v>0.66610000000000003</v>
      </c>
      <c r="O682">
        <f t="shared" si="32"/>
        <v>1.1673</v>
      </c>
      <c r="P682" s="22">
        <v>8.01</v>
      </c>
    </row>
    <row r="683" spans="1:16" x14ac:dyDescent="0.35">
      <c r="A683" t="s">
        <v>17</v>
      </c>
      <c r="B683" s="7">
        <v>41918</v>
      </c>
      <c r="C683" s="15" t="s">
        <v>11</v>
      </c>
      <c r="D683" s="15"/>
      <c r="F683">
        <f t="shared" si="31"/>
        <v>6.2344107257183712</v>
      </c>
      <c r="G683" s="22">
        <v>510</v>
      </c>
      <c r="H683" s="64">
        <v>18</v>
      </c>
      <c r="L683" s="22">
        <v>0.69</v>
      </c>
      <c r="M683" s="14">
        <v>9.1700000000000004E-2</v>
      </c>
      <c r="N683" s="14">
        <v>0.60850000000000004</v>
      </c>
      <c r="O683">
        <f t="shared" si="32"/>
        <v>1.3902000000000001</v>
      </c>
      <c r="P683" s="22">
        <v>7.75</v>
      </c>
    </row>
    <row r="684" spans="1:16" x14ac:dyDescent="0.35">
      <c r="A684" t="s">
        <v>10</v>
      </c>
      <c r="B684" s="7">
        <v>41927</v>
      </c>
      <c r="C684" s="12">
        <v>8.6300000000000008</v>
      </c>
      <c r="D684" s="12"/>
      <c r="F684">
        <f t="shared" si="31"/>
        <v>6.363028103540465</v>
      </c>
      <c r="G684" s="22">
        <v>580</v>
      </c>
      <c r="H684" s="22">
        <v>34</v>
      </c>
      <c r="L684" s="22">
        <v>1.89</v>
      </c>
      <c r="M684" s="14">
        <v>1.4500000000000001E-2</v>
      </c>
      <c r="N684" s="14">
        <v>0.2472</v>
      </c>
      <c r="O684" s="43">
        <f t="shared" si="32"/>
        <v>2.1516999999999999</v>
      </c>
      <c r="P684" s="22">
        <v>1.89</v>
      </c>
    </row>
    <row r="685" spans="1:16" x14ac:dyDescent="0.35">
      <c r="A685" t="s">
        <v>10</v>
      </c>
      <c r="B685" s="7">
        <v>41927</v>
      </c>
      <c r="C685" s="15" t="s">
        <v>11</v>
      </c>
      <c r="D685" s="15"/>
      <c r="F685">
        <f t="shared" si="31"/>
        <v>6.4922398350204711</v>
      </c>
      <c r="G685" s="22">
        <v>660</v>
      </c>
      <c r="H685" s="22">
        <v>42</v>
      </c>
      <c r="L685" s="22">
        <v>1.83</v>
      </c>
      <c r="M685" s="14">
        <v>1.2699999999999999E-2</v>
      </c>
      <c r="N685" s="14">
        <v>0.22589999999999999</v>
      </c>
      <c r="O685" s="43">
        <f t="shared" si="32"/>
        <v>2.0686</v>
      </c>
      <c r="P685" s="22">
        <v>2.0099999999999998</v>
      </c>
    </row>
    <row r="686" spans="1:16" x14ac:dyDescent="0.35">
      <c r="A686" t="s">
        <v>23</v>
      </c>
      <c r="B686" s="68">
        <v>41933.44027777778</v>
      </c>
      <c r="C686">
        <v>6.16</v>
      </c>
      <c r="F686">
        <f t="shared" si="31"/>
        <v>2.8903717578961645</v>
      </c>
      <c r="G686">
        <v>18</v>
      </c>
    </row>
    <row r="687" spans="1:16" x14ac:dyDescent="0.35">
      <c r="A687" t="s">
        <v>22</v>
      </c>
      <c r="B687" s="68">
        <v>41933.45416666667</v>
      </c>
      <c r="C687">
        <v>5.34</v>
      </c>
      <c r="F687">
        <f t="shared" si="31"/>
        <v>3.6375861597263857</v>
      </c>
      <c r="G687">
        <v>38</v>
      </c>
    </row>
    <row r="688" spans="1:16" x14ac:dyDescent="0.35">
      <c r="A688" t="s">
        <v>21</v>
      </c>
      <c r="B688" s="68">
        <v>41933.463194444441</v>
      </c>
      <c r="C688">
        <v>5.55</v>
      </c>
      <c r="F688">
        <f t="shared" si="31"/>
        <v>5.3752784076841653</v>
      </c>
      <c r="G688">
        <v>216</v>
      </c>
    </row>
    <row r="689" spans="1:16" x14ac:dyDescent="0.35">
      <c r="A689" t="s">
        <v>20</v>
      </c>
      <c r="B689" s="68">
        <v>41933.474305555559</v>
      </c>
      <c r="C689">
        <v>5.88</v>
      </c>
      <c r="F689">
        <f t="shared" si="31"/>
        <v>4.990432586778736</v>
      </c>
      <c r="G689">
        <v>147</v>
      </c>
    </row>
    <row r="690" spans="1:16" x14ac:dyDescent="0.35">
      <c r="A690" t="s">
        <v>19</v>
      </c>
      <c r="B690" s="68">
        <v>41933.480555555558</v>
      </c>
      <c r="C690">
        <v>5.31</v>
      </c>
      <c r="F690">
        <f t="shared" si="31"/>
        <v>5.2574953720277815</v>
      </c>
      <c r="G690">
        <v>192</v>
      </c>
    </row>
    <row r="691" spans="1:16" x14ac:dyDescent="0.35">
      <c r="A691" t="s">
        <v>10</v>
      </c>
      <c r="B691" s="7">
        <v>41956</v>
      </c>
      <c r="C691" s="12">
        <v>9.32</v>
      </c>
      <c r="D691" s="12"/>
      <c r="F691">
        <f t="shared" si="31"/>
        <v>5.9401712527204316</v>
      </c>
      <c r="G691" s="22">
        <v>380</v>
      </c>
      <c r="H691" s="22">
        <v>26</v>
      </c>
      <c r="L691" s="22">
        <v>1.27</v>
      </c>
      <c r="M691" s="14">
        <v>8.2000000000000007E-3</v>
      </c>
      <c r="N691" s="14">
        <v>0.37209999999999999</v>
      </c>
      <c r="O691" s="43">
        <f t="shared" ref="O691:O701" si="33">L691+M691+N691</f>
        <v>1.6503000000000001</v>
      </c>
      <c r="P691" s="22">
        <v>14.1</v>
      </c>
    </row>
    <row r="692" spans="1:16" x14ac:dyDescent="0.35">
      <c r="A692" t="s">
        <v>10</v>
      </c>
      <c r="B692" s="7">
        <v>41956</v>
      </c>
      <c r="C692" s="15" t="s">
        <v>11</v>
      </c>
      <c r="D692" s="15"/>
      <c r="F692">
        <f t="shared" si="31"/>
        <v>6.3279367837291947</v>
      </c>
      <c r="G692" s="22">
        <v>560</v>
      </c>
      <c r="H692" s="22">
        <v>34</v>
      </c>
      <c r="L692" s="22">
        <v>1.28</v>
      </c>
      <c r="M692" s="14">
        <v>8.3000000000000001E-3</v>
      </c>
      <c r="N692" s="14">
        <v>0.38469999999999999</v>
      </c>
      <c r="O692" s="43">
        <f t="shared" si="33"/>
        <v>1.673</v>
      </c>
      <c r="P692" s="40">
        <v>15</v>
      </c>
    </row>
    <row r="693" spans="1:16" x14ac:dyDescent="0.35">
      <c r="A693" t="s">
        <v>13</v>
      </c>
      <c r="B693" s="7">
        <v>41962</v>
      </c>
      <c r="C693" s="12">
        <v>8.4600000000000009</v>
      </c>
      <c r="D693" s="12"/>
      <c r="G693" s="20" t="s">
        <v>24</v>
      </c>
      <c r="H693" s="12" t="s">
        <v>11</v>
      </c>
      <c r="L693" s="22">
        <v>2.86</v>
      </c>
      <c r="M693" s="14">
        <v>0.17150000000000001</v>
      </c>
      <c r="N693" s="14">
        <v>1.6980999999999999</v>
      </c>
      <c r="O693" s="49">
        <f t="shared" si="33"/>
        <v>4.7295999999999996</v>
      </c>
      <c r="P693" s="22">
        <v>3.49</v>
      </c>
    </row>
    <row r="694" spans="1:16" x14ac:dyDescent="0.35">
      <c r="A694" t="s">
        <v>14</v>
      </c>
      <c r="B694" s="7">
        <v>41962</v>
      </c>
      <c r="C694" s="12">
        <v>9.16</v>
      </c>
      <c r="D694" s="12"/>
      <c r="F694">
        <f t="shared" si="31"/>
        <v>5.8289456176102075</v>
      </c>
      <c r="G694" s="22">
        <v>340</v>
      </c>
      <c r="H694" s="12" t="s">
        <v>11</v>
      </c>
      <c r="L694" s="14">
        <v>1.67</v>
      </c>
      <c r="M694" s="14">
        <v>0.16520000000000001</v>
      </c>
      <c r="N694" s="14">
        <v>1.6738999999999999</v>
      </c>
      <c r="O694">
        <f t="shared" si="33"/>
        <v>3.5091000000000001</v>
      </c>
      <c r="P694" s="22">
        <v>1.52</v>
      </c>
    </row>
    <row r="695" spans="1:16" x14ac:dyDescent="0.35">
      <c r="A695" t="s">
        <v>14</v>
      </c>
      <c r="B695" s="7">
        <v>41962</v>
      </c>
      <c r="C695" s="15" t="s">
        <v>11</v>
      </c>
      <c r="D695" s="15"/>
      <c r="F695">
        <f t="shared" si="31"/>
        <v>5.9914645471079817</v>
      </c>
      <c r="G695" s="22">
        <v>400</v>
      </c>
      <c r="H695" s="12" t="s">
        <v>11</v>
      </c>
      <c r="L695" s="14">
        <v>1.64</v>
      </c>
      <c r="M695" s="14">
        <v>0.1605</v>
      </c>
      <c r="N695" s="14">
        <v>1.7081</v>
      </c>
      <c r="O695">
        <f t="shared" si="33"/>
        <v>3.5085999999999999</v>
      </c>
      <c r="P695" s="22">
        <v>0.98</v>
      </c>
    </row>
    <row r="696" spans="1:16" x14ac:dyDescent="0.35">
      <c r="A696" t="s">
        <v>17</v>
      </c>
      <c r="B696" s="7">
        <v>41962</v>
      </c>
      <c r="C696" s="12">
        <v>9.5500000000000007</v>
      </c>
      <c r="D696" s="12"/>
      <c r="G696" s="20" t="s">
        <v>24</v>
      </c>
      <c r="H696" s="12" t="s">
        <v>11</v>
      </c>
      <c r="L696" s="22">
        <v>1.1100000000000001</v>
      </c>
      <c r="M696" s="14">
        <v>0.1263</v>
      </c>
      <c r="N696" s="14">
        <v>1.4613</v>
      </c>
      <c r="O696">
        <f t="shared" si="33"/>
        <v>2.6976000000000004</v>
      </c>
      <c r="P696" s="12">
        <v>1.4</v>
      </c>
    </row>
    <row r="697" spans="1:16" x14ac:dyDescent="0.35">
      <c r="A697" t="s">
        <v>13</v>
      </c>
      <c r="B697" s="7">
        <v>41976</v>
      </c>
      <c r="C697" s="12">
        <v>8.9600000000000009</v>
      </c>
      <c r="D697" s="12"/>
      <c r="F697">
        <f t="shared" si="31"/>
        <v>4.3820266346738812</v>
      </c>
      <c r="G697" s="22">
        <v>80</v>
      </c>
      <c r="H697" s="22">
        <v>40</v>
      </c>
      <c r="L697" s="22">
        <v>2.23</v>
      </c>
      <c r="M697" s="14">
        <v>0.18090000000000001</v>
      </c>
      <c r="N697" s="14">
        <v>1.5912999999999999</v>
      </c>
      <c r="O697" s="49">
        <f t="shared" si="33"/>
        <v>4.0022000000000002</v>
      </c>
      <c r="P697" s="22">
        <v>2.0499999999999998</v>
      </c>
    </row>
    <row r="698" spans="1:16" x14ac:dyDescent="0.35">
      <c r="A698" t="s">
        <v>14</v>
      </c>
      <c r="B698" s="7">
        <v>41976</v>
      </c>
      <c r="C698" s="12">
        <v>10.24</v>
      </c>
      <c r="D698" s="12"/>
      <c r="F698">
        <f t="shared" si="31"/>
        <v>4.7874917427820458</v>
      </c>
      <c r="G698" s="22">
        <v>120</v>
      </c>
      <c r="H698" s="14">
        <v>50</v>
      </c>
      <c r="L698" s="14">
        <v>0.62</v>
      </c>
      <c r="M698" s="14">
        <v>0.12670000000000001</v>
      </c>
      <c r="N698" s="14">
        <v>1.2388999999999999</v>
      </c>
      <c r="O698">
        <f t="shared" si="33"/>
        <v>1.9855999999999998</v>
      </c>
      <c r="P698" s="22">
        <v>1.86</v>
      </c>
    </row>
    <row r="699" spans="1:16" x14ac:dyDescent="0.35">
      <c r="A699" t="s">
        <v>17</v>
      </c>
      <c r="B699" s="7">
        <v>41976</v>
      </c>
      <c r="C699" s="12">
        <v>10.220000000000001</v>
      </c>
      <c r="D699" s="12"/>
      <c r="F699">
        <f t="shared" si="31"/>
        <v>4.7874917427820458</v>
      </c>
      <c r="G699" s="22">
        <v>120</v>
      </c>
      <c r="H699" s="64">
        <v>50</v>
      </c>
      <c r="L699" s="12">
        <v>1</v>
      </c>
      <c r="M699" s="14">
        <v>9.7100000000000006E-2</v>
      </c>
      <c r="N699" s="14">
        <v>0.99970000000000003</v>
      </c>
      <c r="O699">
        <f t="shared" si="33"/>
        <v>2.0968</v>
      </c>
      <c r="P699" s="22">
        <v>0.96</v>
      </c>
    </row>
    <row r="700" spans="1:16" x14ac:dyDescent="0.35">
      <c r="A700" t="s">
        <v>10</v>
      </c>
      <c r="B700" s="7">
        <v>41982</v>
      </c>
      <c r="C700" s="12">
        <v>12.7</v>
      </c>
      <c r="D700" s="12"/>
      <c r="F700">
        <f t="shared" si="31"/>
        <v>6.6592939196836376</v>
      </c>
      <c r="G700" s="22">
        <v>780</v>
      </c>
      <c r="H700" s="22">
        <v>2500</v>
      </c>
      <c r="L700" s="22">
        <v>1.66</v>
      </c>
      <c r="M700" s="14">
        <v>1.0500000000000001E-2</v>
      </c>
      <c r="N700" s="14">
        <v>0.5988</v>
      </c>
      <c r="O700" s="43">
        <f t="shared" si="33"/>
        <v>2.2692999999999999</v>
      </c>
      <c r="P700" s="22">
        <v>12.7</v>
      </c>
    </row>
    <row r="701" spans="1:16" x14ac:dyDescent="0.35">
      <c r="A701" t="s">
        <v>10</v>
      </c>
      <c r="B701" s="7">
        <v>41982</v>
      </c>
      <c r="C701" s="15" t="s">
        <v>11</v>
      </c>
      <c r="D701" s="15"/>
      <c r="F701">
        <f t="shared" si="31"/>
        <v>7.1066061377273027</v>
      </c>
      <c r="G701" s="22">
        <v>1220</v>
      </c>
      <c r="H701" s="22">
        <v>1600</v>
      </c>
      <c r="L701" s="22">
        <v>1.54</v>
      </c>
      <c r="M701" s="36">
        <v>0.01</v>
      </c>
      <c r="N701" s="14">
        <v>0.57340000000000002</v>
      </c>
      <c r="O701" s="43">
        <f t="shared" si="33"/>
        <v>2.1234000000000002</v>
      </c>
      <c r="P701" s="22">
        <v>11.6</v>
      </c>
    </row>
    <row r="702" spans="1:16" x14ac:dyDescent="0.35">
      <c r="A702" t="s">
        <v>13</v>
      </c>
      <c r="B702" s="7">
        <v>42009</v>
      </c>
      <c r="C702" s="12">
        <v>10.52</v>
      </c>
      <c r="D702" s="12"/>
      <c r="F702">
        <f t="shared" si="31"/>
        <v>4.6821312271242199</v>
      </c>
      <c r="G702" s="22">
        <v>108</v>
      </c>
      <c r="H702" s="22">
        <v>20</v>
      </c>
      <c r="L702" s="22"/>
      <c r="M702" s="46"/>
      <c r="N702" s="46"/>
      <c r="P702" s="46"/>
    </row>
    <row r="703" spans="1:16" x14ac:dyDescent="0.35">
      <c r="A703" t="s">
        <v>14</v>
      </c>
      <c r="B703" s="7">
        <v>42009</v>
      </c>
      <c r="C703" s="16">
        <v>13.16</v>
      </c>
      <c r="D703" s="16"/>
      <c r="F703">
        <f t="shared" si="31"/>
        <v>6.6463905148477291</v>
      </c>
      <c r="G703" s="22">
        <v>770</v>
      </c>
      <c r="H703" s="31">
        <v>308</v>
      </c>
      <c r="L703" s="22"/>
      <c r="M703" s="46"/>
      <c r="N703" s="46"/>
      <c r="P703" s="46"/>
    </row>
    <row r="704" spans="1:16" x14ac:dyDescent="0.35">
      <c r="A704" t="s">
        <v>17</v>
      </c>
      <c r="B704" s="7">
        <v>42009</v>
      </c>
      <c r="C704" s="12">
        <v>11.23</v>
      </c>
      <c r="D704" s="12"/>
      <c r="F704">
        <f t="shared" si="31"/>
        <v>6.5930445341424369</v>
      </c>
      <c r="G704" s="17">
        <v>730</v>
      </c>
      <c r="H704" s="62">
        <v>192</v>
      </c>
      <c r="L704" s="27"/>
      <c r="M704" s="46"/>
      <c r="N704" s="46"/>
      <c r="P704" s="46"/>
    </row>
    <row r="705" spans="1:16" x14ac:dyDescent="0.35">
      <c r="A705" t="s">
        <v>13</v>
      </c>
      <c r="B705" s="7">
        <v>42040</v>
      </c>
      <c r="C705" s="12">
        <v>11.91</v>
      </c>
      <c r="D705" s="12"/>
      <c r="F705">
        <f t="shared" si="31"/>
        <v>3.4657359027997265</v>
      </c>
      <c r="G705" s="22">
        <v>32</v>
      </c>
      <c r="H705" s="22">
        <v>10</v>
      </c>
      <c r="L705" s="22"/>
      <c r="M705" s="46"/>
      <c r="N705" s="46"/>
      <c r="P705" s="46"/>
    </row>
    <row r="706" spans="1:16" x14ac:dyDescent="0.35">
      <c r="A706" t="s">
        <v>14</v>
      </c>
      <c r="B706" s="7">
        <v>42040</v>
      </c>
      <c r="C706" s="16">
        <v>11.98</v>
      </c>
      <c r="D706" s="16"/>
      <c r="F706">
        <f t="shared" si="31"/>
        <v>4.7184988712950942</v>
      </c>
      <c r="G706" s="22">
        <v>112</v>
      </c>
      <c r="H706" s="31">
        <v>14</v>
      </c>
      <c r="L706" s="22"/>
      <c r="M706" s="46"/>
      <c r="N706" s="46"/>
      <c r="P706" s="46"/>
    </row>
    <row r="707" spans="1:16" x14ac:dyDescent="0.35">
      <c r="A707" t="s">
        <v>14</v>
      </c>
      <c r="B707" s="7">
        <v>42040</v>
      </c>
      <c r="C707" s="16" t="s">
        <v>12</v>
      </c>
      <c r="D707" s="16"/>
      <c r="F707">
        <f t="shared" ref="F707:F770" si="34">LN(G707)</f>
        <v>4.4308167988433134</v>
      </c>
      <c r="G707" s="22">
        <v>84</v>
      </c>
      <c r="H707" s="31">
        <v>28</v>
      </c>
      <c r="L707" s="22"/>
      <c r="M707" s="46"/>
      <c r="N707" s="46"/>
      <c r="P707" s="46"/>
    </row>
    <row r="708" spans="1:16" x14ac:dyDescent="0.35">
      <c r="A708" t="s">
        <v>17</v>
      </c>
      <c r="B708" s="7">
        <v>42040</v>
      </c>
      <c r="C708" s="12">
        <v>12.35</v>
      </c>
      <c r="D708" s="12"/>
      <c r="F708">
        <f t="shared" si="34"/>
        <v>4.8828019225863706</v>
      </c>
      <c r="G708" s="17">
        <v>132</v>
      </c>
      <c r="H708" s="62">
        <v>24</v>
      </c>
      <c r="L708" s="27"/>
      <c r="M708" s="46"/>
      <c r="N708" s="46"/>
      <c r="P708" s="46"/>
    </row>
    <row r="709" spans="1:16" x14ac:dyDescent="0.35">
      <c r="A709" t="s">
        <v>13</v>
      </c>
      <c r="B709" s="7">
        <v>42072</v>
      </c>
      <c r="C709" s="12">
        <v>10.41</v>
      </c>
      <c r="D709" s="12"/>
      <c r="F709">
        <f t="shared" si="34"/>
        <v>2.0794415416798357</v>
      </c>
      <c r="G709" s="22">
        <v>8</v>
      </c>
      <c r="H709" s="22">
        <v>2</v>
      </c>
      <c r="L709" s="22"/>
      <c r="M709" s="46"/>
      <c r="N709" s="46"/>
      <c r="P709" s="46"/>
    </row>
    <row r="710" spans="1:16" x14ac:dyDescent="0.35">
      <c r="A710" t="s">
        <v>14</v>
      </c>
      <c r="B710" s="7">
        <v>42072</v>
      </c>
      <c r="C710" s="16">
        <v>12.33</v>
      </c>
      <c r="D710" s="16"/>
      <c r="F710">
        <f t="shared" si="34"/>
        <v>4.0943445622221004</v>
      </c>
      <c r="G710" s="22">
        <v>60</v>
      </c>
      <c r="H710" s="31">
        <v>24</v>
      </c>
      <c r="L710" s="22"/>
      <c r="M710" s="46"/>
      <c r="N710" s="46"/>
      <c r="P710" s="46"/>
    </row>
    <row r="711" spans="1:16" x14ac:dyDescent="0.35">
      <c r="A711" t="s">
        <v>17</v>
      </c>
      <c r="B711" s="7">
        <v>42072</v>
      </c>
      <c r="C711" s="12">
        <v>12.68</v>
      </c>
      <c r="D711" s="12"/>
      <c r="F711">
        <f t="shared" si="34"/>
        <v>3.6888794541139363</v>
      </c>
      <c r="G711" s="17">
        <v>40</v>
      </c>
      <c r="H711" s="62">
        <v>16</v>
      </c>
      <c r="L711" s="27"/>
      <c r="M711" s="46"/>
      <c r="N711" s="46"/>
      <c r="P711" s="46"/>
    </row>
    <row r="712" spans="1:16" x14ac:dyDescent="0.35">
      <c r="A712" t="s">
        <v>17</v>
      </c>
      <c r="B712" s="7">
        <v>42072</v>
      </c>
      <c r="C712" s="12" t="s">
        <v>12</v>
      </c>
      <c r="D712" s="12"/>
      <c r="F712">
        <f t="shared" si="34"/>
        <v>3.4011973816621555</v>
      </c>
      <c r="G712" s="17">
        <v>30</v>
      </c>
      <c r="H712" s="62">
        <v>8</v>
      </c>
      <c r="L712" s="27"/>
      <c r="M712" s="46"/>
      <c r="N712" s="46"/>
      <c r="P712" s="46"/>
    </row>
    <row r="713" spans="1:16" x14ac:dyDescent="0.35">
      <c r="A713" t="s">
        <v>23</v>
      </c>
      <c r="B713" s="68">
        <v>42074.373611111114</v>
      </c>
      <c r="C713">
        <v>9.44</v>
      </c>
      <c r="F713">
        <f t="shared" si="34"/>
        <v>2.3025850929940459</v>
      </c>
      <c r="G713">
        <v>10</v>
      </c>
    </row>
    <row r="714" spans="1:16" x14ac:dyDescent="0.35">
      <c r="A714" t="s">
        <v>22</v>
      </c>
      <c r="B714" s="68">
        <v>42074.384722222225</v>
      </c>
      <c r="C714">
        <v>7.94</v>
      </c>
      <c r="F714">
        <f t="shared" si="34"/>
        <v>2.3025850929940459</v>
      </c>
      <c r="G714">
        <v>10</v>
      </c>
    </row>
    <row r="715" spans="1:16" x14ac:dyDescent="0.35">
      <c r="A715" t="s">
        <v>21</v>
      </c>
      <c r="B715" s="68">
        <v>42074.388888888891</v>
      </c>
      <c r="C715">
        <v>7.04</v>
      </c>
      <c r="F715">
        <f t="shared" si="34"/>
        <v>3.784189633918261</v>
      </c>
      <c r="G715">
        <v>44</v>
      </c>
    </row>
    <row r="716" spans="1:16" x14ac:dyDescent="0.35">
      <c r="A716" t="s">
        <v>20</v>
      </c>
      <c r="B716" s="68">
        <v>42074.395833333336</v>
      </c>
      <c r="C716">
        <v>7.95</v>
      </c>
      <c r="F716">
        <f t="shared" si="34"/>
        <v>5.6454468976432377</v>
      </c>
      <c r="G716">
        <v>283</v>
      </c>
    </row>
    <row r="717" spans="1:16" x14ac:dyDescent="0.35">
      <c r="A717" t="s">
        <v>19</v>
      </c>
      <c r="B717" s="68">
        <v>42074.404861111114</v>
      </c>
      <c r="C717">
        <v>9.25</v>
      </c>
      <c r="F717">
        <f t="shared" si="34"/>
        <v>4.6634390941120669</v>
      </c>
      <c r="G717">
        <v>106</v>
      </c>
    </row>
    <row r="718" spans="1:16" x14ac:dyDescent="0.35">
      <c r="A718" t="s">
        <v>10</v>
      </c>
      <c r="B718" s="7">
        <v>42102</v>
      </c>
      <c r="C718" s="12">
        <v>12.79</v>
      </c>
      <c r="D718" s="12"/>
      <c r="G718" s="25" t="s">
        <v>26</v>
      </c>
      <c r="H718" s="17">
        <v>20</v>
      </c>
      <c r="L718" s="27"/>
      <c r="M718" s="37"/>
      <c r="N718" s="37"/>
      <c r="P718" s="37"/>
    </row>
    <row r="719" spans="1:16" x14ac:dyDescent="0.35">
      <c r="A719" t="s">
        <v>10</v>
      </c>
      <c r="B719" s="7">
        <v>42102</v>
      </c>
      <c r="C719" s="12" t="s">
        <v>12</v>
      </c>
      <c r="D719" s="12"/>
      <c r="F719">
        <f t="shared" si="34"/>
        <v>2.9957322735539909</v>
      </c>
      <c r="G719" s="17">
        <v>20</v>
      </c>
      <c r="H719" s="24" t="s">
        <v>30</v>
      </c>
      <c r="L719" s="27"/>
      <c r="M719" s="37"/>
      <c r="N719" s="37"/>
      <c r="P719" s="37"/>
    </row>
    <row r="720" spans="1:16" x14ac:dyDescent="0.35">
      <c r="A720" t="s">
        <v>13</v>
      </c>
      <c r="B720" s="7">
        <v>42108</v>
      </c>
      <c r="C720" s="12">
        <v>10.07</v>
      </c>
      <c r="D720" s="12"/>
      <c r="F720">
        <f t="shared" si="34"/>
        <v>1.3862943611198906</v>
      </c>
      <c r="G720" s="22">
        <v>4</v>
      </c>
      <c r="H720" s="22">
        <v>4</v>
      </c>
      <c r="L720" s="22"/>
      <c r="M720" s="46"/>
      <c r="N720" s="46"/>
      <c r="P720" s="46"/>
    </row>
    <row r="721" spans="1:16" x14ac:dyDescent="0.35">
      <c r="A721" t="s">
        <v>14</v>
      </c>
      <c r="B721" s="7">
        <v>42108</v>
      </c>
      <c r="C721" s="16">
        <v>10.96</v>
      </c>
      <c r="D721" s="16"/>
      <c r="F721">
        <f t="shared" si="34"/>
        <v>2.0794415416798357</v>
      </c>
      <c r="G721" s="22">
        <v>8</v>
      </c>
      <c r="H721" s="31">
        <v>8</v>
      </c>
      <c r="L721" s="22"/>
      <c r="M721" s="46"/>
      <c r="N721" s="46"/>
      <c r="P721" s="46"/>
    </row>
    <row r="722" spans="1:16" x14ac:dyDescent="0.35">
      <c r="A722" t="s">
        <v>14</v>
      </c>
      <c r="B722" s="7">
        <v>42108</v>
      </c>
      <c r="C722" s="16" t="s">
        <v>12</v>
      </c>
      <c r="D722" s="16"/>
      <c r="F722">
        <f t="shared" si="34"/>
        <v>2.4849066497880004</v>
      </c>
      <c r="G722" s="22">
        <v>12</v>
      </c>
      <c r="H722" s="56">
        <v>4</v>
      </c>
      <c r="L722" s="22"/>
      <c r="M722" s="46"/>
      <c r="N722" s="46"/>
      <c r="P722" s="46"/>
    </row>
    <row r="723" spans="1:16" x14ac:dyDescent="0.35">
      <c r="A723" t="s">
        <v>17</v>
      </c>
      <c r="B723" s="7">
        <v>42108</v>
      </c>
      <c r="C723" s="12">
        <v>11.48</v>
      </c>
      <c r="D723" s="12"/>
      <c r="F723">
        <f t="shared" si="34"/>
        <v>2.7725887222397811</v>
      </c>
      <c r="G723" s="17">
        <v>16</v>
      </c>
      <c r="H723" s="62">
        <v>8</v>
      </c>
      <c r="L723" s="27"/>
      <c r="M723" s="46"/>
      <c r="N723" s="46"/>
      <c r="P723" s="46"/>
    </row>
    <row r="724" spans="1:16" x14ac:dyDescent="0.35">
      <c r="A724" t="s">
        <v>13</v>
      </c>
      <c r="B724" s="7">
        <v>42128</v>
      </c>
      <c r="C724" s="12">
        <v>9.14</v>
      </c>
      <c r="D724" s="12"/>
      <c r="F724">
        <f t="shared" si="34"/>
        <v>3.3322045101752038</v>
      </c>
      <c r="G724" s="22">
        <v>28</v>
      </c>
      <c r="H724" s="22">
        <v>4</v>
      </c>
      <c r="L724" s="22"/>
      <c r="M724" s="46"/>
      <c r="N724" s="46"/>
      <c r="P724" s="46"/>
    </row>
    <row r="725" spans="1:16" x14ac:dyDescent="0.35">
      <c r="A725" t="s">
        <v>14</v>
      </c>
      <c r="B725" s="7">
        <v>42128</v>
      </c>
      <c r="C725" s="16">
        <v>10.79</v>
      </c>
      <c r="D725" s="16"/>
      <c r="F725">
        <f t="shared" si="34"/>
        <v>2.7725887222397811</v>
      </c>
      <c r="G725" s="22">
        <v>16</v>
      </c>
      <c r="H725" s="56">
        <v>2</v>
      </c>
      <c r="L725" s="22"/>
      <c r="M725" s="46"/>
      <c r="N725" s="46"/>
      <c r="P725" s="46"/>
    </row>
    <row r="726" spans="1:16" x14ac:dyDescent="0.35">
      <c r="A726" t="s">
        <v>17</v>
      </c>
      <c r="B726" s="7">
        <v>42128</v>
      </c>
      <c r="C726" s="12">
        <v>10.99</v>
      </c>
      <c r="D726" s="12"/>
      <c r="F726">
        <f t="shared" si="34"/>
        <v>2.0794415416798357</v>
      </c>
      <c r="G726" s="17">
        <v>8</v>
      </c>
      <c r="H726" s="62">
        <v>2</v>
      </c>
      <c r="L726" s="27"/>
      <c r="M726" s="46"/>
      <c r="N726" s="46"/>
      <c r="P726" s="46"/>
    </row>
    <row r="727" spans="1:16" x14ac:dyDescent="0.35">
      <c r="A727" t="s">
        <v>10</v>
      </c>
      <c r="B727" s="7">
        <v>42137</v>
      </c>
      <c r="C727" s="12">
        <v>4.3899999999999997</v>
      </c>
      <c r="D727" s="12"/>
      <c r="F727">
        <f t="shared" si="34"/>
        <v>5.9401712527204316</v>
      </c>
      <c r="G727" s="17">
        <v>380</v>
      </c>
      <c r="H727" s="17">
        <v>26</v>
      </c>
      <c r="L727" s="27"/>
      <c r="M727" s="37"/>
      <c r="N727" s="37"/>
      <c r="P727" s="37"/>
    </row>
    <row r="728" spans="1:16" x14ac:dyDescent="0.35">
      <c r="A728" t="s">
        <v>10</v>
      </c>
      <c r="B728" s="7">
        <v>42137</v>
      </c>
      <c r="C728" s="12" t="s">
        <v>12</v>
      </c>
      <c r="D728" s="12"/>
      <c r="F728">
        <f t="shared" si="34"/>
        <v>6.1527326947041043</v>
      </c>
      <c r="G728" s="17">
        <v>470</v>
      </c>
      <c r="H728" s="17">
        <v>26</v>
      </c>
      <c r="L728" s="27"/>
      <c r="M728" s="37"/>
      <c r="N728" s="37"/>
      <c r="P728" s="37"/>
    </row>
    <row r="729" spans="1:16" x14ac:dyDescent="0.35">
      <c r="A729" t="s">
        <v>13</v>
      </c>
      <c r="B729" s="7">
        <v>42144</v>
      </c>
      <c r="C729" s="12">
        <v>6.43</v>
      </c>
      <c r="D729" s="12"/>
      <c r="F729">
        <f t="shared" si="34"/>
        <v>4.3307333402863311</v>
      </c>
      <c r="G729" s="22">
        <v>76</v>
      </c>
      <c r="H729" s="22">
        <v>8</v>
      </c>
      <c r="L729" s="22"/>
      <c r="M729" s="46"/>
      <c r="N729" s="46"/>
      <c r="P729" s="46"/>
    </row>
    <row r="730" spans="1:16" x14ac:dyDescent="0.35">
      <c r="A730" t="s">
        <v>13</v>
      </c>
      <c r="B730" s="7">
        <v>42144</v>
      </c>
      <c r="C730" s="12" t="s">
        <v>12</v>
      </c>
      <c r="D730" s="12"/>
      <c r="F730">
        <f t="shared" si="34"/>
        <v>4.219507705176107</v>
      </c>
      <c r="G730" s="22">
        <v>68</v>
      </c>
      <c r="H730" s="22">
        <v>4</v>
      </c>
      <c r="L730" s="22"/>
      <c r="M730" s="46"/>
      <c r="N730" s="46"/>
      <c r="P730" s="46"/>
    </row>
    <row r="731" spans="1:16" x14ac:dyDescent="0.35">
      <c r="A731" t="s">
        <v>14</v>
      </c>
      <c r="B731" s="7">
        <v>42144</v>
      </c>
      <c r="C731" s="16">
        <v>6.39</v>
      </c>
      <c r="D731" s="16"/>
      <c r="F731">
        <f t="shared" si="34"/>
        <v>4.0943445622221004</v>
      </c>
      <c r="G731" s="22">
        <v>60</v>
      </c>
      <c r="H731" s="56">
        <v>2</v>
      </c>
      <c r="L731" s="22"/>
      <c r="M731" s="46"/>
      <c r="N731" s="46"/>
      <c r="P731" s="46"/>
    </row>
    <row r="732" spans="1:16" x14ac:dyDescent="0.35">
      <c r="A732" t="s">
        <v>17</v>
      </c>
      <c r="B732" s="7">
        <v>42144</v>
      </c>
      <c r="C732" s="12">
        <v>7.36</v>
      </c>
      <c r="D732" s="12"/>
      <c r="F732">
        <f t="shared" si="34"/>
        <v>4.1588830833596715</v>
      </c>
      <c r="G732" s="17">
        <v>64</v>
      </c>
      <c r="H732" s="62">
        <v>4</v>
      </c>
      <c r="L732" s="27"/>
      <c r="M732" s="46"/>
      <c r="N732" s="46"/>
      <c r="P732" s="46"/>
    </row>
    <row r="733" spans="1:16" x14ac:dyDescent="0.35">
      <c r="A733" t="s">
        <v>23</v>
      </c>
      <c r="B733" s="68">
        <v>42151.423611111109</v>
      </c>
      <c r="C733">
        <v>6.93</v>
      </c>
      <c r="F733">
        <f t="shared" si="34"/>
        <v>2.5649493574615367</v>
      </c>
      <c r="G733">
        <v>13</v>
      </c>
    </row>
    <row r="734" spans="1:16" x14ac:dyDescent="0.35">
      <c r="A734" t="s">
        <v>22</v>
      </c>
      <c r="B734" s="68">
        <v>42151.436111111114</v>
      </c>
      <c r="C734">
        <v>7.57</v>
      </c>
      <c r="F734">
        <f t="shared" si="34"/>
        <v>3.6375861597263857</v>
      </c>
      <c r="G734">
        <v>38</v>
      </c>
    </row>
    <row r="735" spans="1:16" x14ac:dyDescent="0.35">
      <c r="A735" t="s">
        <v>21</v>
      </c>
      <c r="B735" s="68">
        <v>42151.441666666666</v>
      </c>
      <c r="C735">
        <v>6.03</v>
      </c>
      <c r="F735">
        <f t="shared" si="34"/>
        <v>5.1474944768134527</v>
      </c>
      <c r="G735">
        <v>172</v>
      </c>
    </row>
    <row r="736" spans="1:16" x14ac:dyDescent="0.35">
      <c r="A736" t="s">
        <v>20</v>
      </c>
      <c r="B736" s="68">
        <v>42151.454861111109</v>
      </c>
      <c r="C736">
        <v>6.15</v>
      </c>
      <c r="F736">
        <f t="shared" si="34"/>
        <v>6.7250336421668431</v>
      </c>
      <c r="G736">
        <v>833</v>
      </c>
    </row>
    <row r="737" spans="1:16" x14ac:dyDescent="0.35">
      <c r="A737" t="s">
        <v>19</v>
      </c>
      <c r="B737" s="68">
        <v>42151.460416666669</v>
      </c>
      <c r="C737">
        <v>6.21</v>
      </c>
      <c r="F737">
        <f t="shared" si="34"/>
        <v>5.2040066870767951</v>
      </c>
      <c r="G737">
        <v>182</v>
      </c>
    </row>
    <row r="738" spans="1:16" x14ac:dyDescent="0.35">
      <c r="A738" t="s">
        <v>10</v>
      </c>
      <c r="B738" s="7">
        <v>42152</v>
      </c>
      <c r="C738" s="12">
        <v>5.74</v>
      </c>
      <c r="D738" s="12"/>
      <c r="G738" s="20" t="s">
        <v>24</v>
      </c>
      <c r="H738" s="17">
        <v>156</v>
      </c>
      <c r="L738" s="27"/>
      <c r="M738" s="37"/>
      <c r="N738" s="37"/>
      <c r="P738" s="37"/>
    </row>
    <row r="739" spans="1:16" x14ac:dyDescent="0.35">
      <c r="A739" t="s">
        <v>10</v>
      </c>
      <c r="B739" s="7">
        <v>42152</v>
      </c>
      <c r="C739" s="12" t="s">
        <v>12</v>
      </c>
      <c r="D739" s="12"/>
      <c r="G739" s="20" t="s">
        <v>24</v>
      </c>
      <c r="H739" s="17">
        <v>184</v>
      </c>
      <c r="L739" s="27"/>
      <c r="M739" s="37"/>
      <c r="N739" s="37"/>
      <c r="P739" s="37"/>
    </row>
    <row r="740" spans="1:16" x14ac:dyDescent="0.35">
      <c r="A740" t="s">
        <v>13</v>
      </c>
      <c r="B740" s="7">
        <v>42157</v>
      </c>
      <c r="C740" s="12">
        <v>5.26</v>
      </c>
      <c r="D740" s="12"/>
      <c r="G740" s="20" t="s">
        <v>24</v>
      </c>
      <c r="H740" s="22">
        <v>220</v>
      </c>
      <c r="L740" s="22"/>
      <c r="M740" s="46"/>
      <c r="N740" s="46"/>
      <c r="P740" s="46"/>
    </row>
    <row r="741" spans="1:16" x14ac:dyDescent="0.35">
      <c r="A741" t="s">
        <v>14</v>
      </c>
      <c r="B741" s="7">
        <v>42157</v>
      </c>
      <c r="C741" s="16">
        <v>7.18</v>
      </c>
      <c r="D741" s="16"/>
      <c r="G741" s="20" t="s">
        <v>24</v>
      </c>
      <c r="H741" s="31">
        <v>180</v>
      </c>
      <c r="L741" s="22"/>
      <c r="M741" s="46"/>
      <c r="N741" s="46"/>
      <c r="P741" s="46"/>
    </row>
    <row r="742" spans="1:16" x14ac:dyDescent="0.35">
      <c r="A742" t="s">
        <v>17</v>
      </c>
      <c r="B742" s="7">
        <v>42157</v>
      </c>
      <c r="C742" s="12">
        <v>7.43</v>
      </c>
      <c r="D742" s="12"/>
      <c r="F742">
        <f t="shared" si="34"/>
        <v>8.6305218767232414</v>
      </c>
      <c r="G742" s="17">
        <v>5600</v>
      </c>
      <c r="H742" s="62">
        <v>420</v>
      </c>
      <c r="L742" s="27"/>
      <c r="M742" s="46"/>
      <c r="N742" s="46"/>
      <c r="P742" s="46"/>
    </row>
    <row r="743" spans="1:16" x14ac:dyDescent="0.35">
      <c r="A743" t="s">
        <v>10</v>
      </c>
      <c r="B743" s="7">
        <v>42165</v>
      </c>
      <c r="C743" s="12">
        <v>5.87</v>
      </c>
      <c r="D743" s="12"/>
      <c r="G743" s="20" t="s">
        <v>24</v>
      </c>
      <c r="H743" s="17">
        <v>18</v>
      </c>
      <c r="L743" s="27"/>
      <c r="M743" s="37"/>
      <c r="N743" s="37"/>
      <c r="P743" s="37"/>
    </row>
    <row r="744" spans="1:16" x14ac:dyDescent="0.35">
      <c r="A744" t="s">
        <v>10</v>
      </c>
      <c r="B744" s="7">
        <v>42165</v>
      </c>
      <c r="C744" s="12" t="s">
        <v>12</v>
      </c>
      <c r="D744" s="12"/>
      <c r="G744" s="17">
        <v>76</v>
      </c>
      <c r="H744" s="17">
        <v>50</v>
      </c>
      <c r="L744" s="27"/>
      <c r="M744" s="37"/>
      <c r="N744" s="37"/>
      <c r="P744" s="37"/>
    </row>
    <row r="745" spans="1:16" x14ac:dyDescent="0.35">
      <c r="A745" t="s">
        <v>13</v>
      </c>
      <c r="B745" s="7">
        <v>42173</v>
      </c>
      <c r="C745" s="12">
        <v>6.3</v>
      </c>
      <c r="D745" s="12"/>
      <c r="F745">
        <f t="shared" si="34"/>
        <v>4.7874917427820458</v>
      </c>
      <c r="G745" s="22">
        <v>120</v>
      </c>
      <c r="H745" s="22">
        <v>10</v>
      </c>
      <c r="L745" s="22"/>
      <c r="M745" s="46"/>
      <c r="N745" s="46"/>
      <c r="P745" s="46"/>
    </row>
    <row r="746" spans="1:16" x14ac:dyDescent="0.35">
      <c r="A746" t="s">
        <v>13</v>
      </c>
      <c r="B746" s="7">
        <v>42173</v>
      </c>
      <c r="C746" s="12" t="s">
        <v>12</v>
      </c>
      <c r="D746" s="12"/>
      <c r="F746">
        <f t="shared" si="34"/>
        <v>4.7874917427820458</v>
      </c>
      <c r="G746" s="22">
        <v>120</v>
      </c>
      <c r="H746" s="22">
        <v>10</v>
      </c>
      <c r="L746" s="22"/>
      <c r="M746" s="46"/>
      <c r="N746" s="46"/>
      <c r="P746" s="46"/>
    </row>
    <row r="747" spans="1:16" x14ac:dyDescent="0.35">
      <c r="A747" t="s">
        <v>14</v>
      </c>
      <c r="B747" s="7">
        <v>42173</v>
      </c>
      <c r="C747" s="16">
        <v>8.2899999999999991</v>
      </c>
      <c r="D747" s="16"/>
      <c r="F747">
        <f t="shared" si="34"/>
        <v>6.4297194780391376</v>
      </c>
      <c r="G747" s="22">
        <v>620</v>
      </c>
      <c r="H747" s="56" t="s">
        <v>29</v>
      </c>
      <c r="L747" s="22"/>
      <c r="M747" s="46"/>
      <c r="N747" s="46"/>
      <c r="P747" s="46"/>
    </row>
    <row r="748" spans="1:16" x14ac:dyDescent="0.35">
      <c r="A748" t="s">
        <v>17</v>
      </c>
      <c r="B748" s="7">
        <v>42173</v>
      </c>
      <c r="C748" s="12">
        <v>8.07</v>
      </c>
      <c r="D748" s="12"/>
      <c r="F748">
        <f t="shared" si="34"/>
        <v>6.131226489483141</v>
      </c>
      <c r="G748" s="17">
        <v>460</v>
      </c>
      <c r="H748" s="62">
        <v>40</v>
      </c>
      <c r="L748" s="27"/>
      <c r="M748" s="46"/>
      <c r="N748" s="46"/>
      <c r="P748" s="46"/>
    </row>
    <row r="749" spans="1:16" x14ac:dyDescent="0.35">
      <c r="A749" t="s">
        <v>10</v>
      </c>
      <c r="B749" s="7">
        <v>42179</v>
      </c>
      <c r="C749" s="12">
        <v>6.61</v>
      </c>
      <c r="D749" s="12"/>
      <c r="F749" s="27"/>
      <c r="G749" s="24" t="s">
        <v>27</v>
      </c>
      <c r="H749" s="17">
        <v>60</v>
      </c>
      <c r="L749" s="27"/>
      <c r="M749" s="37"/>
      <c r="N749" s="37"/>
      <c r="P749" s="37"/>
    </row>
    <row r="750" spans="1:16" x14ac:dyDescent="0.35">
      <c r="A750" t="s">
        <v>10</v>
      </c>
      <c r="B750" s="7">
        <v>42179</v>
      </c>
      <c r="C750" s="12" t="s">
        <v>12</v>
      </c>
      <c r="D750" s="12"/>
      <c r="F750">
        <f t="shared" si="34"/>
        <v>3.6888794541139363</v>
      </c>
      <c r="G750" s="17">
        <v>40</v>
      </c>
      <c r="H750" s="17">
        <v>10</v>
      </c>
      <c r="L750" s="27"/>
      <c r="M750" s="37"/>
      <c r="N750" s="37"/>
      <c r="P750" s="37"/>
    </row>
    <row r="751" spans="1:16" x14ac:dyDescent="0.35">
      <c r="A751" t="s">
        <v>13</v>
      </c>
      <c r="B751" s="7">
        <v>42184</v>
      </c>
      <c r="C751" s="12">
        <v>4.12</v>
      </c>
      <c r="D751" s="12"/>
      <c r="F751">
        <f t="shared" si="34"/>
        <v>5.857933154483459</v>
      </c>
      <c r="G751" s="22">
        <v>350</v>
      </c>
      <c r="H751" s="22">
        <v>34</v>
      </c>
      <c r="L751" s="22"/>
      <c r="M751" s="46"/>
      <c r="N751" s="46"/>
      <c r="P751" s="46"/>
    </row>
    <row r="752" spans="1:16" x14ac:dyDescent="0.35">
      <c r="A752" t="s">
        <v>14</v>
      </c>
      <c r="B752" s="7">
        <v>42184</v>
      </c>
      <c r="C752" s="16">
        <v>6.42</v>
      </c>
      <c r="D752" s="16"/>
      <c r="F752" s="27"/>
      <c r="G752" s="20" t="s">
        <v>24</v>
      </c>
      <c r="H752" s="31">
        <v>66</v>
      </c>
      <c r="L752" s="22"/>
      <c r="M752" s="46"/>
      <c r="N752" s="46"/>
      <c r="P752" s="46"/>
    </row>
    <row r="753" spans="1:16" x14ac:dyDescent="0.35">
      <c r="A753" t="s">
        <v>17</v>
      </c>
      <c r="B753" s="7">
        <v>42184</v>
      </c>
      <c r="C753" s="12">
        <v>6.65</v>
      </c>
      <c r="D753" s="12"/>
      <c r="F753" s="27"/>
      <c r="G753" s="44" t="s">
        <v>28</v>
      </c>
      <c r="H753" s="62">
        <v>76</v>
      </c>
      <c r="L753" s="27"/>
      <c r="M753" s="46"/>
      <c r="N753" s="46"/>
      <c r="P753" s="46"/>
    </row>
    <row r="754" spans="1:16" x14ac:dyDescent="0.35">
      <c r="A754" t="s">
        <v>17</v>
      </c>
      <c r="B754" s="7">
        <v>42184</v>
      </c>
      <c r="C754" s="12" t="s">
        <v>12</v>
      </c>
      <c r="D754" s="12"/>
      <c r="F754" s="27"/>
      <c r="G754" s="44" t="s">
        <v>28</v>
      </c>
      <c r="H754" s="62">
        <v>54</v>
      </c>
      <c r="L754" s="27"/>
      <c r="M754" s="46"/>
      <c r="N754" s="46"/>
      <c r="P754" s="46"/>
    </row>
    <row r="755" spans="1:16" x14ac:dyDescent="0.35">
      <c r="A755" t="s">
        <v>13</v>
      </c>
      <c r="B755" s="7">
        <v>42193</v>
      </c>
      <c r="C755" s="12">
        <v>3.5</v>
      </c>
      <c r="D755" s="12"/>
      <c r="F755">
        <f t="shared" si="34"/>
        <v>4.7874917427820458</v>
      </c>
      <c r="G755" s="22">
        <v>120</v>
      </c>
      <c r="H755" s="22">
        <v>2</v>
      </c>
      <c r="L755" s="22"/>
      <c r="M755" s="46"/>
      <c r="N755" s="46"/>
      <c r="P755" s="46"/>
    </row>
    <row r="756" spans="1:16" x14ac:dyDescent="0.35">
      <c r="A756" t="s">
        <v>14</v>
      </c>
      <c r="B756" s="7">
        <v>42193</v>
      </c>
      <c r="C756" s="16">
        <v>3.71</v>
      </c>
      <c r="D756" s="16"/>
      <c r="F756">
        <f t="shared" si="34"/>
        <v>5.1357984370502621</v>
      </c>
      <c r="G756" s="22">
        <v>170</v>
      </c>
      <c r="H756" s="31">
        <v>16</v>
      </c>
      <c r="L756" s="22"/>
      <c r="M756" s="46"/>
      <c r="N756" s="46"/>
      <c r="P756" s="46"/>
    </row>
    <row r="757" spans="1:16" x14ac:dyDescent="0.35">
      <c r="A757" t="s">
        <v>17</v>
      </c>
      <c r="B757" s="7">
        <v>42193</v>
      </c>
      <c r="C757" s="12">
        <v>4.5999999999999996</v>
      </c>
      <c r="D757" s="12"/>
      <c r="F757">
        <f t="shared" si="34"/>
        <v>7.122866658599083</v>
      </c>
      <c r="G757" s="17">
        <v>1240</v>
      </c>
      <c r="H757" s="62">
        <v>16</v>
      </c>
      <c r="L757" s="27"/>
      <c r="M757" s="46"/>
      <c r="N757" s="46"/>
      <c r="P757" s="46"/>
    </row>
    <row r="758" spans="1:16" x14ac:dyDescent="0.35">
      <c r="A758" t="s">
        <v>13</v>
      </c>
      <c r="B758" s="7">
        <v>42199</v>
      </c>
      <c r="C758" s="12">
        <v>3.71</v>
      </c>
      <c r="D758" s="12"/>
      <c r="F758">
        <f t="shared" si="34"/>
        <v>2.9957322735539909</v>
      </c>
      <c r="G758" s="22">
        <v>20</v>
      </c>
      <c r="H758" s="22">
        <v>10</v>
      </c>
      <c r="L758" s="22"/>
      <c r="M758" s="46"/>
      <c r="N758" s="46"/>
      <c r="P758" s="46"/>
    </row>
    <row r="759" spans="1:16" x14ac:dyDescent="0.35">
      <c r="A759" t="s">
        <v>14</v>
      </c>
      <c r="B759" s="7">
        <v>42199</v>
      </c>
      <c r="C759" s="16">
        <v>5.01</v>
      </c>
      <c r="D759" s="16"/>
      <c r="F759">
        <f t="shared" si="34"/>
        <v>4.0943445622221004</v>
      </c>
      <c r="G759" s="22">
        <v>60</v>
      </c>
      <c r="H759" s="31">
        <v>2</v>
      </c>
      <c r="L759" s="22"/>
      <c r="M759" s="46"/>
      <c r="N759" s="46"/>
      <c r="P759" s="46"/>
    </row>
    <row r="760" spans="1:16" x14ac:dyDescent="0.35">
      <c r="A760" t="s">
        <v>14</v>
      </c>
      <c r="B760" s="7">
        <v>42199</v>
      </c>
      <c r="C760" s="16" t="s">
        <v>12</v>
      </c>
      <c r="D760" s="16"/>
      <c r="F760">
        <f t="shared" si="34"/>
        <v>4.3820266346738812</v>
      </c>
      <c r="G760" s="22">
        <v>80</v>
      </c>
      <c r="H760" s="31">
        <v>4</v>
      </c>
      <c r="L760" s="22"/>
      <c r="M760" s="46"/>
      <c r="N760" s="46"/>
      <c r="P760" s="46"/>
    </row>
    <row r="761" spans="1:16" x14ac:dyDescent="0.35">
      <c r="A761" t="s">
        <v>17</v>
      </c>
      <c r="B761" s="7">
        <v>42199</v>
      </c>
      <c r="C761" s="12">
        <v>5.41</v>
      </c>
      <c r="D761" s="12"/>
      <c r="F761">
        <f t="shared" si="34"/>
        <v>4.499809670330265</v>
      </c>
      <c r="G761" s="17">
        <v>90</v>
      </c>
      <c r="H761" s="62">
        <v>2</v>
      </c>
      <c r="L761" s="27"/>
      <c r="M761" s="46"/>
      <c r="N761" s="46"/>
      <c r="P761" s="46"/>
    </row>
    <row r="762" spans="1:16" x14ac:dyDescent="0.35">
      <c r="A762" t="s">
        <v>13</v>
      </c>
      <c r="B762" s="7">
        <v>42208</v>
      </c>
      <c r="C762" s="12">
        <v>7.96</v>
      </c>
      <c r="D762" s="12"/>
      <c r="F762">
        <f t="shared" si="34"/>
        <v>4.2484952420493594</v>
      </c>
      <c r="G762" s="22">
        <v>70</v>
      </c>
      <c r="H762" s="22">
        <v>2</v>
      </c>
      <c r="L762" s="22"/>
      <c r="M762" s="46"/>
      <c r="N762" s="46"/>
      <c r="P762" s="46"/>
    </row>
    <row r="763" spans="1:16" x14ac:dyDescent="0.35">
      <c r="A763" t="s">
        <v>14</v>
      </c>
      <c r="B763" s="7">
        <v>42208</v>
      </c>
      <c r="C763" s="16">
        <v>8.06</v>
      </c>
      <c r="D763" s="16"/>
      <c r="F763">
        <f t="shared" si="34"/>
        <v>2.9957322735539909</v>
      </c>
      <c r="G763" s="22">
        <v>20</v>
      </c>
      <c r="H763" s="31">
        <v>2</v>
      </c>
      <c r="L763" s="22"/>
      <c r="M763" s="46"/>
      <c r="N763" s="46"/>
      <c r="P763" s="46"/>
    </row>
    <row r="764" spans="1:16" x14ac:dyDescent="0.35">
      <c r="A764" t="s">
        <v>17</v>
      </c>
      <c r="B764" s="7">
        <v>42208</v>
      </c>
      <c r="C764" s="12">
        <v>8.0399999999999991</v>
      </c>
      <c r="D764" s="12"/>
      <c r="F764">
        <f t="shared" si="34"/>
        <v>5.0751738152338266</v>
      </c>
      <c r="G764" s="17">
        <v>160</v>
      </c>
      <c r="H764" s="62">
        <v>2</v>
      </c>
      <c r="L764" s="27"/>
      <c r="M764" s="46"/>
      <c r="N764" s="46"/>
      <c r="P764" s="46"/>
    </row>
    <row r="765" spans="1:16" x14ac:dyDescent="0.35">
      <c r="A765" t="s">
        <v>17</v>
      </c>
      <c r="B765" s="7">
        <v>42208</v>
      </c>
      <c r="C765" s="12" t="s">
        <v>12</v>
      </c>
      <c r="D765" s="12"/>
      <c r="F765">
        <f t="shared" si="34"/>
        <v>4.9416424226093039</v>
      </c>
      <c r="G765" s="17">
        <v>140</v>
      </c>
      <c r="H765" s="62">
        <v>2</v>
      </c>
      <c r="L765" s="27"/>
      <c r="M765" s="46"/>
      <c r="N765" s="46"/>
      <c r="P765" s="46"/>
    </row>
    <row r="766" spans="1:16" x14ac:dyDescent="0.35">
      <c r="A766" t="s">
        <v>13</v>
      </c>
      <c r="B766" s="7">
        <v>42215</v>
      </c>
      <c r="C766" s="12">
        <v>3.66</v>
      </c>
      <c r="D766" s="12"/>
      <c r="F766">
        <f t="shared" si="34"/>
        <v>4.2484952420493594</v>
      </c>
      <c r="G766" s="22">
        <v>70</v>
      </c>
      <c r="H766" s="22">
        <v>18</v>
      </c>
      <c r="L766" s="22"/>
      <c r="M766" s="46"/>
      <c r="N766" s="46"/>
      <c r="P766" s="46"/>
    </row>
    <row r="767" spans="1:16" x14ac:dyDescent="0.35">
      <c r="A767" t="s">
        <v>14</v>
      </c>
      <c r="B767" s="7">
        <v>42215</v>
      </c>
      <c r="C767" s="16">
        <v>5.97</v>
      </c>
      <c r="D767" s="16"/>
      <c r="F767">
        <f t="shared" si="34"/>
        <v>2.9957322735539909</v>
      </c>
      <c r="G767" s="22">
        <v>20</v>
      </c>
      <c r="H767" s="31">
        <v>6</v>
      </c>
      <c r="L767" s="22"/>
      <c r="M767" s="46"/>
      <c r="N767" s="46"/>
      <c r="P767" s="46"/>
    </row>
    <row r="768" spans="1:16" x14ac:dyDescent="0.35">
      <c r="A768" t="s">
        <v>14</v>
      </c>
      <c r="B768" s="7">
        <v>42215</v>
      </c>
      <c r="C768" s="16" t="s">
        <v>12</v>
      </c>
      <c r="D768" s="16"/>
      <c r="F768">
        <f t="shared" si="34"/>
        <v>4.0943445622221004</v>
      </c>
      <c r="G768" s="22">
        <v>60</v>
      </c>
      <c r="H768" s="31">
        <v>4</v>
      </c>
      <c r="L768" s="22"/>
      <c r="M768" s="46"/>
      <c r="N768" s="46"/>
      <c r="P768" s="46"/>
    </row>
    <row r="769" spans="1:16" x14ac:dyDescent="0.35">
      <c r="A769" t="s">
        <v>17</v>
      </c>
      <c r="B769" s="7">
        <v>42215</v>
      </c>
      <c r="C769" s="12">
        <v>6.28</v>
      </c>
      <c r="D769" s="12"/>
      <c r="F769">
        <f t="shared" si="34"/>
        <v>2.9957322735539909</v>
      </c>
      <c r="G769" s="17">
        <v>20</v>
      </c>
      <c r="H769" s="62">
        <v>2</v>
      </c>
      <c r="L769" s="27"/>
      <c r="M769" s="46"/>
      <c r="N769" s="46"/>
      <c r="P769" s="46"/>
    </row>
    <row r="770" spans="1:16" x14ac:dyDescent="0.35">
      <c r="A770" t="s">
        <v>13</v>
      </c>
      <c r="B770" s="7">
        <v>42220</v>
      </c>
      <c r="C770" s="12">
        <v>5.43</v>
      </c>
      <c r="D770" s="12"/>
      <c r="F770">
        <f t="shared" si="34"/>
        <v>5.0106352940962555</v>
      </c>
      <c r="G770" s="22">
        <v>150</v>
      </c>
      <c r="H770" s="22">
        <v>22</v>
      </c>
      <c r="L770" s="22"/>
      <c r="M770" s="46"/>
      <c r="N770" s="46"/>
      <c r="P770" s="46"/>
    </row>
    <row r="771" spans="1:16" x14ac:dyDescent="0.35">
      <c r="A771" t="s">
        <v>14</v>
      </c>
      <c r="B771" s="7">
        <v>42220</v>
      </c>
      <c r="C771" s="16">
        <v>5.77</v>
      </c>
      <c r="D771" s="16"/>
      <c r="F771">
        <f t="shared" ref="F771:F834" si="35">LN(G771)</f>
        <v>6.8458798752640497</v>
      </c>
      <c r="G771" s="22">
        <v>940</v>
      </c>
      <c r="H771" s="31">
        <v>40</v>
      </c>
      <c r="L771" s="22"/>
      <c r="M771" s="46"/>
      <c r="N771" s="46"/>
      <c r="P771" s="46"/>
    </row>
    <row r="772" spans="1:16" x14ac:dyDescent="0.35">
      <c r="A772" t="s">
        <v>17</v>
      </c>
      <c r="B772" s="7">
        <v>42220</v>
      </c>
      <c r="C772" s="12">
        <v>6</v>
      </c>
      <c r="D772" s="12"/>
      <c r="F772">
        <f t="shared" si="35"/>
        <v>5.0106352940962555</v>
      </c>
      <c r="G772" s="17">
        <v>150</v>
      </c>
      <c r="H772" s="62">
        <v>4</v>
      </c>
      <c r="L772" s="27"/>
      <c r="M772" s="46"/>
      <c r="N772" s="46"/>
      <c r="P772" s="46"/>
    </row>
    <row r="773" spans="1:16" x14ac:dyDescent="0.35">
      <c r="A773" t="s">
        <v>23</v>
      </c>
      <c r="B773" s="68">
        <v>42221.399305555555</v>
      </c>
      <c r="C773">
        <v>5.3</v>
      </c>
      <c r="F773">
        <f t="shared" si="35"/>
        <v>4.0604430105464191</v>
      </c>
      <c r="G773">
        <v>58</v>
      </c>
    </row>
    <row r="774" spans="1:16" x14ac:dyDescent="0.35">
      <c r="A774" t="s">
        <v>22</v>
      </c>
      <c r="B774" s="68">
        <v>42221.411111111112</v>
      </c>
      <c r="C774">
        <v>5.97</v>
      </c>
      <c r="F774">
        <f t="shared" si="35"/>
        <v>4.2484952420493594</v>
      </c>
      <c r="G774">
        <v>70</v>
      </c>
    </row>
    <row r="775" spans="1:16" x14ac:dyDescent="0.35">
      <c r="A775" t="s">
        <v>21</v>
      </c>
      <c r="B775" s="68">
        <v>42221.418055555558</v>
      </c>
      <c r="C775">
        <v>5.79</v>
      </c>
      <c r="F775">
        <f t="shared" si="35"/>
        <v>4.5108595065168497</v>
      </c>
      <c r="G775">
        <v>91</v>
      </c>
    </row>
    <row r="776" spans="1:16" x14ac:dyDescent="0.35">
      <c r="A776" t="s">
        <v>20</v>
      </c>
      <c r="B776" s="68">
        <v>42221.423611111109</v>
      </c>
      <c r="C776">
        <v>5.08</v>
      </c>
      <c r="F776">
        <f t="shared" si="35"/>
        <v>4.499809670330265</v>
      </c>
      <c r="G776">
        <v>90</v>
      </c>
    </row>
    <row r="777" spans="1:16" x14ac:dyDescent="0.35">
      <c r="A777" t="s">
        <v>19</v>
      </c>
      <c r="B777" s="68">
        <v>42221.430555555555</v>
      </c>
      <c r="C777">
        <v>4.34</v>
      </c>
      <c r="F777">
        <f t="shared" si="35"/>
        <v>4.5217885770490405</v>
      </c>
      <c r="G777">
        <v>92</v>
      </c>
    </row>
    <row r="778" spans="1:16" x14ac:dyDescent="0.35">
      <c r="A778" t="s">
        <v>10</v>
      </c>
      <c r="B778" s="7">
        <v>42229</v>
      </c>
      <c r="C778" s="12">
        <v>5.7</v>
      </c>
      <c r="D778" s="12"/>
      <c r="F778">
        <f t="shared" si="35"/>
        <v>4.6051701859880918</v>
      </c>
      <c r="G778" s="17">
        <v>100</v>
      </c>
      <c r="H778" s="17">
        <v>2</v>
      </c>
      <c r="L778" s="27"/>
      <c r="M778" s="37"/>
      <c r="N778" s="37"/>
      <c r="P778" s="37"/>
    </row>
    <row r="779" spans="1:16" x14ac:dyDescent="0.35">
      <c r="A779" t="s">
        <v>10</v>
      </c>
      <c r="B779" s="7">
        <v>42229</v>
      </c>
      <c r="C779" s="12" t="s">
        <v>12</v>
      </c>
      <c r="D779" s="12"/>
      <c r="F779">
        <f t="shared" si="35"/>
        <v>5.1929568508902104</v>
      </c>
      <c r="G779" s="17">
        <v>180</v>
      </c>
      <c r="H779" s="24">
        <v>2</v>
      </c>
      <c r="L779" s="27"/>
      <c r="M779" s="37"/>
      <c r="N779" s="37"/>
      <c r="P779" s="37"/>
    </row>
    <row r="780" spans="1:16" x14ac:dyDescent="0.35">
      <c r="A780" t="s">
        <v>13</v>
      </c>
      <c r="B780" s="7">
        <v>42229</v>
      </c>
      <c r="C780" s="12">
        <v>4.57</v>
      </c>
      <c r="D780" s="12"/>
      <c r="F780">
        <f t="shared" si="35"/>
        <v>5.393627546352362</v>
      </c>
      <c r="G780" s="22">
        <v>220</v>
      </c>
      <c r="H780" s="22">
        <v>10</v>
      </c>
      <c r="L780" s="22"/>
      <c r="M780" s="46"/>
      <c r="N780" s="46"/>
      <c r="P780" s="46"/>
    </row>
    <row r="781" spans="1:16" x14ac:dyDescent="0.35">
      <c r="A781" t="s">
        <v>14</v>
      </c>
      <c r="B781" s="7">
        <v>42229</v>
      </c>
      <c r="C781" s="16">
        <v>6.12</v>
      </c>
      <c r="D781" s="16"/>
      <c r="F781">
        <f t="shared" si="35"/>
        <v>5.3471075307174685</v>
      </c>
      <c r="G781" s="22">
        <v>210</v>
      </c>
      <c r="H781" s="31">
        <v>4</v>
      </c>
      <c r="L781" s="22"/>
      <c r="M781" s="46"/>
      <c r="N781" s="46"/>
      <c r="P781" s="46"/>
    </row>
    <row r="782" spans="1:16" x14ac:dyDescent="0.35">
      <c r="A782" t="s">
        <v>17</v>
      </c>
      <c r="B782" s="7">
        <v>42229</v>
      </c>
      <c r="C782" s="12">
        <v>6.39</v>
      </c>
      <c r="D782" s="12"/>
      <c r="F782">
        <f t="shared" si="35"/>
        <v>5.393627546352362</v>
      </c>
      <c r="G782" s="17">
        <v>220</v>
      </c>
      <c r="H782" s="62">
        <v>4</v>
      </c>
      <c r="L782" s="27"/>
      <c r="M782" s="46"/>
      <c r="N782" s="46"/>
      <c r="P782" s="46"/>
    </row>
    <row r="783" spans="1:16" x14ac:dyDescent="0.35">
      <c r="A783" t="s">
        <v>17</v>
      </c>
      <c r="B783" s="7">
        <v>42229</v>
      </c>
      <c r="C783" s="12" t="s">
        <v>12</v>
      </c>
      <c r="D783" s="12"/>
      <c r="F783">
        <f t="shared" si="35"/>
        <v>4.7004803657924166</v>
      </c>
      <c r="G783" s="17">
        <v>110</v>
      </c>
      <c r="H783" s="66">
        <v>2</v>
      </c>
      <c r="L783" s="27"/>
      <c r="M783" s="46"/>
      <c r="N783" s="46"/>
      <c r="P783" s="46"/>
    </row>
    <row r="784" spans="1:16" x14ac:dyDescent="0.35">
      <c r="A784" t="s">
        <v>13</v>
      </c>
      <c r="B784" s="7">
        <v>42236</v>
      </c>
      <c r="C784" s="12">
        <v>4.6900000000000004</v>
      </c>
      <c r="D784" s="12"/>
      <c r="F784" s="27"/>
      <c r="G784" s="24" t="s">
        <v>26</v>
      </c>
      <c r="H784" s="12" t="s">
        <v>12</v>
      </c>
      <c r="L784" s="22"/>
      <c r="M784" s="46"/>
      <c r="N784" s="46"/>
      <c r="P784" s="46"/>
    </row>
    <row r="785" spans="1:16" x14ac:dyDescent="0.35">
      <c r="A785" t="s">
        <v>14</v>
      </c>
      <c r="B785" s="7">
        <v>42236</v>
      </c>
      <c r="C785" s="16">
        <v>7.42</v>
      </c>
      <c r="D785" s="16"/>
      <c r="F785" s="27"/>
      <c r="G785" s="24" t="s">
        <v>26</v>
      </c>
      <c r="H785" s="16" t="s">
        <v>12</v>
      </c>
      <c r="L785" s="22"/>
      <c r="M785" s="46"/>
      <c r="N785" s="46"/>
      <c r="P785" s="46"/>
    </row>
    <row r="786" spans="1:16" x14ac:dyDescent="0.35">
      <c r="A786" t="s">
        <v>17</v>
      </c>
      <c r="B786" s="7">
        <v>42236</v>
      </c>
      <c r="C786" s="12">
        <v>8.1199999999999992</v>
      </c>
      <c r="D786" s="12"/>
      <c r="F786">
        <f t="shared" si="35"/>
        <v>2.9957322735539909</v>
      </c>
      <c r="G786" s="17">
        <v>20</v>
      </c>
      <c r="H786" s="16" t="s">
        <v>12</v>
      </c>
      <c r="L786" s="27"/>
      <c r="M786" s="46"/>
      <c r="N786" s="46"/>
      <c r="P786" s="46"/>
    </row>
    <row r="787" spans="1:16" x14ac:dyDescent="0.35">
      <c r="A787" t="s">
        <v>17</v>
      </c>
      <c r="B787" s="7">
        <v>42236</v>
      </c>
      <c r="C787" s="12" t="s">
        <v>12</v>
      </c>
      <c r="D787" s="12"/>
      <c r="F787">
        <f t="shared" si="35"/>
        <v>3.6888794541139363</v>
      </c>
      <c r="G787" s="17">
        <v>40</v>
      </c>
      <c r="H787" s="16" t="s">
        <v>12</v>
      </c>
      <c r="L787" s="27"/>
      <c r="M787" s="46"/>
      <c r="N787" s="46"/>
      <c r="P787" s="46"/>
    </row>
    <row r="788" spans="1:16" x14ac:dyDescent="0.35">
      <c r="A788" t="s">
        <v>10</v>
      </c>
      <c r="B788" s="7">
        <v>42242</v>
      </c>
      <c r="C788" s="12">
        <v>4.59</v>
      </c>
      <c r="D788" s="12"/>
      <c r="F788">
        <f t="shared" si="35"/>
        <v>3.912023005428146</v>
      </c>
      <c r="G788" s="17">
        <v>50</v>
      </c>
      <c r="H788" s="17">
        <v>12</v>
      </c>
      <c r="L788" s="27"/>
      <c r="M788" s="37"/>
      <c r="N788" s="37"/>
      <c r="P788" s="37"/>
    </row>
    <row r="789" spans="1:16" x14ac:dyDescent="0.35">
      <c r="A789" t="s">
        <v>10</v>
      </c>
      <c r="B789" s="7">
        <v>42242</v>
      </c>
      <c r="C789" s="12" t="s">
        <v>12</v>
      </c>
      <c r="D789" s="12"/>
      <c r="F789">
        <f t="shared" si="35"/>
        <v>4.3820266346738812</v>
      </c>
      <c r="G789" s="17">
        <v>80</v>
      </c>
      <c r="H789" s="17">
        <v>4</v>
      </c>
      <c r="L789" s="27"/>
      <c r="M789" s="37"/>
      <c r="N789" s="37"/>
      <c r="P789" s="37"/>
    </row>
    <row r="790" spans="1:16" x14ac:dyDescent="0.35">
      <c r="A790" t="s">
        <v>13</v>
      </c>
      <c r="B790" s="7">
        <v>42250</v>
      </c>
      <c r="C790" s="12">
        <v>2.95</v>
      </c>
      <c r="D790" s="12"/>
      <c r="F790">
        <f t="shared" si="35"/>
        <v>4.1588830833596715</v>
      </c>
      <c r="G790" s="22">
        <v>64</v>
      </c>
      <c r="H790" s="22">
        <v>10</v>
      </c>
      <c r="L790" s="22"/>
      <c r="M790" s="46"/>
      <c r="N790" s="46"/>
      <c r="P790" s="46"/>
    </row>
    <row r="791" spans="1:16" x14ac:dyDescent="0.35">
      <c r="A791" t="s">
        <v>14</v>
      </c>
      <c r="B791" s="7">
        <v>42250</v>
      </c>
      <c r="C791" s="16">
        <v>4.66</v>
      </c>
      <c r="D791" s="16"/>
      <c r="F791">
        <f t="shared" si="35"/>
        <v>3.784189633918261</v>
      </c>
      <c r="G791" s="22">
        <v>44</v>
      </c>
      <c r="H791" s="31">
        <v>4</v>
      </c>
      <c r="L791" s="22"/>
      <c r="M791" s="46"/>
      <c r="N791" s="46"/>
      <c r="P791" s="46"/>
    </row>
    <row r="792" spans="1:16" x14ac:dyDescent="0.35">
      <c r="A792" t="s">
        <v>17</v>
      </c>
      <c r="B792" s="7">
        <v>42250</v>
      </c>
      <c r="C792" s="12">
        <v>4.96</v>
      </c>
      <c r="D792" s="12"/>
      <c r="F792">
        <f t="shared" si="35"/>
        <v>3.1780538303479458</v>
      </c>
      <c r="G792" s="17">
        <v>24</v>
      </c>
      <c r="H792" s="66">
        <v>2</v>
      </c>
      <c r="L792" s="27"/>
      <c r="M792" s="46"/>
      <c r="N792" s="46"/>
      <c r="P792" s="46"/>
    </row>
    <row r="793" spans="1:16" x14ac:dyDescent="0.35">
      <c r="A793" t="s">
        <v>13</v>
      </c>
      <c r="B793" s="7">
        <v>42261</v>
      </c>
      <c r="C793" s="12">
        <v>3.79</v>
      </c>
      <c r="D793" s="12"/>
      <c r="F793">
        <f t="shared" si="35"/>
        <v>5.7990926544605257</v>
      </c>
      <c r="G793" s="22">
        <v>330</v>
      </c>
      <c r="H793" s="22">
        <v>26</v>
      </c>
      <c r="L793" s="22"/>
      <c r="M793" s="46"/>
      <c r="N793" s="46"/>
      <c r="P793" s="46"/>
    </row>
    <row r="794" spans="1:16" x14ac:dyDescent="0.35">
      <c r="A794" t="s">
        <v>14</v>
      </c>
      <c r="B794" s="7">
        <v>42261</v>
      </c>
      <c r="C794" s="16">
        <v>5.61</v>
      </c>
      <c r="D794" s="16"/>
      <c r="F794">
        <f t="shared" si="35"/>
        <v>5.9914645471079817</v>
      </c>
      <c r="G794" s="22">
        <v>400</v>
      </c>
      <c r="H794" s="31">
        <v>12</v>
      </c>
      <c r="L794" s="22"/>
      <c r="M794" s="46"/>
      <c r="N794" s="46"/>
      <c r="P794" s="46"/>
    </row>
    <row r="795" spans="1:16" x14ac:dyDescent="0.35">
      <c r="A795" t="s">
        <v>17</v>
      </c>
      <c r="B795" s="7">
        <v>42261</v>
      </c>
      <c r="C795" s="12">
        <v>5.9</v>
      </c>
      <c r="D795" s="12"/>
      <c r="F795">
        <f t="shared" si="35"/>
        <v>4.9416424226093039</v>
      </c>
      <c r="G795" s="17">
        <v>140</v>
      </c>
      <c r="H795" s="62">
        <v>4</v>
      </c>
      <c r="L795" s="27"/>
      <c r="M795" s="46"/>
      <c r="N795" s="46"/>
      <c r="P795" s="46"/>
    </row>
    <row r="796" spans="1:16" x14ac:dyDescent="0.35">
      <c r="A796" t="s">
        <v>10</v>
      </c>
      <c r="B796" s="7">
        <v>42263</v>
      </c>
      <c r="C796" s="12">
        <v>7.15</v>
      </c>
      <c r="D796" s="12"/>
      <c r="F796">
        <f t="shared" si="35"/>
        <v>3.912023005428146</v>
      </c>
      <c r="G796" s="17">
        <v>50</v>
      </c>
      <c r="H796" s="17">
        <v>10</v>
      </c>
      <c r="L796" s="27"/>
      <c r="M796" s="37"/>
      <c r="N796" s="37"/>
      <c r="P796" s="37"/>
    </row>
    <row r="797" spans="1:16" x14ac:dyDescent="0.35">
      <c r="A797" t="s">
        <v>10</v>
      </c>
      <c r="B797" s="7">
        <v>42263</v>
      </c>
      <c r="C797" s="12" t="s">
        <v>12</v>
      </c>
      <c r="D797" s="12"/>
      <c r="F797">
        <f t="shared" si="35"/>
        <v>4.0943445622221004</v>
      </c>
      <c r="G797" s="17">
        <v>60</v>
      </c>
      <c r="H797" s="17">
        <v>8</v>
      </c>
      <c r="L797" s="27"/>
      <c r="M797" s="37"/>
      <c r="N797" s="37"/>
      <c r="P797" s="37"/>
    </row>
    <row r="798" spans="1:16" x14ac:dyDescent="0.35">
      <c r="A798" t="s">
        <v>13</v>
      </c>
      <c r="B798" s="7">
        <v>42268</v>
      </c>
      <c r="C798" s="12">
        <v>6.41</v>
      </c>
      <c r="D798" s="12"/>
      <c r="F798">
        <f t="shared" si="35"/>
        <v>3.3322045101752038</v>
      </c>
      <c r="G798" s="22">
        <v>28</v>
      </c>
      <c r="H798" s="24">
        <v>2</v>
      </c>
      <c r="L798" s="22"/>
      <c r="M798" s="46"/>
      <c r="N798" s="46"/>
      <c r="P798" s="46"/>
    </row>
    <row r="799" spans="1:16" x14ac:dyDescent="0.35">
      <c r="A799" t="s">
        <v>14</v>
      </c>
      <c r="B799" s="7">
        <v>42268</v>
      </c>
      <c r="C799" s="16">
        <v>5.54</v>
      </c>
      <c r="D799" s="16"/>
      <c r="F799">
        <f t="shared" si="35"/>
        <v>2.0794415416798357</v>
      </c>
      <c r="G799" s="22">
        <v>8</v>
      </c>
      <c r="H799" s="56">
        <v>2</v>
      </c>
      <c r="L799" s="22"/>
      <c r="M799" s="46"/>
      <c r="N799" s="46"/>
      <c r="P799" s="46"/>
    </row>
    <row r="800" spans="1:16" x14ac:dyDescent="0.35">
      <c r="A800" t="s">
        <v>14</v>
      </c>
      <c r="B800" s="7">
        <v>42268</v>
      </c>
      <c r="C800" s="16" t="s">
        <v>12</v>
      </c>
      <c r="D800" s="16"/>
      <c r="F800">
        <f t="shared" si="35"/>
        <v>2.0794415416798357</v>
      </c>
      <c r="G800" s="22">
        <v>8</v>
      </c>
      <c r="H800" s="31">
        <v>2</v>
      </c>
      <c r="L800" s="22"/>
      <c r="M800" s="46"/>
      <c r="N800" s="46"/>
      <c r="P800" s="46"/>
    </row>
    <row r="801" spans="1:16" x14ac:dyDescent="0.35">
      <c r="A801" t="s">
        <v>17</v>
      </c>
      <c r="B801" s="7">
        <v>42268</v>
      </c>
      <c r="C801" s="12">
        <v>6.19</v>
      </c>
      <c r="D801" s="12"/>
      <c r="F801">
        <f t="shared" si="35"/>
        <v>1.3862943611198906</v>
      </c>
      <c r="G801" s="17">
        <v>4</v>
      </c>
      <c r="H801" s="62">
        <v>2</v>
      </c>
      <c r="L801" s="27"/>
      <c r="M801" s="46"/>
      <c r="N801" s="46"/>
      <c r="P801" s="46"/>
    </row>
    <row r="802" spans="1:16" x14ac:dyDescent="0.35">
      <c r="A802" t="s">
        <v>13</v>
      </c>
      <c r="B802" s="7">
        <v>42291</v>
      </c>
      <c r="C802" s="12">
        <v>5.38</v>
      </c>
      <c r="D802" s="12"/>
      <c r="F802">
        <f t="shared" si="35"/>
        <v>4.7184988712950942</v>
      </c>
      <c r="G802" s="22">
        <v>112</v>
      </c>
      <c r="H802" s="22">
        <v>12</v>
      </c>
      <c r="L802" s="22"/>
      <c r="M802" s="46"/>
      <c r="N802" s="46"/>
      <c r="P802" s="46"/>
    </row>
    <row r="803" spans="1:16" x14ac:dyDescent="0.35">
      <c r="A803" t="s">
        <v>14</v>
      </c>
      <c r="B803" s="7">
        <v>42291</v>
      </c>
      <c r="C803" s="16">
        <v>6.71</v>
      </c>
      <c r="D803" s="16"/>
      <c r="F803">
        <f t="shared" si="35"/>
        <v>3.8712010109078911</v>
      </c>
      <c r="G803" s="22">
        <v>48</v>
      </c>
      <c r="H803" s="31">
        <v>2</v>
      </c>
      <c r="L803" s="22"/>
      <c r="M803" s="46"/>
      <c r="N803" s="46"/>
      <c r="P803" s="46"/>
    </row>
    <row r="804" spans="1:16" x14ac:dyDescent="0.35">
      <c r="A804" t="s">
        <v>14</v>
      </c>
      <c r="B804" s="7">
        <v>42291</v>
      </c>
      <c r="C804" s="16" t="s">
        <v>12</v>
      </c>
      <c r="D804" s="16"/>
      <c r="F804">
        <f t="shared" si="35"/>
        <v>3.9512437185814275</v>
      </c>
      <c r="G804" s="22">
        <v>52</v>
      </c>
      <c r="H804" s="31">
        <v>8</v>
      </c>
      <c r="L804" s="22"/>
      <c r="M804" s="46"/>
      <c r="N804" s="46"/>
      <c r="P804" s="46"/>
    </row>
    <row r="805" spans="1:16" x14ac:dyDescent="0.35">
      <c r="A805" t="s">
        <v>17</v>
      </c>
      <c r="B805" s="7">
        <v>42291</v>
      </c>
      <c r="C805" s="12">
        <v>6.85</v>
      </c>
      <c r="D805" s="12"/>
      <c r="F805">
        <f t="shared" si="35"/>
        <v>4.3820266346738812</v>
      </c>
      <c r="G805" s="17">
        <v>80</v>
      </c>
      <c r="H805" s="62">
        <v>4</v>
      </c>
      <c r="L805" s="27"/>
      <c r="M805" s="46"/>
      <c r="N805" s="46"/>
      <c r="P805" s="46"/>
    </row>
    <row r="806" spans="1:16" x14ac:dyDescent="0.35">
      <c r="A806" t="s">
        <v>23</v>
      </c>
      <c r="B806" s="68">
        <v>42298.402777777781</v>
      </c>
      <c r="C806">
        <v>6.9</v>
      </c>
      <c r="F806">
        <f t="shared" si="35"/>
        <v>2.5649493574615367</v>
      </c>
      <c r="G806">
        <v>13</v>
      </c>
    </row>
    <row r="807" spans="1:16" x14ac:dyDescent="0.35">
      <c r="A807" t="s">
        <v>22</v>
      </c>
      <c r="B807" s="68">
        <v>42298.415972222225</v>
      </c>
      <c r="C807">
        <v>6.37</v>
      </c>
      <c r="F807">
        <f t="shared" si="35"/>
        <v>3.1780538303479458</v>
      </c>
      <c r="G807">
        <v>24</v>
      </c>
    </row>
    <row r="808" spans="1:16" x14ac:dyDescent="0.35">
      <c r="A808" t="s">
        <v>21</v>
      </c>
      <c r="B808" s="68">
        <v>42298.423611111109</v>
      </c>
      <c r="C808">
        <v>5.07</v>
      </c>
      <c r="F808">
        <f t="shared" si="35"/>
        <v>4.7874917427820458</v>
      </c>
      <c r="G808">
        <v>120</v>
      </c>
    </row>
    <row r="809" spans="1:16" x14ac:dyDescent="0.35">
      <c r="A809" t="s">
        <v>20</v>
      </c>
      <c r="B809" s="68">
        <v>42298.430555555555</v>
      </c>
      <c r="C809">
        <v>6.59</v>
      </c>
      <c r="F809">
        <f t="shared" si="35"/>
        <v>4.2484952420493594</v>
      </c>
      <c r="G809">
        <v>70</v>
      </c>
    </row>
    <row r="810" spans="1:16" x14ac:dyDescent="0.35">
      <c r="A810" t="s">
        <v>19</v>
      </c>
      <c r="B810" s="68">
        <v>42298.438888888886</v>
      </c>
      <c r="C810">
        <v>11.39</v>
      </c>
      <c r="F810">
        <f t="shared" si="35"/>
        <v>3.8286413964890951</v>
      </c>
      <c r="G810">
        <v>46</v>
      </c>
    </row>
    <row r="811" spans="1:16" x14ac:dyDescent="0.35">
      <c r="A811" t="s">
        <v>10</v>
      </c>
      <c r="B811" s="7">
        <v>42303</v>
      </c>
      <c r="C811" s="12">
        <v>10.3</v>
      </c>
      <c r="D811" s="12"/>
      <c r="F811">
        <f t="shared" si="35"/>
        <v>5.1239639794032588</v>
      </c>
      <c r="G811" s="17">
        <v>168</v>
      </c>
      <c r="H811" s="17">
        <v>36</v>
      </c>
      <c r="L811" s="27"/>
      <c r="M811" s="37"/>
      <c r="N811" s="37"/>
      <c r="P811" s="37"/>
    </row>
    <row r="812" spans="1:16" x14ac:dyDescent="0.35">
      <c r="A812" t="s">
        <v>10</v>
      </c>
      <c r="B812" s="7">
        <v>42303</v>
      </c>
      <c r="C812" s="12" t="s">
        <v>12</v>
      </c>
      <c r="D812" s="12"/>
      <c r="F812">
        <f t="shared" si="35"/>
        <v>5.2983173665480363</v>
      </c>
      <c r="G812" s="17">
        <v>200</v>
      </c>
      <c r="H812" s="17">
        <v>36</v>
      </c>
      <c r="L812" s="27"/>
      <c r="M812" s="37"/>
      <c r="N812" s="37"/>
      <c r="P812" s="37"/>
    </row>
    <row r="813" spans="1:16" x14ac:dyDescent="0.35">
      <c r="A813" t="s">
        <v>10</v>
      </c>
      <c r="B813" s="7">
        <v>42317</v>
      </c>
      <c r="C813" s="12">
        <v>11.1</v>
      </c>
      <c r="D813" s="12"/>
      <c r="F813">
        <f t="shared" si="35"/>
        <v>5.7037824746562009</v>
      </c>
      <c r="G813" s="17">
        <v>300</v>
      </c>
      <c r="H813" s="17">
        <v>14</v>
      </c>
      <c r="L813" s="27"/>
      <c r="M813" s="37"/>
      <c r="N813" s="37"/>
      <c r="P813" s="37"/>
    </row>
    <row r="814" spans="1:16" x14ac:dyDescent="0.35">
      <c r="A814" t="s">
        <v>10</v>
      </c>
      <c r="B814" s="7">
        <v>42317</v>
      </c>
      <c r="C814" s="12" t="s">
        <v>12</v>
      </c>
      <c r="D814" s="12"/>
      <c r="F814">
        <f t="shared" si="35"/>
        <v>6.0402547112774139</v>
      </c>
      <c r="G814" s="17">
        <v>420</v>
      </c>
      <c r="H814" s="17">
        <v>20</v>
      </c>
      <c r="L814" s="27"/>
      <c r="M814" s="37"/>
      <c r="N814" s="37"/>
      <c r="P814" s="37"/>
    </row>
    <row r="815" spans="1:16" x14ac:dyDescent="0.35">
      <c r="A815" t="s">
        <v>14</v>
      </c>
      <c r="B815" s="7">
        <v>42325</v>
      </c>
      <c r="C815" s="16">
        <v>9.0299999999999994</v>
      </c>
      <c r="D815" s="16"/>
      <c r="F815">
        <f t="shared" si="35"/>
        <v>3.3322045101752038</v>
      </c>
      <c r="G815" s="22">
        <v>28</v>
      </c>
      <c r="H815" s="31">
        <v>2</v>
      </c>
      <c r="L815" s="22"/>
      <c r="M815" s="46"/>
      <c r="N815" s="46"/>
      <c r="P815" s="46"/>
    </row>
    <row r="816" spans="1:16" x14ac:dyDescent="0.35">
      <c r="A816" t="s">
        <v>17</v>
      </c>
      <c r="B816" s="7">
        <v>42325</v>
      </c>
      <c r="C816" s="12">
        <v>9.0500000000000007</v>
      </c>
      <c r="D816" s="12"/>
      <c r="F816">
        <f t="shared" si="35"/>
        <v>3.0910424533583161</v>
      </c>
      <c r="G816" s="17">
        <v>22</v>
      </c>
      <c r="H816" s="62">
        <v>4</v>
      </c>
      <c r="L816" s="27"/>
      <c r="M816" s="46"/>
      <c r="N816" s="46"/>
      <c r="P816" s="46"/>
    </row>
    <row r="817" spans="1:16" x14ac:dyDescent="0.35">
      <c r="A817" t="s">
        <v>10</v>
      </c>
      <c r="B817" s="7">
        <v>42340</v>
      </c>
      <c r="C817" s="12">
        <v>11.71</v>
      </c>
      <c r="D817" s="12"/>
      <c r="F817">
        <f t="shared" si="35"/>
        <v>4.9416424226093039</v>
      </c>
      <c r="G817" s="17">
        <v>140</v>
      </c>
      <c r="H817" s="17">
        <v>112</v>
      </c>
      <c r="L817" s="27"/>
      <c r="M817" s="37"/>
      <c r="N817" s="37"/>
      <c r="P817" s="37"/>
    </row>
    <row r="818" spans="1:16" x14ac:dyDescent="0.35">
      <c r="A818" t="s">
        <v>10</v>
      </c>
      <c r="B818" s="7">
        <v>42340</v>
      </c>
      <c r="C818" s="12" t="s">
        <v>12</v>
      </c>
      <c r="D818" s="12"/>
      <c r="F818">
        <f t="shared" si="35"/>
        <v>5.1929568508902104</v>
      </c>
      <c r="G818" s="17">
        <v>180</v>
      </c>
      <c r="H818" s="17">
        <v>52</v>
      </c>
      <c r="L818" s="27"/>
      <c r="M818" s="37"/>
      <c r="N818" s="37"/>
      <c r="P818" s="37"/>
    </row>
    <row r="819" spans="1:16" x14ac:dyDescent="0.35">
      <c r="A819" t="s">
        <v>13</v>
      </c>
      <c r="B819" s="7">
        <v>42345</v>
      </c>
      <c r="C819" s="12">
        <v>7.47</v>
      </c>
      <c r="D819" s="12"/>
      <c r="F819">
        <f t="shared" si="35"/>
        <v>3.8712010109078911</v>
      </c>
      <c r="G819" s="22">
        <v>48</v>
      </c>
      <c r="H819" s="22">
        <v>10</v>
      </c>
      <c r="L819" s="22"/>
      <c r="M819" s="46"/>
      <c r="N819" s="46"/>
      <c r="P819" s="46"/>
    </row>
    <row r="820" spans="1:16" x14ac:dyDescent="0.35">
      <c r="A820" t="s">
        <v>14</v>
      </c>
      <c r="B820" s="7">
        <v>42345</v>
      </c>
      <c r="C820" s="16">
        <v>8.5299999999999994</v>
      </c>
      <c r="D820" s="16"/>
      <c r="F820">
        <f t="shared" si="35"/>
        <v>2.0794415416798357</v>
      </c>
      <c r="G820" s="22">
        <v>8</v>
      </c>
      <c r="H820" s="31">
        <v>2</v>
      </c>
      <c r="L820" s="22"/>
      <c r="M820" s="46"/>
      <c r="N820" s="46"/>
      <c r="P820" s="46"/>
    </row>
    <row r="821" spans="1:16" x14ac:dyDescent="0.35">
      <c r="A821" t="s">
        <v>17</v>
      </c>
      <c r="B821" s="7">
        <v>42345</v>
      </c>
      <c r="C821" s="12">
        <v>9.14</v>
      </c>
      <c r="D821" s="12"/>
      <c r="F821">
        <f t="shared" si="35"/>
        <v>3.2580965380214821</v>
      </c>
      <c r="G821" s="17">
        <v>26</v>
      </c>
      <c r="H821" s="62">
        <v>10</v>
      </c>
      <c r="L821" s="27"/>
      <c r="M821" s="46"/>
      <c r="N821" s="46"/>
      <c r="P821" s="46"/>
    </row>
    <row r="822" spans="1:16" x14ac:dyDescent="0.35">
      <c r="A822" t="s">
        <v>13</v>
      </c>
      <c r="B822" s="7">
        <v>42380</v>
      </c>
      <c r="C822" s="12">
        <v>11.78</v>
      </c>
      <c r="D822" s="12"/>
      <c r="F822">
        <f t="shared" si="35"/>
        <v>7.3132203870903014</v>
      </c>
      <c r="G822" s="17">
        <v>1500</v>
      </c>
      <c r="H822" s="17">
        <v>540</v>
      </c>
      <c r="L822" s="17">
        <v>1.1000000000000001</v>
      </c>
      <c r="M822" s="31">
        <v>9.4100000000000003E-2</v>
      </c>
      <c r="N822" s="31">
        <v>1.8983000000000001</v>
      </c>
      <c r="O822" s="49">
        <f>L822+M822+N822</f>
        <v>3.0924000000000005</v>
      </c>
      <c r="P822" s="17">
        <v>1</v>
      </c>
    </row>
    <row r="823" spans="1:16" x14ac:dyDescent="0.35">
      <c r="A823" t="s">
        <v>14</v>
      </c>
      <c r="B823" s="7">
        <v>42380</v>
      </c>
      <c r="C823" s="12">
        <v>12.22</v>
      </c>
      <c r="D823" s="12"/>
      <c r="F823">
        <f t="shared" si="35"/>
        <v>7.6732231211217083</v>
      </c>
      <c r="G823" s="22">
        <v>2150</v>
      </c>
      <c r="H823" s="14">
        <v>905</v>
      </c>
      <c r="L823" s="14">
        <v>0.64</v>
      </c>
      <c r="M823" s="14">
        <v>5.0799999999999998E-2</v>
      </c>
      <c r="N823" s="14">
        <v>1.1434</v>
      </c>
      <c r="O823">
        <f>L823+M823+N823</f>
        <v>1.8342000000000001</v>
      </c>
      <c r="P823" s="22">
        <v>0.86</v>
      </c>
    </row>
    <row r="824" spans="1:16" x14ac:dyDescent="0.35">
      <c r="A824" t="s">
        <v>17</v>
      </c>
      <c r="B824" s="7">
        <v>42380</v>
      </c>
      <c r="C824" s="12">
        <v>12.01</v>
      </c>
      <c r="D824" s="12"/>
      <c r="F824">
        <f t="shared" si="35"/>
        <v>7.3395376954076745</v>
      </c>
      <c r="G824" s="17">
        <v>1540</v>
      </c>
      <c r="H824" s="62">
        <v>580</v>
      </c>
      <c r="L824" s="17">
        <v>0.63</v>
      </c>
      <c r="M824" s="31">
        <v>5.7700000000000001E-2</v>
      </c>
      <c r="N824" s="31">
        <v>1.0492999999999999</v>
      </c>
      <c r="O824">
        <f>L824+M824+N824</f>
        <v>1.7369999999999999</v>
      </c>
      <c r="P824" s="17">
        <v>0.65</v>
      </c>
    </row>
    <row r="825" spans="1:16" x14ac:dyDescent="0.35">
      <c r="A825" t="s">
        <v>23</v>
      </c>
      <c r="B825" s="68">
        <v>42389.429861111108</v>
      </c>
      <c r="C825">
        <v>11.07</v>
      </c>
      <c r="F825">
        <f t="shared" si="35"/>
        <v>2.0794415416798357</v>
      </c>
      <c r="G825">
        <v>8</v>
      </c>
    </row>
    <row r="826" spans="1:16" x14ac:dyDescent="0.35">
      <c r="A826" t="s">
        <v>22</v>
      </c>
      <c r="B826" s="68">
        <v>42389.453472222223</v>
      </c>
      <c r="C826">
        <v>11.17</v>
      </c>
      <c r="F826">
        <f t="shared" si="35"/>
        <v>4.1588830833596715</v>
      </c>
      <c r="G826">
        <v>64</v>
      </c>
    </row>
    <row r="827" spans="1:16" x14ac:dyDescent="0.35">
      <c r="A827" t="s">
        <v>21</v>
      </c>
      <c r="B827" s="68">
        <v>42389.461805555555</v>
      </c>
      <c r="C827">
        <v>10.8</v>
      </c>
      <c r="F827">
        <f t="shared" si="35"/>
        <v>5.2149357576089859</v>
      </c>
      <c r="G827">
        <v>184</v>
      </c>
    </row>
    <row r="828" spans="1:16" x14ac:dyDescent="0.35">
      <c r="A828" t="s">
        <v>20</v>
      </c>
      <c r="B828" s="68">
        <v>42389.470138888886</v>
      </c>
      <c r="C828">
        <v>10.31</v>
      </c>
      <c r="F828">
        <f t="shared" si="35"/>
        <v>5.9914645471079817</v>
      </c>
      <c r="G828">
        <v>400</v>
      </c>
    </row>
    <row r="829" spans="1:16" x14ac:dyDescent="0.35">
      <c r="A829" t="s">
        <v>19</v>
      </c>
      <c r="B829" s="68">
        <v>42389.479166666664</v>
      </c>
      <c r="C829">
        <v>11.7</v>
      </c>
      <c r="F829">
        <f t="shared" si="35"/>
        <v>5.4806389233419912</v>
      </c>
      <c r="G829">
        <v>240</v>
      </c>
    </row>
    <row r="830" spans="1:16" x14ac:dyDescent="0.35">
      <c r="A830" t="s">
        <v>13</v>
      </c>
      <c r="B830" s="7">
        <v>42404</v>
      </c>
      <c r="C830" s="16">
        <v>10.19</v>
      </c>
      <c r="D830" s="16"/>
      <c r="F830">
        <f t="shared" si="35"/>
        <v>2.9957322735539909</v>
      </c>
      <c r="G830" s="17">
        <v>20</v>
      </c>
      <c r="H830" s="17">
        <v>120</v>
      </c>
      <c r="L830" s="17">
        <v>2.0699999999999998</v>
      </c>
      <c r="M830" s="31">
        <v>0.1018</v>
      </c>
      <c r="N830" s="31">
        <v>2.0348000000000002</v>
      </c>
      <c r="O830" s="49">
        <f t="shared" ref="O830:O855" si="36">L830+M830+N830</f>
        <v>4.2065999999999999</v>
      </c>
      <c r="P830" s="17">
        <v>1.1000000000000001</v>
      </c>
    </row>
    <row r="831" spans="1:16" x14ac:dyDescent="0.35">
      <c r="A831" t="s">
        <v>13</v>
      </c>
      <c r="B831" s="7">
        <v>42404</v>
      </c>
      <c r="C831" s="16" t="s">
        <v>12</v>
      </c>
      <c r="D831" s="16"/>
      <c r="F831">
        <f t="shared" si="35"/>
        <v>4.0943445622221004</v>
      </c>
      <c r="G831" s="17">
        <v>60</v>
      </c>
      <c r="H831" s="17">
        <v>120</v>
      </c>
      <c r="L831" s="17">
        <v>2.1</v>
      </c>
      <c r="M831" s="31">
        <v>0.1021</v>
      </c>
      <c r="N831" s="31">
        <v>1.5929</v>
      </c>
      <c r="O831" s="49">
        <f t="shared" si="36"/>
        <v>3.7949999999999999</v>
      </c>
      <c r="P831" s="17">
        <v>1.24</v>
      </c>
    </row>
    <row r="832" spans="1:16" x14ac:dyDescent="0.35">
      <c r="A832" t="s">
        <v>14</v>
      </c>
      <c r="B832" s="7">
        <v>42404</v>
      </c>
      <c r="C832" s="12">
        <v>10.66</v>
      </c>
      <c r="D832" s="12"/>
      <c r="F832">
        <f t="shared" si="35"/>
        <v>5.4806389233419912</v>
      </c>
      <c r="G832" s="22">
        <v>240</v>
      </c>
      <c r="H832" s="14">
        <v>220</v>
      </c>
      <c r="L832" s="14">
        <v>1.31</v>
      </c>
      <c r="M832" s="14">
        <v>8.3599999999999994E-2</v>
      </c>
      <c r="N832" s="14">
        <v>1.3592</v>
      </c>
      <c r="O832">
        <f t="shared" si="36"/>
        <v>2.7527999999999997</v>
      </c>
      <c r="P832" s="22">
        <v>0.68</v>
      </c>
    </row>
    <row r="833" spans="1:16" x14ac:dyDescent="0.35">
      <c r="A833" t="s">
        <v>17</v>
      </c>
      <c r="B833" s="7">
        <v>42404</v>
      </c>
      <c r="C833" s="16">
        <v>10.83</v>
      </c>
      <c r="D833" s="16"/>
      <c r="F833">
        <f t="shared" si="35"/>
        <v>6.4297194780391376</v>
      </c>
      <c r="G833" s="17">
        <v>620</v>
      </c>
      <c r="H833" s="62">
        <v>740</v>
      </c>
      <c r="L833" s="17">
        <v>1.1499999999999999</v>
      </c>
      <c r="M833" s="31">
        <v>7.2300000000000003E-2</v>
      </c>
      <c r="N833" s="31">
        <v>1.0911999999999999</v>
      </c>
      <c r="O833">
        <f t="shared" si="36"/>
        <v>2.3134999999999999</v>
      </c>
      <c r="P833" s="17">
        <v>0.57999999999999996</v>
      </c>
    </row>
    <row r="834" spans="1:16" x14ac:dyDescent="0.35">
      <c r="A834" t="s">
        <v>10</v>
      </c>
      <c r="B834" s="7">
        <v>42409</v>
      </c>
      <c r="C834" s="16">
        <v>17.899999999999999</v>
      </c>
      <c r="D834" s="16"/>
      <c r="F834">
        <f t="shared" si="35"/>
        <v>3.1780538303479458</v>
      </c>
      <c r="G834" s="17">
        <v>24</v>
      </c>
      <c r="H834" s="17">
        <v>2</v>
      </c>
      <c r="L834" s="19">
        <v>0.62</v>
      </c>
      <c r="M834" s="38">
        <v>1.2699999999999999E-2</v>
      </c>
      <c r="N834" s="38">
        <v>0.81840000000000002</v>
      </c>
      <c r="O834" s="43">
        <f t="shared" si="36"/>
        <v>1.4511000000000001</v>
      </c>
      <c r="P834" s="19">
        <v>18.8</v>
      </c>
    </row>
    <row r="835" spans="1:16" x14ac:dyDescent="0.35">
      <c r="A835" t="s">
        <v>10</v>
      </c>
      <c r="B835" s="7">
        <v>42409</v>
      </c>
      <c r="C835" s="16" t="s">
        <v>12</v>
      </c>
      <c r="D835" s="16"/>
      <c r="F835">
        <f t="shared" ref="F835:F898" si="37">LN(G835)</f>
        <v>3.4657359027997265</v>
      </c>
      <c r="G835" s="17">
        <v>32</v>
      </c>
      <c r="H835" s="17">
        <v>10</v>
      </c>
      <c r="L835" s="19">
        <v>1.69</v>
      </c>
      <c r="M835" s="38">
        <v>1.3100000000000001E-2</v>
      </c>
      <c r="N835" s="38">
        <v>0.69969999999999999</v>
      </c>
      <c r="O835" s="43">
        <f t="shared" si="36"/>
        <v>2.4028</v>
      </c>
      <c r="P835" s="19">
        <v>13.7</v>
      </c>
    </row>
    <row r="836" spans="1:16" x14ac:dyDescent="0.35">
      <c r="A836" t="s">
        <v>10</v>
      </c>
      <c r="B836" s="7">
        <v>42431</v>
      </c>
      <c r="C836" s="16">
        <v>11.94</v>
      </c>
      <c r="D836" s="16"/>
      <c r="F836">
        <f t="shared" si="37"/>
        <v>2.9957322735539909</v>
      </c>
      <c r="G836" s="17">
        <v>20</v>
      </c>
      <c r="H836" s="17">
        <v>8</v>
      </c>
      <c r="L836" s="19">
        <v>0.89</v>
      </c>
      <c r="M836" s="38">
        <v>1.18E-2</v>
      </c>
      <c r="N836" s="38">
        <v>0.56630000000000003</v>
      </c>
      <c r="O836" s="43">
        <f t="shared" si="36"/>
        <v>1.4681000000000002</v>
      </c>
      <c r="P836" s="19">
        <v>10.5</v>
      </c>
    </row>
    <row r="837" spans="1:16" x14ac:dyDescent="0.35">
      <c r="A837" t="s">
        <v>10</v>
      </c>
      <c r="B837" s="7">
        <v>42431</v>
      </c>
      <c r="C837" s="16" t="s">
        <v>12</v>
      </c>
      <c r="D837" s="16"/>
      <c r="F837">
        <f t="shared" si="37"/>
        <v>2.0794415416798357</v>
      </c>
      <c r="G837" s="17">
        <v>8</v>
      </c>
      <c r="H837" s="17">
        <v>6</v>
      </c>
      <c r="L837" s="19">
        <v>1.46</v>
      </c>
      <c r="M837" s="38">
        <v>1.1599999999999999E-2</v>
      </c>
      <c r="N837" s="38">
        <v>0.48930000000000001</v>
      </c>
      <c r="O837" s="43">
        <f t="shared" si="36"/>
        <v>1.9609000000000001</v>
      </c>
      <c r="P837" s="19">
        <v>11.7</v>
      </c>
    </row>
    <row r="838" spans="1:16" x14ac:dyDescent="0.35">
      <c r="A838" t="s">
        <v>13</v>
      </c>
      <c r="B838" s="7">
        <v>42439</v>
      </c>
      <c r="C838" s="22">
        <v>10.47</v>
      </c>
      <c r="D838" s="22"/>
      <c r="F838">
        <f t="shared" si="37"/>
        <v>2.9957322735539909</v>
      </c>
      <c r="G838" s="17">
        <v>20</v>
      </c>
      <c r="H838" s="17">
        <v>44</v>
      </c>
      <c r="L838" s="17">
        <v>1.45</v>
      </c>
      <c r="M838" s="31">
        <v>5.3600000000000002E-2</v>
      </c>
      <c r="N838" s="31">
        <v>1.4161999999999999</v>
      </c>
      <c r="O838" s="49">
        <f t="shared" si="36"/>
        <v>2.9198</v>
      </c>
      <c r="P838" s="17">
        <v>2.48</v>
      </c>
    </row>
    <row r="839" spans="1:16" x14ac:dyDescent="0.35">
      <c r="A839" t="s">
        <v>14</v>
      </c>
      <c r="B839" s="7">
        <v>42439</v>
      </c>
      <c r="C839" s="22">
        <v>11.45</v>
      </c>
      <c r="D839" s="22"/>
      <c r="F839">
        <f t="shared" si="37"/>
        <v>3.1780538303479458</v>
      </c>
      <c r="G839" s="22">
        <v>24</v>
      </c>
      <c r="H839" s="14">
        <v>8</v>
      </c>
      <c r="L839" s="14">
        <v>0.52</v>
      </c>
      <c r="M839" s="14">
        <v>2.6499999999999999E-2</v>
      </c>
      <c r="N839" s="14">
        <v>0.58720000000000006</v>
      </c>
      <c r="O839">
        <f t="shared" si="36"/>
        <v>1.1337000000000002</v>
      </c>
      <c r="P839" s="22">
        <v>3.29</v>
      </c>
    </row>
    <row r="840" spans="1:16" x14ac:dyDescent="0.35">
      <c r="A840" t="s">
        <v>17</v>
      </c>
      <c r="B840" s="7">
        <v>42439</v>
      </c>
      <c r="C840" s="22">
        <v>11.54</v>
      </c>
      <c r="D840" s="22"/>
      <c r="F840">
        <f t="shared" si="37"/>
        <v>2.9957322735539909</v>
      </c>
      <c r="G840" s="17">
        <v>20</v>
      </c>
      <c r="H840" s="62">
        <v>8</v>
      </c>
      <c r="L840" s="17">
        <v>0.78</v>
      </c>
      <c r="M840" s="31">
        <v>2.47E-2</v>
      </c>
      <c r="N840" s="31">
        <v>0.58830000000000005</v>
      </c>
      <c r="O840">
        <f t="shared" si="36"/>
        <v>1.393</v>
      </c>
      <c r="P840" s="17">
        <v>2.92</v>
      </c>
    </row>
    <row r="841" spans="1:16" x14ac:dyDescent="0.35">
      <c r="A841" t="s">
        <v>17</v>
      </c>
      <c r="B841" s="7">
        <v>42439</v>
      </c>
      <c r="C841" s="12" t="s">
        <v>12</v>
      </c>
      <c r="D841" s="12"/>
      <c r="F841">
        <f t="shared" si="37"/>
        <v>3.6888794541139363</v>
      </c>
      <c r="G841" s="17">
        <v>40</v>
      </c>
      <c r="H841" s="62">
        <v>4</v>
      </c>
      <c r="L841" s="17">
        <v>0.55000000000000004</v>
      </c>
      <c r="M841" s="31">
        <v>2.5600000000000001E-2</v>
      </c>
      <c r="N841" s="31">
        <v>0.59079999999999999</v>
      </c>
      <c r="O841">
        <f t="shared" si="36"/>
        <v>1.1663999999999999</v>
      </c>
      <c r="P841" s="17">
        <v>1.72</v>
      </c>
    </row>
    <row r="842" spans="1:16" x14ac:dyDescent="0.35">
      <c r="A842" t="s">
        <v>13</v>
      </c>
      <c r="B842" s="10">
        <v>42464</v>
      </c>
      <c r="C842" s="17">
        <v>10.67</v>
      </c>
      <c r="D842" s="17"/>
      <c r="F842">
        <f t="shared" si="37"/>
        <v>2.9957322735539909</v>
      </c>
      <c r="G842" s="17">
        <v>20</v>
      </c>
      <c r="H842" s="22">
        <v>10</v>
      </c>
      <c r="L842" s="17">
        <v>1.32</v>
      </c>
      <c r="M842" s="31">
        <v>0.10009999999999999</v>
      </c>
      <c r="N842" s="31">
        <v>1.577</v>
      </c>
      <c r="O842" s="49">
        <f t="shared" si="36"/>
        <v>2.9971000000000001</v>
      </c>
      <c r="P842" s="17">
        <v>5.44</v>
      </c>
    </row>
    <row r="843" spans="1:16" x14ac:dyDescent="0.35">
      <c r="A843" t="s">
        <v>14</v>
      </c>
      <c r="B843" s="50">
        <v>42464</v>
      </c>
      <c r="C843" s="22">
        <v>11.32</v>
      </c>
      <c r="D843" s="22"/>
      <c r="F843">
        <f t="shared" si="37"/>
        <v>3.6888794541139363</v>
      </c>
      <c r="G843" s="22">
        <v>40</v>
      </c>
      <c r="H843" s="14">
        <v>10</v>
      </c>
      <c r="L843" s="14">
        <v>0.54</v>
      </c>
      <c r="M843" s="14">
        <v>5.1200000000000002E-2</v>
      </c>
      <c r="N843" s="14">
        <v>9.4799999999999995E-2</v>
      </c>
      <c r="O843">
        <f t="shared" si="36"/>
        <v>0.68600000000000005</v>
      </c>
      <c r="P843" s="22">
        <v>2.86</v>
      </c>
    </row>
    <row r="844" spans="1:16" x14ac:dyDescent="0.35">
      <c r="A844" t="s">
        <v>14</v>
      </c>
      <c r="B844" s="50">
        <v>42464</v>
      </c>
      <c r="C844" s="12" t="s">
        <v>12</v>
      </c>
      <c r="D844" s="12"/>
      <c r="F844">
        <f t="shared" si="37"/>
        <v>3.912023005428146</v>
      </c>
      <c r="G844" s="22">
        <v>50</v>
      </c>
      <c r="H844" s="14">
        <v>20</v>
      </c>
      <c r="L844" s="14">
        <v>0.56999999999999995</v>
      </c>
      <c r="M844" s="14">
        <v>5.0500000000000003E-2</v>
      </c>
      <c r="N844" s="14">
        <v>9.3100000000000002E-2</v>
      </c>
      <c r="O844">
        <f t="shared" si="36"/>
        <v>0.7135999999999999</v>
      </c>
      <c r="P844" s="22">
        <v>3.37</v>
      </c>
    </row>
    <row r="845" spans="1:16" x14ac:dyDescent="0.35">
      <c r="A845" t="s">
        <v>17</v>
      </c>
      <c r="B845" s="10">
        <v>42464</v>
      </c>
      <c r="C845" s="17">
        <v>11.68</v>
      </c>
      <c r="D845" s="17"/>
      <c r="F845">
        <f t="shared" si="37"/>
        <v>4.3820266346738812</v>
      </c>
      <c r="G845" s="17">
        <v>80</v>
      </c>
      <c r="H845" s="62">
        <v>10</v>
      </c>
      <c r="L845" s="17">
        <v>0.52</v>
      </c>
      <c r="M845" s="31">
        <v>4.2799999999999998E-2</v>
      </c>
      <c r="N845" s="31">
        <v>0.82</v>
      </c>
      <c r="O845">
        <f t="shared" si="36"/>
        <v>1.3828</v>
      </c>
      <c r="P845" s="17">
        <v>4.1500000000000004</v>
      </c>
    </row>
    <row r="846" spans="1:16" x14ac:dyDescent="0.35">
      <c r="A846" t="s">
        <v>10</v>
      </c>
      <c r="B846" s="9">
        <v>42467</v>
      </c>
      <c r="C846" s="17">
        <v>11.31</v>
      </c>
      <c r="D846" s="17"/>
      <c r="F846">
        <f t="shared" si="37"/>
        <v>2.9957322735539909</v>
      </c>
      <c r="G846" s="17">
        <v>20</v>
      </c>
      <c r="H846" s="17">
        <v>6</v>
      </c>
      <c r="L846" s="19">
        <v>1.31</v>
      </c>
      <c r="M846" s="38">
        <v>1.1299999999999999E-2</v>
      </c>
      <c r="N846" s="38">
        <v>0.37909999999999999</v>
      </c>
      <c r="O846" s="43">
        <f t="shared" si="36"/>
        <v>1.7004000000000001</v>
      </c>
      <c r="P846" s="19">
        <v>17</v>
      </c>
    </row>
    <row r="847" spans="1:16" x14ac:dyDescent="0.35">
      <c r="A847" t="s">
        <v>10</v>
      </c>
      <c r="B847" s="9">
        <v>42467</v>
      </c>
      <c r="C847" s="16" t="s">
        <v>12</v>
      </c>
      <c r="D847" s="16"/>
      <c r="F847">
        <f t="shared" si="37"/>
        <v>1.3862943611198906</v>
      </c>
      <c r="G847" s="17">
        <v>4</v>
      </c>
      <c r="H847" s="17">
        <v>4</v>
      </c>
      <c r="L847" s="18">
        <v>1.38</v>
      </c>
      <c r="M847" s="38">
        <v>2.2200000000000001E-2</v>
      </c>
      <c r="N847" s="38">
        <v>0.2707</v>
      </c>
      <c r="O847" s="43">
        <f t="shared" si="36"/>
        <v>1.6728999999999998</v>
      </c>
      <c r="P847" s="19">
        <v>17.5</v>
      </c>
    </row>
    <row r="848" spans="1:16" x14ac:dyDescent="0.35">
      <c r="A848" t="s">
        <v>10</v>
      </c>
      <c r="B848" s="10">
        <v>42493</v>
      </c>
      <c r="C848" s="17">
        <v>8.36</v>
      </c>
      <c r="D848" s="17"/>
      <c r="F848">
        <f t="shared" si="37"/>
        <v>6.4297194780391376</v>
      </c>
      <c r="G848" s="17">
        <v>620</v>
      </c>
      <c r="H848" s="17">
        <v>170</v>
      </c>
      <c r="L848" s="19">
        <v>1.42</v>
      </c>
      <c r="M848" s="39">
        <v>1.2999999999999999E-2</v>
      </c>
      <c r="N848" s="38">
        <v>0.9204</v>
      </c>
      <c r="O848" s="43">
        <f t="shared" si="36"/>
        <v>2.3533999999999997</v>
      </c>
      <c r="P848" s="19">
        <v>10.199999999999999</v>
      </c>
    </row>
    <row r="849" spans="1:16" x14ac:dyDescent="0.35">
      <c r="A849" t="s">
        <v>10</v>
      </c>
      <c r="B849" s="9">
        <v>42493</v>
      </c>
      <c r="C849" s="16" t="s">
        <v>12</v>
      </c>
      <c r="D849" s="16"/>
      <c r="F849">
        <f t="shared" si="37"/>
        <v>6.363028103540465</v>
      </c>
      <c r="G849" s="17">
        <v>580</v>
      </c>
      <c r="H849" s="17">
        <v>260</v>
      </c>
      <c r="L849" s="19">
        <v>1.57</v>
      </c>
      <c r="M849" s="38">
        <v>1.29E-2</v>
      </c>
      <c r="N849" s="38">
        <v>0.72089999999999999</v>
      </c>
      <c r="O849" s="43">
        <f t="shared" si="36"/>
        <v>2.3037999999999998</v>
      </c>
      <c r="P849" s="19">
        <v>9.31</v>
      </c>
    </row>
    <row r="850" spans="1:16" x14ac:dyDescent="0.35">
      <c r="A850" t="s">
        <v>13</v>
      </c>
      <c r="B850" s="10">
        <v>42499</v>
      </c>
      <c r="C850" s="17">
        <v>6.36</v>
      </c>
      <c r="D850" s="17"/>
      <c r="F850">
        <f t="shared" si="37"/>
        <v>2.9957322735539909</v>
      </c>
      <c r="G850" s="17">
        <v>20</v>
      </c>
      <c r="H850" s="17">
        <v>20</v>
      </c>
      <c r="L850" s="17">
        <v>1.62</v>
      </c>
      <c r="M850" s="31">
        <v>0.18260000000000001</v>
      </c>
      <c r="N850" s="31">
        <v>1.1636</v>
      </c>
      <c r="O850" s="49">
        <f t="shared" si="36"/>
        <v>2.9662000000000002</v>
      </c>
      <c r="P850" s="12" t="s">
        <v>12</v>
      </c>
    </row>
    <row r="851" spans="1:16" x14ac:dyDescent="0.35">
      <c r="A851" t="s">
        <v>14</v>
      </c>
      <c r="B851" s="50">
        <v>42499</v>
      </c>
      <c r="C851" s="22">
        <v>8.27</v>
      </c>
      <c r="D851" s="22"/>
      <c r="F851">
        <f t="shared" si="37"/>
        <v>4.6051701859880918</v>
      </c>
      <c r="G851" s="22">
        <v>100</v>
      </c>
      <c r="H851" s="14">
        <v>10</v>
      </c>
      <c r="L851" s="14">
        <v>1</v>
      </c>
      <c r="M851" s="14">
        <v>7.4700000000000003E-2</v>
      </c>
      <c r="N851" s="14">
        <v>0.71020000000000005</v>
      </c>
      <c r="O851">
        <f t="shared" si="36"/>
        <v>1.7848999999999999</v>
      </c>
      <c r="P851" s="12" t="s">
        <v>12</v>
      </c>
    </row>
    <row r="852" spans="1:16" x14ac:dyDescent="0.35">
      <c r="A852" t="s">
        <v>17</v>
      </c>
      <c r="B852" s="61">
        <v>42499</v>
      </c>
      <c r="C852" s="45">
        <v>8.56</v>
      </c>
      <c r="D852" s="45"/>
      <c r="F852">
        <f t="shared" si="37"/>
        <v>4.7874917427820458</v>
      </c>
      <c r="G852" s="17">
        <v>120</v>
      </c>
      <c r="H852" s="64">
        <v>10</v>
      </c>
      <c r="L852" s="17">
        <v>0.76</v>
      </c>
      <c r="M852" s="31">
        <v>7.2099999999999997E-2</v>
      </c>
      <c r="N852" s="31">
        <v>0.6865</v>
      </c>
      <c r="O852">
        <f t="shared" si="36"/>
        <v>1.5186000000000002</v>
      </c>
      <c r="P852" s="12" t="s">
        <v>12</v>
      </c>
    </row>
    <row r="853" spans="1:16" x14ac:dyDescent="0.35">
      <c r="A853" t="s">
        <v>17</v>
      </c>
      <c r="B853" s="7">
        <v>42499</v>
      </c>
      <c r="C853" s="16" t="s">
        <v>12</v>
      </c>
      <c r="D853" s="16"/>
      <c r="F853">
        <f t="shared" si="37"/>
        <v>5.1929568508902104</v>
      </c>
      <c r="G853" s="17">
        <v>180</v>
      </c>
      <c r="H853" s="64">
        <v>10</v>
      </c>
      <c r="L853" s="17">
        <v>1.35</v>
      </c>
      <c r="M853" s="31">
        <v>7.2499999999999995E-2</v>
      </c>
      <c r="N853" s="31">
        <v>0.63660000000000005</v>
      </c>
      <c r="O853">
        <f t="shared" si="36"/>
        <v>2.0590999999999999</v>
      </c>
      <c r="P853" s="12" t="s">
        <v>12</v>
      </c>
    </row>
    <row r="854" spans="1:16" x14ac:dyDescent="0.35">
      <c r="A854" t="s">
        <v>10</v>
      </c>
      <c r="B854" s="10">
        <v>42507</v>
      </c>
      <c r="C854" s="17">
        <v>10.07</v>
      </c>
      <c r="D854" s="17"/>
      <c r="F854">
        <f t="shared" si="37"/>
        <v>3.3322045101752038</v>
      </c>
      <c r="G854" s="17">
        <v>28</v>
      </c>
      <c r="H854" s="17">
        <v>10</v>
      </c>
      <c r="L854" s="19">
        <v>1.45</v>
      </c>
      <c r="M854" s="38">
        <v>1.49E-2</v>
      </c>
      <c r="N854" s="39">
        <v>0.30399999999999999</v>
      </c>
      <c r="O854" s="43">
        <f t="shared" si="36"/>
        <v>1.7688999999999999</v>
      </c>
      <c r="P854" s="19">
        <v>7.76</v>
      </c>
    </row>
    <row r="855" spans="1:16" x14ac:dyDescent="0.35">
      <c r="A855" t="s">
        <v>10</v>
      </c>
      <c r="B855" s="10">
        <v>42507</v>
      </c>
      <c r="C855" s="16" t="s">
        <v>12</v>
      </c>
      <c r="D855" s="16"/>
      <c r="F855">
        <f t="shared" si="37"/>
        <v>3.784189633918261</v>
      </c>
      <c r="G855" s="17">
        <v>44</v>
      </c>
      <c r="H855" s="17">
        <v>8</v>
      </c>
      <c r="L855" s="19">
        <v>1.32</v>
      </c>
      <c r="M855" s="38">
        <v>1.4800000000000001E-2</v>
      </c>
      <c r="N855" s="38">
        <v>0.21820000000000001</v>
      </c>
      <c r="O855" s="43">
        <f t="shared" si="36"/>
        <v>1.5529999999999999</v>
      </c>
      <c r="P855" s="19">
        <v>10.1</v>
      </c>
    </row>
    <row r="856" spans="1:16" x14ac:dyDescent="0.35">
      <c r="A856" t="s">
        <v>23</v>
      </c>
      <c r="B856" s="68">
        <v>42515.395833333336</v>
      </c>
      <c r="C856">
        <v>6.62</v>
      </c>
      <c r="F856">
        <f t="shared" si="37"/>
        <v>3.4657359027997265</v>
      </c>
      <c r="G856">
        <v>32</v>
      </c>
    </row>
    <row r="857" spans="1:16" x14ac:dyDescent="0.35">
      <c r="A857" t="s">
        <v>22</v>
      </c>
      <c r="B857" s="68">
        <v>42515.404861111114</v>
      </c>
      <c r="C857">
        <v>6.28</v>
      </c>
      <c r="F857">
        <f t="shared" si="37"/>
        <v>2.7725887222397811</v>
      </c>
      <c r="G857">
        <v>16</v>
      </c>
    </row>
    <row r="858" spans="1:16" x14ac:dyDescent="0.35">
      <c r="A858" t="s">
        <v>21</v>
      </c>
      <c r="B858" s="68">
        <v>42515.413888888892</v>
      </c>
      <c r="C858">
        <v>5.53</v>
      </c>
      <c r="F858">
        <f t="shared" si="37"/>
        <v>3.1780538303479458</v>
      </c>
      <c r="G858">
        <v>24</v>
      </c>
    </row>
    <row r="859" spans="1:16" x14ac:dyDescent="0.35">
      <c r="A859" t="s">
        <v>20</v>
      </c>
      <c r="B859" s="68">
        <v>42515.424305555556</v>
      </c>
      <c r="C859">
        <v>3.02</v>
      </c>
      <c r="F859">
        <f t="shared" si="37"/>
        <v>4.499809670330265</v>
      </c>
      <c r="G859">
        <v>90</v>
      </c>
    </row>
    <row r="860" spans="1:16" x14ac:dyDescent="0.35">
      <c r="A860" t="s">
        <v>19</v>
      </c>
      <c r="B860" s="68">
        <v>42515.430555555555</v>
      </c>
      <c r="C860">
        <v>2.96</v>
      </c>
      <c r="F860">
        <f t="shared" si="37"/>
        <v>4.4067192472642533</v>
      </c>
      <c r="G860">
        <v>82</v>
      </c>
    </row>
    <row r="861" spans="1:16" x14ac:dyDescent="0.35">
      <c r="A861" t="s">
        <v>13</v>
      </c>
      <c r="B861" s="10">
        <v>42516</v>
      </c>
      <c r="C861" s="17">
        <v>4.58</v>
      </c>
      <c r="D861" s="17"/>
      <c r="F861">
        <f t="shared" si="37"/>
        <v>3.4657359027997265</v>
      </c>
      <c r="G861" s="17">
        <v>32</v>
      </c>
      <c r="H861" s="17">
        <v>4</v>
      </c>
      <c r="L861" s="17">
        <v>1.25</v>
      </c>
      <c r="M861" s="31">
        <v>0.1421</v>
      </c>
      <c r="N861" s="31">
        <v>1.3655999999999999</v>
      </c>
      <c r="O861" s="49">
        <f t="shared" ref="O861:O879" si="38">L861+M861+N861</f>
        <v>2.7576999999999998</v>
      </c>
      <c r="P861" s="17">
        <v>2.0499999999999998</v>
      </c>
    </row>
    <row r="862" spans="1:16" x14ac:dyDescent="0.35">
      <c r="A862" t="s">
        <v>13</v>
      </c>
      <c r="B862" s="10">
        <v>42516</v>
      </c>
      <c r="C862" s="16" t="s">
        <v>12</v>
      </c>
      <c r="D862" s="16"/>
      <c r="F862">
        <f t="shared" si="37"/>
        <v>2.9957322735539909</v>
      </c>
      <c r="G862" s="17">
        <v>20</v>
      </c>
      <c r="H862" s="17">
        <v>8</v>
      </c>
      <c r="L862" s="17">
        <v>1.38</v>
      </c>
      <c r="M862" s="31">
        <v>0.1439</v>
      </c>
      <c r="N862" s="31">
        <v>1.3685</v>
      </c>
      <c r="O862" s="49">
        <f t="shared" si="38"/>
        <v>2.8923999999999999</v>
      </c>
      <c r="P862" s="17">
        <v>2.35</v>
      </c>
    </row>
    <row r="863" spans="1:16" x14ac:dyDescent="0.35">
      <c r="A863" t="s">
        <v>14</v>
      </c>
      <c r="B863" s="51">
        <v>42516</v>
      </c>
      <c r="C863" s="13">
        <v>5.09</v>
      </c>
      <c r="D863" s="13"/>
      <c r="F863">
        <f t="shared" si="37"/>
        <v>3.8712010109078911</v>
      </c>
      <c r="G863" s="22">
        <v>48</v>
      </c>
      <c r="H863" s="14">
        <v>2</v>
      </c>
      <c r="L863" s="14">
        <v>1.96</v>
      </c>
      <c r="M863" s="14">
        <v>8.0500000000000002E-2</v>
      </c>
      <c r="N863" s="14">
        <v>0.91690000000000005</v>
      </c>
      <c r="O863">
        <f t="shared" si="38"/>
        <v>2.9573999999999998</v>
      </c>
      <c r="P863" s="22">
        <v>3.25</v>
      </c>
    </row>
    <row r="864" spans="1:16" x14ac:dyDescent="0.35">
      <c r="A864" t="s">
        <v>17</v>
      </c>
      <c r="B864" s="61">
        <v>42516</v>
      </c>
      <c r="C864" s="45">
        <v>5.39</v>
      </c>
      <c r="D864" s="45"/>
      <c r="F864">
        <f t="shared" si="37"/>
        <v>1.3862943611198906</v>
      </c>
      <c r="G864" s="22">
        <v>4</v>
      </c>
      <c r="H864" s="62">
        <v>2</v>
      </c>
      <c r="L864" s="17">
        <v>1.77</v>
      </c>
      <c r="M864" s="31">
        <v>6.5799999999999997E-2</v>
      </c>
      <c r="N864" s="31">
        <v>0.83260000000000001</v>
      </c>
      <c r="O864">
        <f t="shared" si="38"/>
        <v>2.6684000000000001</v>
      </c>
      <c r="P864" s="17">
        <v>1.68</v>
      </c>
    </row>
    <row r="865" spans="1:16" x14ac:dyDescent="0.35">
      <c r="A865" t="s">
        <v>10</v>
      </c>
      <c r="B865" s="7">
        <v>42523</v>
      </c>
      <c r="C865" s="16">
        <v>6.07</v>
      </c>
      <c r="D865" s="16"/>
      <c r="F865">
        <f t="shared" si="37"/>
        <v>3.9512437185814275</v>
      </c>
      <c r="G865" s="19">
        <v>52</v>
      </c>
      <c r="H865" s="19">
        <v>2</v>
      </c>
      <c r="L865" s="19">
        <v>1.31</v>
      </c>
      <c r="M865" s="38">
        <v>1.9099999999999999E-2</v>
      </c>
      <c r="N865" s="38">
        <v>0.43190000000000001</v>
      </c>
      <c r="O865" s="43">
        <f t="shared" si="38"/>
        <v>1.7609999999999999</v>
      </c>
      <c r="P865" s="19">
        <v>18.899999999999999</v>
      </c>
    </row>
    <row r="866" spans="1:16" x14ac:dyDescent="0.35">
      <c r="A866" t="s">
        <v>10</v>
      </c>
      <c r="B866" s="7">
        <v>42523</v>
      </c>
      <c r="C866" s="16" t="s">
        <v>12</v>
      </c>
      <c r="D866" s="16"/>
      <c r="F866">
        <f t="shared" si="37"/>
        <v>3.8712010109078911</v>
      </c>
      <c r="G866" s="19">
        <v>48</v>
      </c>
      <c r="H866" s="19">
        <v>4</v>
      </c>
      <c r="L866" s="19">
        <v>1.19</v>
      </c>
      <c r="M866" s="38">
        <v>1.89E-2</v>
      </c>
      <c r="N866" s="38">
        <v>0.40749999999999997</v>
      </c>
      <c r="O866" s="43">
        <f t="shared" si="38"/>
        <v>1.6163999999999998</v>
      </c>
      <c r="P866" s="19">
        <v>19.2</v>
      </c>
    </row>
    <row r="867" spans="1:16" x14ac:dyDescent="0.35">
      <c r="A867" t="s">
        <v>13</v>
      </c>
      <c r="B867" s="7">
        <v>42529</v>
      </c>
      <c r="C867" s="16">
        <v>4.66</v>
      </c>
      <c r="D867" s="16"/>
      <c r="F867">
        <f t="shared" si="37"/>
        <v>3.912023005428146</v>
      </c>
      <c r="G867" s="17">
        <v>50</v>
      </c>
      <c r="H867" s="17">
        <v>12</v>
      </c>
      <c r="L867" s="17">
        <v>1.54</v>
      </c>
      <c r="M867" s="31">
        <v>0.14019999999999999</v>
      </c>
      <c r="N867" s="31">
        <v>0.97130000000000005</v>
      </c>
      <c r="O867" s="49">
        <f t="shared" si="38"/>
        <v>2.6515000000000004</v>
      </c>
      <c r="P867" s="17">
        <v>4.57</v>
      </c>
    </row>
    <row r="868" spans="1:16" x14ac:dyDescent="0.35">
      <c r="A868" t="s">
        <v>14</v>
      </c>
      <c r="B868" s="7">
        <v>42529</v>
      </c>
      <c r="C868" s="12">
        <v>5.0999999999999996</v>
      </c>
      <c r="D868" s="12"/>
      <c r="F868">
        <f t="shared" si="37"/>
        <v>4.9698132995760007</v>
      </c>
      <c r="G868" s="22">
        <v>144</v>
      </c>
      <c r="H868" s="14">
        <v>4</v>
      </c>
      <c r="L868" s="14">
        <v>1.59</v>
      </c>
      <c r="M868" s="14">
        <v>7.7200000000000005E-2</v>
      </c>
      <c r="N868" s="14">
        <v>0.76539999999999997</v>
      </c>
      <c r="O868">
        <f t="shared" si="38"/>
        <v>2.4325999999999999</v>
      </c>
      <c r="P868" s="22">
        <v>2.25</v>
      </c>
    </row>
    <row r="869" spans="1:16" x14ac:dyDescent="0.35">
      <c r="A869" t="s">
        <v>14</v>
      </c>
      <c r="B869" s="7">
        <v>42529</v>
      </c>
      <c r="C869" s="12" t="s">
        <v>12</v>
      </c>
      <c r="D869" s="12"/>
      <c r="F869">
        <f t="shared" si="37"/>
        <v>5.1474944768134527</v>
      </c>
      <c r="G869" s="22">
        <v>172</v>
      </c>
      <c r="H869" s="14">
        <v>6</v>
      </c>
      <c r="L869" s="14">
        <v>1.62</v>
      </c>
      <c r="M869" s="14">
        <v>7.7700000000000005E-2</v>
      </c>
      <c r="N869" s="14">
        <v>0.8155</v>
      </c>
      <c r="O869">
        <f t="shared" si="38"/>
        <v>2.5132000000000003</v>
      </c>
      <c r="P869" s="22">
        <v>2.2200000000000002</v>
      </c>
    </row>
    <row r="870" spans="1:16" x14ac:dyDescent="0.35">
      <c r="A870" t="s">
        <v>17</v>
      </c>
      <c r="B870" s="7">
        <v>42529</v>
      </c>
      <c r="C870" s="16">
        <v>5.58</v>
      </c>
      <c r="D870" s="16"/>
      <c r="F870">
        <f t="shared" si="37"/>
        <v>4.8202815656050371</v>
      </c>
      <c r="G870" s="17">
        <v>124</v>
      </c>
      <c r="H870" s="62">
        <v>4</v>
      </c>
      <c r="L870" s="17">
        <v>1.63</v>
      </c>
      <c r="M870" s="31">
        <v>6.0999999999999999E-2</v>
      </c>
      <c r="N870" s="31">
        <v>0.67130000000000001</v>
      </c>
      <c r="O870">
        <f t="shared" si="38"/>
        <v>2.3622999999999998</v>
      </c>
      <c r="P870" s="17">
        <v>2.06</v>
      </c>
    </row>
    <row r="871" spans="1:16" x14ac:dyDescent="0.35">
      <c r="A871" t="s">
        <v>10</v>
      </c>
      <c r="B871" s="7">
        <v>42535</v>
      </c>
      <c r="C871" s="16">
        <v>9.0399999999999991</v>
      </c>
      <c r="D871" s="16"/>
      <c r="F871">
        <f t="shared" si="37"/>
        <v>4.0253516907351496</v>
      </c>
      <c r="G871" s="19">
        <v>56</v>
      </c>
      <c r="H871" s="19">
        <v>4</v>
      </c>
      <c r="L871" s="19">
        <v>1.77</v>
      </c>
      <c r="M871" s="38">
        <v>2.1600000000000001E-2</v>
      </c>
      <c r="N871" s="39">
        <v>0.77900000000000003</v>
      </c>
      <c r="O871" s="43">
        <f t="shared" si="38"/>
        <v>2.5706000000000002</v>
      </c>
      <c r="P871" s="19">
        <v>10.1</v>
      </c>
    </row>
    <row r="872" spans="1:16" x14ac:dyDescent="0.35">
      <c r="A872" t="s">
        <v>10</v>
      </c>
      <c r="B872" s="7">
        <v>42535</v>
      </c>
      <c r="C872" s="16" t="s">
        <v>12</v>
      </c>
      <c r="D872" s="16"/>
      <c r="F872">
        <f t="shared" si="37"/>
        <v>4.2766661190160553</v>
      </c>
      <c r="G872" s="19">
        <v>72</v>
      </c>
      <c r="H872" s="19">
        <v>14</v>
      </c>
      <c r="L872" s="19">
        <v>1.72</v>
      </c>
      <c r="M872" s="38">
        <v>2.0799999999999999E-2</v>
      </c>
      <c r="N872" s="38">
        <v>0.76129999999999998</v>
      </c>
      <c r="O872" s="43">
        <f t="shared" si="38"/>
        <v>2.5021</v>
      </c>
      <c r="P872" s="19">
        <v>1.67</v>
      </c>
    </row>
    <row r="873" spans="1:16" x14ac:dyDescent="0.35">
      <c r="A873" t="s">
        <v>13</v>
      </c>
      <c r="B873" s="7">
        <v>42544</v>
      </c>
      <c r="C873" s="16">
        <v>4.5199999999999996</v>
      </c>
      <c r="D873" s="16"/>
      <c r="F873">
        <f t="shared" si="37"/>
        <v>2.9957322735539909</v>
      </c>
      <c r="G873" s="17">
        <v>20</v>
      </c>
      <c r="H873" s="17">
        <v>16</v>
      </c>
      <c r="L873" s="17">
        <v>0.56999999999999995</v>
      </c>
      <c r="M873" s="31">
        <v>0.1326</v>
      </c>
      <c r="N873" s="31">
        <v>0.83420000000000005</v>
      </c>
      <c r="O873" s="49">
        <f t="shared" si="38"/>
        <v>1.5367999999999999</v>
      </c>
      <c r="P873" s="17">
        <v>4.75</v>
      </c>
    </row>
    <row r="874" spans="1:16" x14ac:dyDescent="0.35">
      <c r="A874" t="s">
        <v>14</v>
      </c>
      <c r="B874" s="7">
        <v>42544</v>
      </c>
      <c r="C874" s="12">
        <v>6.02</v>
      </c>
      <c r="D874" s="12"/>
      <c r="F874">
        <f t="shared" si="37"/>
        <v>1.3862943611198906</v>
      </c>
      <c r="G874" s="22">
        <v>4</v>
      </c>
      <c r="H874" s="14">
        <v>2</v>
      </c>
      <c r="L874" s="14">
        <v>1.49</v>
      </c>
      <c r="M874" s="14">
        <v>5.74E-2</v>
      </c>
      <c r="N874" s="14">
        <v>0.58120000000000005</v>
      </c>
      <c r="O874">
        <f t="shared" si="38"/>
        <v>2.1286</v>
      </c>
      <c r="P874" s="22">
        <v>4.2699999999999996</v>
      </c>
    </row>
    <row r="875" spans="1:16" x14ac:dyDescent="0.35">
      <c r="A875" t="s">
        <v>17</v>
      </c>
      <c r="B875" s="7">
        <v>42544</v>
      </c>
      <c r="C875" s="16">
        <v>6.4</v>
      </c>
      <c r="D875" s="16"/>
      <c r="F875">
        <f t="shared" si="37"/>
        <v>1.3862943611198906</v>
      </c>
      <c r="G875" s="17">
        <v>4</v>
      </c>
      <c r="H875" s="62">
        <v>2</v>
      </c>
      <c r="L875" s="17">
        <v>1.56</v>
      </c>
      <c r="M875" s="31">
        <v>5.1400000000000001E-2</v>
      </c>
      <c r="N875" s="31">
        <v>0.4753</v>
      </c>
      <c r="O875">
        <f t="shared" si="38"/>
        <v>2.0867</v>
      </c>
      <c r="P875" s="17">
        <v>2.59</v>
      </c>
    </row>
    <row r="876" spans="1:16" x14ac:dyDescent="0.35">
      <c r="A876" t="s">
        <v>17</v>
      </c>
      <c r="B876" s="7">
        <v>42544</v>
      </c>
      <c r="C876" s="16" t="s">
        <v>12</v>
      </c>
      <c r="D876" s="16"/>
      <c r="F876">
        <f t="shared" si="37"/>
        <v>2.0794415416798357</v>
      </c>
      <c r="G876" s="17">
        <v>8</v>
      </c>
      <c r="H876" s="62">
        <v>4</v>
      </c>
      <c r="L876" s="17">
        <v>1.98</v>
      </c>
      <c r="M876" s="34">
        <v>4.2999999999999997E-2</v>
      </c>
      <c r="N876" s="31">
        <v>0.43219999999999997</v>
      </c>
      <c r="O876">
        <f t="shared" si="38"/>
        <v>2.4552</v>
      </c>
      <c r="P876" s="17">
        <v>2.71</v>
      </c>
    </row>
    <row r="877" spans="1:16" x14ac:dyDescent="0.35">
      <c r="A877" t="s">
        <v>10</v>
      </c>
      <c r="B877" s="7">
        <v>42549</v>
      </c>
      <c r="C877" s="16">
        <v>6.89</v>
      </c>
      <c r="D877" s="16"/>
      <c r="F877">
        <f t="shared" si="37"/>
        <v>4.0253516907351496</v>
      </c>
      <c r="G877" s="19">
        <v>56</v>
      </c>
      <c r="H877" s="19">
        <v>6</v>
      </c>
      <c r="L877" s="19">
        <v>1.39</v>
      </c>
      <c r="M877" s="38">
        <v>2.01E-2</v>
      </c>
      <c r="N877" s="38">
        <v>0.69769999999999999</v>
      </c>
      <c r="O877" s="43">
        <f t="shared" si="38"/>
        <v>2.1078000000000001</v>
      </c>
      <c r="P877" s="19">
        <v>17.899999999999999</v>
      </c>
    </row>
    <row r="878" spans="1:16" x14ac:dyDescent="0.35">
      <c r="A878" t="s">
        <v>10</v>
      </c>
      <c r="B878" s="7">
        <v>42549</v>
      </c>
      <c r="C878" s="16" t="s">
        <v>12</v>
      </c>
      <c r="D878" s="16"/>
      <c r="F878" s="27"/>
      <c r="G878" s="19" t="s">
        <v>24</v>
      </c>
      <c r="H878" s="19">
        <v>14</v>
      </c>
      <c r="L878" s="19">
        <v>1.5</v>
      </c>
      <c r="M878" s="38">
        <v>1.9800000000000002E-2</v>
      </c>
      <c r="N878" s="38">
        <v>0.65429999999999999</v>
      </c>
      <c r="O878" s="43">
        <f t="shared" si="38"/>
        <v>2.1741000000000001</v>
      </c>
      <c r="P878" s="19">
        <v>20</v>
      </c>
    </row>
    <row r="879" spans="1:16" x14ac:dyDescent="0.35">
      <c r="A879" t="s">
        <v>10</v>
      </c>
      <c r="B879" s="7">
        <v>42558</v>
      </c>
      <c r="C879" s="16">
        <v>8.74</v>
      </c>
      <c r="D879" s="16"/>
      <c r="F879">
        <f t="shared" si="37"/>
        <v>3.6888794541139363</v>
      </c>
      <c r="G879" s="19">
        <v>40</v>
      </c>
      <c r="H879" s="19">
        <v>2</v>
      </c>
      <c r="L879" s="19">
        <v>1.01</v>
      </c>
      <c r="M879" s="38">
        <v>8.3000000000000001E-3</v>
      </c>
      <c r="N879" s="38">
        <v>8.2100000000000006E-2</v>
      </c>
      <c r="O879" s="43">
        <f t="shared" si="38"/>
        <v>1.1004</v>
      </c>
      <c r="P879" s="19">
        <v>29.2</v>
      </c>
    </row>
    <row r="880" spans="1:16" x14ac:dyDescent="0.35">
      <c r="A880" t="s">
        <v>10</v>
      </c>
      <c r="B880" s="7">
        <v>42558</v>
      </c>
      <c r="C880" s="16" t="s">
        <v>12</v>
      </c>
      <c r="D880" s="16"/>
      <c r="F880">
        <f t="shared" si="37"/>
        <v>2.4849066497880004</v>
      </c>
      <c r="G880" s="19">
        <v>12</v>
      </c>
      <c r="H880" s="19">
        <v>2</v>
      </c>
      <c r="L880" s="19">
        <v>1.25</v>
      </c>
      <c r="M880" s="18" t="s">
        <v>12</v>
      </c>
      <c r="N880" s="18" t="s">
        <v>12</v>
      </c>
      <c r="P880" s="19">
        <v>29.6</v>
      </c>
    </row>
    <row r="881" spans="1:16" x14ac:dyDescent="0.35">
      <c r="A881" t="s">
        <v>13</v>
      </c>
      <c r="B881" s="7">
        <v>42562</v>
      </c>
      <c r="C881" s="16">
        <v>2.79</v>
      </c>
      <c r="D881" s="16"/>
      <c r="F881">
        <f t="shared" si="37"/>
        <v>5.4806389233419912</v>
      </c>
      <c r="G881" s="17">
        <v>240</v>
      </c>
      <c r="H881" s="17">
        <v>4</v>
      </c>
      <c r="L881" s="17" t="s">
        <v>12</v>
      </c>
      <c r="M881" s="31">
        <v>0.23680000000000001</v>
      </c>
      <c r="N881" s="31">
        <v>0.44850000000000001</v>
      </c>
      <c r="P881" s="17">
        <v>6.49</v>
      </c>
    </row>
    <row r="882" spans="1:16" x14ac:dyDescent="0.35">
      <c r="A882" t="s">
        <v>14</v>
      </c>
      <c r="B882" s="7">
        <v>42562</v>
      </c>
      <c r="C882" s="12">
        <v>3.46</v>
      </c>
      <c r="D882" s="12"/>
      <c r="F882">
        <f t="shared" si="37"/>
        <v>3.6888794541139363</v>
      </c>
      <c r="G882" s="22">
        <v>40</v>
      </c>
      <c r="H882" s="14">
        <v>4</v>
      </c>
      <c r="L882" s="14">
        <v>1.03</v>
      </c>
      <c r="M882" s="14">
        <v>0.12740000000000001</v>
      </c>
      <c r="N882" s="14">
        <v>0.57169999999999999</v>
      </c>
      <c r="O882">
        <f t="shared" ref="O882:O906" si="39">L882+M882+N882</f>
        <v>1.7290999999999999</v>
      </c>
      <c r="P882" s="22">
        <v>3.05</v>
      </c>
    </row>
    <row r="883" spans="1:16" x14ac:dyDescent="0.35">
      <c r="A883" t="s">
        <v>17</v>
      </c>
      <c r="B883" s="7">
        <v>42562</v>
      </c>
      <c r="C883" s="16">
        <v>4</v>
      </c>
      <c r="D883" s="16"/>
      <c r="F883">
        <f t="shared" si="37"/>
        <v>4.6051701859880918</v>
      </c>
      <c r="G883" s="17">
        <v>100</v>
      </c>
      <c r="H883" s="62">
        <v>4</v>
      </c>
      <c r="L883" s="17">
        <v>1.1599999999999999</v>
      </c>
      <c r="M883" s="31">
        <v>9.6299999999999997E-2</v>
      </c>
      <c r="N883" s="31">
        <v>0.59799999999999998</v>
      </c>
      <c r="O883">
        <f t="shared" si="39"/>
        <v>1.8542999999999998</v>
      </c>
      <c r="P883" s="17">
        <v>2.27</v>
      </c>
    </row>
    <row r="884" spans="1:16" x14ac:dyDescent="0.35">
      <c r="A884" t="s">
        <v>17</v>
      </c>
      <c r="B884" s="7">
        <v>42562</v>
      </c>
      <c r="C884" s="16" t="s">
        <v>12</v>
      </c>
      <c r="D884" s="16"/>
      <c r="F884">
        <f t="shared" si="37"/>
        <v>4.0943445622221004</v>
      </c>
      <c r="G884" s="17">
        <v>60</v>
      </c>
      <c r="H884" s="62">
        <v>4</v>
      </c>
      <c r="L884" s="17">
        <v>1.05</v>
      </c>
      <c r="M884" s="31">
        <v>9.7699999999999995E-2</v>
      </c>
      <c r="N884" s="31">
        <v>0.4899</v>
      </c>
      <c r="O884">
        <f t="shared" si="39"/>
        <v>1.6375999999999999</v>
      </c>
      <c r="P884" s="17">
        <v>2.4700000000000002</v>
      </c>
    </row>
    <row r="885" spans="1:16" x14ac:dyDescent="0.35">
      <c r="A885" t="s">
        <v>10</v>
      </c>
      <c r="B885" s="7">
        <v>42563</v>
      </c>
      <c r="C885" s="16">
        <v>8.1999999999999993</v>
      </c>
      <c r="D885" s="16"/>
      <c r="F885">
        <f t="shared" si="37"/>
        <v>3.6888794541139363</v>
      </c>
      <c r="G885" s="19">
        <v>40</v>
      </c>
      <c r="H885" s="19">
        <v>6</v>
      </c>
      <c r="L885" s="19">
        <v>1.17</v>
      </c>
      <c r="M885" s="18">
        <v>7.7000000000000002E-3</v>
      </c>
      <c r="N885" s="38">
        <v>7.0900000000000005E-2</v>
      </c>
      <c r="O885" s="43">
        <f t="shared" si="39"/>
        <v>1.2485999999999999</v>
      </c>
      <c r="P885" s="19">
        <v>40.1</v>
      </c>
    </row>
    <row r="886" spans="1:16" x14ac:dyDescent="0.35">
      <c r="A886" t="s">
        <v>10</v>
      </c>
      <c r="B886" s="7">
        <v>42563</v>
      </c>
      <c r="C886" s="16" t="s">
        <v>12</v>
      </c>
      <c r="D886" s="16"/>
      <c r="F886">
        <f t="shared" si="37"/>
        <v>2.9957322735539909</v>
      </c>
      <c r="G886" s="19">
        <v>20</v>
      </c>
      <c r="H886" s="19">
        <v>14</v>
      </c>
      <c r="L886" s="19">
        <v>0.28000000000000003</v>
      </c>
      <c r="M886" s="18">
        <v>8.9999999999999993E-3</v>
      </c>
      <c r="N886" s="38">
        <v>8.2900000000000001E-2</v>
      </c>
      <c r="O886" s="43">
        <f t="shared" si="39"/>
        <v>0.37190000000000001</v>
      </c>
      <c r="P886" s="19">
        <v>41.5</v>
      </c>
    </row>
    <row r="887" spans="1:16" x14ac:dyDescent="0.35">
      <c r="A887" t="s">
        <v>13</v>
      </c>
      <c r="B887" s="7">
        <v>42569</v>
      </c>
      <c r="C887" s="16">
        <v>3.46</v>
      </c>
      <c r="D887" s="16"/>
      <c r="F887">
        <f t="shared" si="37"/>
        <v>4.6443908991413725</v>
      </c>
      <c r="G887" s="17">
        <v>104</v>
      </c>
      <c r="H887" s="17">
        <v>4</v>
      </c>
      <c r="L887" s="17">
        <v>0.51</v>
      </c>
      <c r="M887" s="31">
        <v>0.14460000000000001</v>
      </c>
      <c r="N887" s="31">
        <v>0.75419999999999998</v>
      </c>
      <c r="O887" s="49">
        <f t="shared" si="39"/>
        <v>1.4088000000000001</v>
      </c>
      <c r="P887" s="17">
        <v>5.95</v>
      </c>
    </row>
    <row r="888" spans="1:16" x14ac:dyDescent="0.35">
      <c r="A888" t="s">
        <v>13</v>
      </c>
      <c r="B888" s="7">
        <v>42569</v>
      </c>
      <c r="C888" s="16" t="s">
        <v>12</v>
      </c>
      <c r="D888" s="16"/>
      <c r="F888">
        <f t="shared" si="37"/>
        <v>6.0161571596983539</v>
      </c>
      <c r="G888" s="17">
        <v>410</v>
      </c>
      <c r="H888" s="17">
        <v>6</v>
      </c>
      <c r="L888" s="17">
        <v>0.42</v>
      </c>
      <c r="M888" s="31">
        <v>0.13789999999999999</v>
      </c>
      <c r="N888" s="31">
        <v>0.77329999999999999</v>
      </c>
      <c r="O888" s="49">
        <f t="shared" si="39"/>
        <v>1.3311999999999999</v>
      </c>
      <c r="P888" s="17">
        <v>6.75</v>
      </c>
    </row>
    <row r="889" spans="1:16" x14ac:dyDescent="0.35">
      <c r="A889" t="s">
        <v>14</v>
      </c>
      <c r="B889" s="7">
        <v>42569</v>
      </c>
      <c r="C889" s="12">
        <v>5.28</v>
      </c>
      <c r="D889" s="12"/>
      <c r="F889">
        <f t="shared" si="37"/>
        <v>5.0998664278241987</v>
      </c>
      <c r="G889" s="22">
        <v>164</v>
      </c>
      <c r="H889" s="14">
        <v>4</v>
      </c>
      <c r="L889" s="14">
        <v>1.85</v>
      </c>
      <c r="M889" s="14">
        <v>7.3300000000000004E-2</v>
      </c>
      <c r="N889" s="14">
        <v>0.62039999999999995</v>
      </c>
      <c r="O889">
        <f t="shared" si="39"/>
        <v>2.5436999999999999</v>
      </c>
      <c r="P889" s="22">
        <v>5.17</v>
      </c>
    </row>
    <row r="890" spans="1:16" x14ac:dyDescent="0.35">
      <c r="A890" t="s">
        <v>17</v>
      </c>
      <c r="B890" s="7">
        <v>42569</v>
      </c>
      <c r="C890" s="16">
        <v>5.92</v>
      </c>
      <c r="D890" s="16"/>
      <c r="F890">
        <f t="shared" si="37"/>
        <v>4.5643481914678361</v>
      </c>
      <c r="G890" s="17">
        <v>96</v>
      </c>
      <c r="H890" s="62">
        <v>2</v>
      </c>
      <c r="L890" s="17">
        <v>1.87</v>
      </c>
      <c r="M890" s="31">
        <v>6.3799999999999996E-2</v>
      </c>
      <c r="N890" s="31">
        <v>0.55059999999999998</v>
      </c>
      <c r="O890">
        <f t="shared" si="39"/>
        <v>2.4843999999999999</v>
      </c>
      <c r="P890" s="17">
        <v>8.2100000000000009</v>
      </c>
    </row>
    <row r="891" spans="1:16" x14ac:dyDescent="0.35">
      <c r="A891" t="s">
        <v>10</v>
      </c>
      <c r="B891" s="7">
        <v>42570</v>
      </c>
      <c r="C891" s="16">
        <v>8.3000000000000007</v>
      </c>
      <c r="D891" s="16"/>
      <c r="F891">
        <f t="shared" si="37"/>
        <v>4.3307333402863311</v>
      </c>
      <c r="G891" s="19">
        <v>76</v>
      </c>
      <c r="H891" s="19">
        <v>24</v>
      </c>
      <c r="L891" s="19">
        <v>0.61</v>
      </c>
      <c r="M891" s="38">
        <v>7.4000000000000003E-3</v>
      </c>
      <c r="N891" s="38">
        <v>6.2E-2</v>
      </c>
      <c r="O891" s="43">
        <f t="shared" si="39"/>
        <v>0.6794</v>
      </c>
      <c r="P891" s="19">
        <v>20.3</v>
      </c>
    </row>
    <row r="892" spans="1:16" x14ac:dyDescent="0.35">
      <c r="A892" t="s">
        <v>10</v>
      </c>
      <c r="B892" s="7">
        <v>42570</v>
      </c>
      <c r="C892" s="16" t="s">
        <v>12</v>
      </c>
      <c r="D892" s="16"/>
      <c r="F892">
        <f t="shared" si="37"/>
        <v>4.0253516907351496</v>
      </c>
      <c r="G892" s="19">
        <v>56</v>
      </c>
      <c r="H892" s="19">
        <v>12</v>
      </c>
      <c r="L892" s="19">
        <v>1.08</v>
      </c>
      <c r="M892" s="38">
        <v>6.7000000000000002E-3</v>
      </c>
      <c r="N892" s="38">
        <v>5.4800000000000001E-2</v>
      </c>
      <c r="O892" s="43">
        <f t="shared" si="39"/>
        <v>1.1415</v>
      </c>
      <c r="P892" s="19">
        <v>19.7</v>
      </c>
    </row>
    <row r="893" spans="1:16" x14ac:dyDescent="0.35">
      <c r="A893" t="s">
        <v>10</v>
      </c>
      <c r="B893" s="7">
        <v>42577</v>
      </c>
      <c r="C893" s="16">
        <v>7.07</v>
      </c>
      <c r="D893" s="16"/>
      <c r="F893">
        <f t="shared" si="37"/>
        <v>4.7874917427820458</v>
      </c>
      <c r="G893" s="19">
        <v>120</v>
      </c>
      <c r="H893" s="19">
        <v>40</v>
      </c>
      <c r="L893" s="19">
        <v>0.31</v>
      </c>
      <c r="M893" s="38">
        <v>6.7000000000000002E-3</v>
      </c>
      <c r="N893" s="38">
        <v>5.8900000000000001E-2</v>
      </c>
      <c r="O893" s="43">
        <f t="shared" si="39"/>
        <v>0.37559999999999999</v>
      </c>
      <c r="P893" s="19">
        <v>21.4</v>
      </c>
    </row>
    <row r="894" spans="1:16" x14ac:dyDescent="0.35">
      <c r="A894" t="s">
        <v>10</v>
      </c>
      <c r="B894" s="7">
        <v>42577</v>
      </c>
      <c r="C894" s="16" t="s">
        <v>12</v>
      </c>
      <c r="D894" s="16"/>
      <c r="F894">
        <f t="shared" si="37"/>
        <v>5.2983173665480363</v>
      </c>
      <c r="G894" s="19">
        <v>200</v>
      </c>
      <c r="H894" s="19">
        <v>40</v>
      </c>
      <c r="L894" s="19">
        <v>0.28000000000000003</v>
      </c>
      <c r="M894" s="38">
        <v>6.7000000000000002E-3</v>
      </c>
      <c r="N894" s="38">
        <v>5.2999999999999999E-2</v>
      </c>
      <c r="O894" s="43">
        <f t="shared" si="39"/>
        <v>0.3397</v>
      </c>
      <c r="P894" s="19">
        <v>19.899999999999999</v>
      </c>
    </row>
    <row r="895" spans="1:16" x14ac:dyDescent="0.35">
      <c r="A895" t="s">
        <v>13</v>
      </c>
      <c r="B895" s="7">
        <v>42579</v>
      </c>
      <c r="C895" s="16">
        <v>2.78</v>
      </c>
      <c r="D895" s="16"/>
      <c r="F895">
        <f t="shared" si="37"/>
        <v>4.3307333402863311</v>
      </c>
      <c r="G895" s="17">
        <v>76</v>
      </c>
      <c r="H895" s="17">
        <v>16</v>
      </c>
      <c r="L895" s="17">
        <v>0.23</v>
      </c>
      <c r="M895" s="31">
        <v>0.2601</v>
      </c>
      <c r="N895" s="31">
        <v>0.7873</v>
      </c>
      <c r="O895" s="49">
        <f t="shared" si="39"/>
        <v>1.2774000000000001</v>
      </c>
      <c r="P895" s="17">
        <v>5.37</v>
      </c>
    </row>
    <row r="896" spans="1:16" x14ac:dyDescent="0.35">
      <c r="A896" t="s">
        <v>14</v>
      </c>
      <c r="B896" s="7">
        <v>42579</v>
      </c>
      <c r="C896" s="12">
        <v>3.11</v>
      </c>
      <c r="D896" s="12"/>
      <c r="F896">
        <f t="shared" si="37"/>
        <v>4.3307333402863311</v>
      </c>
      <c r="G896" s="22">
        <v>76</v>
      </c>
      <c r="H896" s="14">
        <v>6</v>
      </c>
      <c r="L896" s="14">
        <v>0.31</v>
      </c>
      <c r="M896" s="14">
        <v>0.1159</v>
      </c>
      <c r="N896" s="14">
        <v>0.68379999999999996</v>
      </c>
      <c r="O896">
        <f t="shared" si="39"/>
        <v>1.1096999999999999</v>
      </c>
      <c r="P896" s="22">
        <v>3.05</v>
      </c>
    </row>
    <row r="897" spans="1:16" x14ac:dyDescent="0.35">
      <c r="A897" t="s">
        <v>14</v>
      </c>
      <c r="B897" s="7">
        <v>42579</v>
      </c>
      <c r="C897" s="12" t="s">
        <v>12</v>
      </c>
      <c r="D897" s="12"/>
      <c r="F897">
        <f t="shared" si="37"/>
        <v>4.219507705176107</v>
      </c>
      <c r="G897" s="22">
        <v>68</v>
      </c>
      <c r="H897" s="14">
        <v>8</v>
      </c>
      <c r="L897" s="14">
        <v>0.35</v>
      </c>
      <c r="M897" s="36">
        <v>0.115</v>
      </c>
      <c r="N897" s="14">
        <v>0.73040000000000005</v>
      </c>
      <c r="O897">
        <f t="shared" si="39"/>
        <v>1.1954</v>
      </c>
      <c r="P897" s="22">
        <v>2.27</v>
      </c>
    </row>
    <row r="898" spans="1:16" x14ac:dyDescent="0.35">
      <c r="A898" t="s">
        <v>17</v>
      </c>
      <c r="B898" s="7">
        <v>42579</v>
      </c>
      <c r="C898" s="16">
        <v>4.1900000000000004</v>
      </c>
      <c r="D898" s="16"/>
      <c r="F898">
        <f t="shared" si="37"/>
        <v>3.784189633918261</v>
      </c>
      <c r="G898" s="17">
        <v>44</v>
      </c>
      <c r="H898" s="62">
        <v>2</v>
      </c>
      <c r="L898" s="17">
        <v>0.28000000000000003</v>
      </c>
      <c r="M898" s="31">
        <v>9.1800000000000007E-2</v>
      </c>
      <c r="N898" s="31">
        <v>0.66469999999999996</v>
      </c>
      <c r="O898">
        <f t="shared" si="39"/>
        <v>1.0365</v>
      </c>
      <c r="P898" s="17">
        <v>1.67</v>
      </c>
    </row>
    <row r="899" spans="1:16" x14ac:dyDescent="0.35">
      <c r="A899" t="s">
        <v>10</v>
      </c>
      <c r="B899" s="7">
        <v>42584</v>
      </c>
      <c r="C899" s="16">
        <v>9.27</v>
      </c>
      <c r="D899" s="16"/>
      <c r="F899">
        <f t="shared" ref="F899:F962" si="40">LN(G899)</f>
        <v>4.3820266346738812</v>
      </c>
      <c r="G899" s="19">
        <v>80</v>
      </c>
      <c r="H899" s="19">
        <v>40</v>
      </c>
      <c r="L899" s="19">
        <v>0.89</v>
      </c>
      <c r="M899" s="38">
        <v>8.3000000000000001E-3</v>
      </c>
      <c r="N899" s="38">
        <v>0.16889999999999999</v>
      </c>
      <c r="O899" s="43">
        <f t="shared" si="39"/>
        <v>1.0671999999999999</v>
      </c>
      <c r="P899" s="19">
        <v>87.6</v>
      </c>
    </row>
    <row r="900" spans="1:16" x14ac:dyDescent="0.35">
      <c r="A900" t="s">
        <v>10</v>
      </c>
      <c r="B900" s="7">
        <v>42584</v>
      </c>
      <c r="C900" s="16" t="s">
        <v>12</v>
      </c>
      <c r="D900" s="16"/>
      <c r="F900">
        <f t="shared" si="40"/>
        <v>4.6051701859880918</v>
      </c>
      <c r="G900" s="19">
        <v>100</v>
      </c>
      <c r="H900" s="19">
        <v>60</v>
      </c>
      <c r="L900" s="19">
        <v>1.3</v>
      </c>
      <c r="M900" s="38">
        <v>8.9999999999999993E-3</v>
      </c>
      <c r="N900" s="38">
        <v>0.1234</v>
      </c>
      <c r="O900" s="43">
        <f t="shared" si="39"/>
        <v>1.4323999999999999</v>
      </c>
      <c r="P900" s="19">
        <v>93.6</v>
      </c>
    </row>
    <row r="901" spans="1:16" x14ac:dyDescent="0.35">
      <c r="A901" t="s">
        <v>13</v>
      </c>
      <c r="B901" s="7">
        <v>42586</v>
      </c>
      <c r="C901" s="16">
        <v>2.72</v>
      </c>
      <c r="D901" s="16"/>
      <c r="F901">
        <f t="shared" si="40"/>
        <v>3.6888794541139363</v>
      </c>
      <c r="G901" s="17">
        <v>40</v>
      </c>
      <c r="H901" s="17">
        <v>12</v>
      </c>
      <c r="L901" s="17">
        <v>1.4</v>
      </c>
      <c r="M901" s="31">
        <v>0.11210000000000001</v>
      </c>
      <c r="N901" s="31">
        <v>1.2824</v>
      </c>
      <c r="O901" s="49">
        <f t="shared" si="39"/>
        <v>2.7945000000000002</v>
      </c>
      <c r="P901" s="17">
        <v>1.67</v>
      </c>
    </row>
    <row r="902" spans="1:16" x14ac:dyDescent="0.35">
      <c r="A902" t="s">
        <v>14</v>
      </c>
      <c r="B902" s="7">
        <v>42586</v>
      </c>
      <c r="C902" s="12">
        <v>4.05</v>
      </c>
      <c r="D902" s="12"/>
      <c r="F902">
        <f t="shared" si="40"/>
        <v>4.3820266346738812</v>
      </c>
      <c r="G902" s="22">
        <v>80</v>
      </c>
      <c r="H902" s="14">
        <v>2</v>
      </c>
      <c r="L902" s="14">
        <v>0.85</v>
      </c>
      <c r="M902" s="14">
        <v>5.6099999999999997E-2</v>
      </c>
      <c r="N902" s="14">
        <v>0.66990000000000005</v>
      </c>
      <c r="O902">
        <f t="shared" si="39"/>
        <v>1.5760000000000001</v>
      </c>
      <c r="P902" s="22">
        <v>1.67</v>
      </c>
    </row>
    <row r="903" spans="1:16" x14ac:dyDescent="0.35">
      <c r="A903" t="s">
        <v>17</v>
      </c>
      <c r="B903" s="7">
        <v>42586</v>
      </c>
      <c r="C903" s="16">
        <v>4.38</v>
      </c>
      <c r="D903" s="16"/>
      <c r="F903">
        <f t="shared" si="40"/>
        <v>4.7874917427820458</v>
      </c>
      <c r="G903" s="17">
        <v>120</v>
      </c>
      <c r="H903" s="62">
        <v>4</v>
      </c>
      <c r="L903" s="17">
        <v>0.96</v>
      </c>
      <c r="M903" s="31">
        <v>5.28E-2</v>
      </c>
      <c r="N903" s="31">
        <v>0.72709999999999997</v>
      </c>
      <c r="O903">
        <f t="shared" si="39"/>
        <v>1.7399</v>
      </c>
      <c r="P903" s="17">
        <v>1.8</v>
      </c>
    </row>
    <row r="904" spans="1:16" x14ac:dyDescent="0.35">
      <c r="A904" t="s">
        <v>17</v>
      </c>
      <c r="B904" s="7">
        <v>42586</v>
      </c>
      <c r="C904" s="16" t="s">
        <v>12</v>
      </c>
      <c r="D904" s="16"/>
      <c r="F904">
        <f t="shared" si="40"/>
        <v>5.0106352940962555</v>
      </c>
      <c r="G904" s="17">
        <v>150</v>
      </c>
      <c r="H904" s="62">
        <v>4</v>
      </c>
      <c r="L904" s="17">
        <v>0.79</v>
      </c>
      <c r="M904" s="31">
        <v>5.2699999999999997E-2</v>
      </c>
      <c r="N904" s="31">
        <v>0.75319999999999998</v>
      </c>
      <c r="O904">
        <f t="shared" si="39"/>
        <v>1.5958999999999999</v>
      </c>
      <c r="P904" s="17">
        <v>1.87</v>
      </c>
    </row>
    <row r="905" spans="1:16" x14ac:dyDescent="0.35">
      <c r="A905" t="s">
        <v>10</v>
      </c>
      <c r="B905" s="7">
        <v>42591</v>
      </c>
      <c r="C905" s="16">
        <v>8.17</v>
      </c>
      <c r="D905" s="16"/>
      <c r="F905">
        <f t="shared" si="40"/>
        <v>3.9512437185814275</v>
      </c>
      <c r="G905" s="19">
        <v>52</v>
      </c>
      <c r="H905" s="19">
        <v>26</v>
      </c>
      <c r="L905" s="19">
        <v>0.5</v>
      </c>
      <c r="M905" s="38">
        <v>8.0000000000000002E-3</v>
      </c>
      <c r="N905" s="38">
        <v>5.5399999999999998E-2</v>
      </c>
      <c r="O905" s="43">
        <f t="shared" si="39"/>
        <v>0.56340000000000001</v>
      </c>
      <c r="P905" s="19">
        <v>28.2</v>
      </c>
    </row>
    <row r="906" spans="1:16" x14ac:dyDescent="0.35">
      <c r="A906" t="s">
        <v>10</v>
      </c>
      <c r="B906" s="7">
        <v>42591</v>
      </c>
      <c r="C906" s="16" t="s">
        <v>12</v>
      </c>
      <c r="D906" s="16"/>
      <c r="F906">
        <f t="shared" si="40"/>
        <v>3.6888794541139363</v>
      </c>
      <c r="G906" s="19">
        <v>40</v>
      </c>
      <c r="H906" s="19">
        <v>40</v>
      </c>
      <c r="L906" s="19">
        <v>0.5</v>
      </c>
      <c r="M906" s="38">
        <v>7.1999999999999998E-3</v>
      </c>
      <c r="N906" s="38">
        <v>5.7500000000000002E-2</v>
      </c>
      <c r="O906" s="43">
        <f t="shared" si="39"/>
        <v>0.56469999999999998</v>
      </c>
      <c r="P906" s="19">
        <v>31.1</v>
      </c>
    </row>
    <row r="907" spans="1:16" x14ac:dyDescent="0.35">
      <c r="A907" t="s">
        <v>23</v>
      </c>
      <c r="B907" s="68">
        <v>42591.390972222223</v>
      </c>
      <c r="C907">
        <v>3.42</v>
      </c>
      <c r="F907">
        <f t="shared" si="40"/>
        <v>1.6094379124341003</v>
      </c>
      <c r="G907">
        <v>5</v>
      </c>
    </row>
    <row r="908" spans="1:16" x14ac:dyDescent="0.35">
      <c r="A908" t="s">
        <v>22</v>
      </c>
      <c r="B908" s="68">
        <v>42591.40625</v>
      </c>
      <c r="C908">
        <v>4.2300000000000004</v>
      </c>
      <c r="F908">
        <f t="shared" si="40"/>
        <v>1.6094379124341003</v>
      </c>
      <c r="G908">
        <v>5</v>
      </c>
    </row>
    <row r="909" spans="1:16" x14ac:dyDescent="0.35">
      <c r="A909" t="s">
        <v>21</v>
      </c>
      <c r="B909" s="68">
        <v>42591.415972222225</v>
      </c>
      <c r="C909">
        <v>4.0599999999999996</v>
      </c>
      <c r="F909">
        <f t="shared" si="40"/>
        <v>2.7080502011022101</v>
      </c>
      <c r="G909">
        <v>15</v>
      </c>
    </row>
    <row r="910" spans="1:16" x14ac:dyDescent="0.35">
      <c r="A910" t="s">
        <v>20</v>
      </c>
      <c r="B910" s="68">
        <v>42591.431944444441</v>
      </c>
      <c r="C910">
        <v>4.7300000000000004</v>
      </c>
      <c r="F910">
        <f t="shared" si="40"/>
        <v>4.290459441148391</v>
      </c>
      <c r="G910">
        <v>73</v>
      </c>
    </row>
    <row r="911" spans="1:16" x14ac:dyDescent="0.35">
      <c r="A911" t="s">
        <v>19</v>
      </c>
      <c r="B911" s="68">
        <v>42591.438888888886</v>
      </c>
      <c r="C911">
        <v>4.22</v>
      </c>
      <c r="F911">
        <f t="shared" si="40"/>
        <v>3.044522437723423</v>
      </c>
      <c r="G911">
        <v>21</v>
      </c>
    </row>
    <row r="912" spans="1:16" x14ac:dyDescent="0.35">
      <c r="A912" t="s">
        <v>13</v>
      </c>
      <c r="B912" s="7">
        <v>42592</v>
      </c>
      <c r="C912" s="16">
        <v>4.68</v>
      </c>
      <c r="D912" s="16"/>
      <c r="F912">
        <f t="shared" si="40"/>
        <v>2.7725887222397811</v>
      </c>
      <c r="G912" s="17">
        <v>16</v>
      </c>
      <c r="H912" s="17">
        <v>16</v>
      </c>
      <c r="L912" s="17">
        <v>1.6</v>
      </c>
      <c r="M912" s="31">
        <v>0.2979</v>
      </c>
      <c r="N912" s="31">
        <v>0.82730000000000004</v>
      </c>
      <c r="O912" s="49">
        <f t="shared" ref="O912:O943" si="41">L912+M912+N912</f>
        <v>2.7252000000000001</v>
      </c>
      <c r="P912" s="17">
        <v>10.199999999999999</v>
      </c>
    </row>
    <row r="913" spans="1:16" x14ac:dyDescent="0.35">
      <c r="A913" t="s">
        <v>14</v>
      </c>
      <c r="B913" s="7">
        <v>42592</v>
      </c>
      <c r="C913" s="12">
        <v>3.85</v>
      </c>
      <c r="D913" s="12"/>
      <c r="F913">
        <f t="shared" si="40"/>
        <v>1.3862943611198906</v>
      </c>
      <c r="G913" s="22">
        <v>4</v>
      </c>
      <c r="H913" s="14">
        <v>4</v>
      </c>
      <c r="L913" s="14">
        <v>1.1000000000000001</v>
      </c>
      <c r="M913" s="14">
        <v>0.1166</v>
      </c>
      <c r="N913" s="14">
        <v>0.88870000000000005</v>
      </c>
      <c r="O913">
        <f t="shared" si="41"/>
        <v>2.1053000000000002</v>
      </c>
      <c r="P913" s="22">
        <v>4.03</v>
      </c>
    </row>
    <row r="914" spans="1:16" x14ac:dyDescent="0.35">
      <c r="A914" t="s">
        <v>14</v>
      </c>
      <c r="B914" s="7">
        <v>42592</v>
      </c>
      <c r="C914" s="12" t="s">
        <v>12</v>
      </c>
      <c r="D914" s="12"/>
      <c r="F914">
        <f t="shared" si="40"/>
        <v>2.0794415416798357</v>
      </c>
      <c r="G914" s="22">
        <v>8</v>
      </c>
      <c r="H914" s="14">
        <v>8</v>
      </c>
      <c r="L914" s="14">
        <v>0.98</v>
      </c>
      <c r="M914" s="14">
        <v>0.1171</v>
      </c>
      <c r="N914" s="14">
        <v>0.90390000000000004</v>
      </c>
      <c r="O914">
        <f t="shared" si="41"/>
        <v>2.0009999999999999</v>
      </c>
      <c r="P914" s="22">
        <v>3.14</v>
      </c>
    </row>
    <row r="915" spans="1:16" x14ac:dyDescent="0.35">
      <c r="A915" t="s">
        <v>17</v>
      </c>
      <c r="B915" s="7">
        <v>42592</v>
      </c>
      <c r="C915" s="16">
        <v>4.67</v>
      </c>
      <c r="D915" s="16"/>
      <c r="F915">
        <f t="shared" si="40"/>
        <v>5.4116460518550396</v>
      </c>
      <c r="G915" s="17">
        <v>224</v>
      </c>
      <c r="H915" s="62">
        <v>6</v>
      </c>
      <c r="L915" s="17">
        <v>0.5</v>
      </c>
      <c r="M915" s="31">
        <v>6.5199999999999994E-2</v>
      </c>
      <c r="N915" s="31">
        <v>0.95440000000000003</v>
      </c>
      <c r="O915">
        <f t="shared" si="41"/>
        <v>1.5196000000000001</v>
      </c>
      <c r="P915" s="17">
        <v>3.73</v>
      </c>
    </row>
    <row r="916" spans="1:16" x14ac:dyDescent="0.35">
      <c r="A916" t="s">
        <v>10</v>
      </c>
      <c r="B916" s="7">
        <v>42598</v>
      </c>
      <c r="C916" s="16">
        <v>6.8</v>
      </c>
      <c r="D916" s="16"/>
      <c r="F916">
        <f t="shared" si="40"/>
        <v>4.3307333402863311</v>
      </c>
      <c r="G916" s="19">
        <v>76</v>
      </c>
      <c r="H916" s="19">
        <v>16</v>
      </c>
      <c r="L916" s="19">
        <v>0.5</v>
      </c>
      <c r="M916" s="38">
        <v>7.6E-3</v>
      </c>
      <c r="N916" s="38">
        <v>9.1899999999999996E-2</v>
      </c>
      <c r="O916" s="43">
        <f t="shared" si="41"/>
        <v>0.59950000000000003</v>
      </c>
      <c r="P916" s="19">
        <v>24.2</v>
      </c>
    </row>
    <row r="917" spans="1:16" x14ac:dyDescent="0.35">
      <c r="A917" t="s">
        <v>10</v>
      </c>
      <c r="B917" s="7">
        <v>42598</v>
      </c>
      <c r="C917" s="16" t="s">
        <v>12</v>
      </c>
      <c r="D917" s="16"/>
      <c r="F917" s="27"/>
      <c r="G917" s="19" t="s">
        <v>24</v>
      </c>
      <c r="H917" s="19">
        <v>10</v>
      </c>
      <c r="L917" s="19">
        <v>0.6</v>
      </c>
      <c r="M917" s="38">
        <v>7.1999999999999998E-3</v>
      </c>
      <c r="N917" s="38">
        <v>5.0700000000000002E-2</v>
      </c>
      <c r="O917" s="43">
        <f t="shared" si="41"/>
        <v>0.65789999999999993</v>
      </c>
      <c r="P917" s="19">
        <v>28.8</v>
      </c>
    </row>
    <row r="918" spans="1:16" x14ac:dyDescent="0.35">
      <c r="A918" t="s">
        <v>13</v>
      </c>
      <c r="B918" s="7">
        <v>42600</v>
      </c>
      <c r="C918" s="16">
        <v>4.5</v>
      </c>
      <c r="D918" s="16"/>
      <c r="F918">
        <f t="shared" si="40"/>
        <v>4.499809670330265</v>
      </c>
      <c r="G918" s="17">
        <v>90</v>
      </c>
      <c r="H918" s="17">
        <v>10</v>
      </c>
      <c r="L918" s="17">
        <v>0.84</v>
      </c>
      <c r="M918" s="31">
        <v>7.9000000000000001E-2</v>
      </c>
      <c r="N918" s="31">
        <v>0.69030000000000002</v>
      </c>
      <c r="O918" s="49">
        <f t="shared" si="41"/>
        <v>1.6093</v>
      </c>
      <c r="P918" s="17">
        <v>2.8</v>
      </c>
    </row>
    <row r="919" spans="1:16" x14ac:dyDescent="0.35">
      <c r="A919" t="s">
        <v>14</v>
      </c>
      <c r="B919" s="7">
        <v>42600</v>
      </c>
      <c r="C919" s="12">
        <v>5.17</v>
      </c>
      <c r="D919" s="12"/>
      <c r="F919">
        <f t="shared" si="40"/>
        <v>3.8712010109078911</v>
      </c>
      <c r="G919" s="22">
        <v>48</v>
      </c>
      <c r="H919" s="14">
        <v>4</v>
      </c>
      <c r="L919" s="14">
        <v>0.73</v>
      </c>
      <c r="M919" s="14">
        <v>5.3699999999999998E-2</v>
      </c>
      <c r="N919" s="36">
        <v>0.42899999999999999</v>
      </c>
      <c r="O919">
        <f t="shared" si="41"/>
        <v>1.2126999999999999</v>
      </c>
      <c r="P919" s="22">
        <v>3.01</v>
      </c>
    </row>
    <row r="920" spans="1:16" x14ac:dyDescent="0.35">
      <c r="A920" t="s">
        <v>14</v>
      </c>
      <c r="B920" s="7">
        <v>42600</v>
      </c>
      <c r="C920" s="12" t="s">
        <v>12</v>
      </c>
      <c r="D920" s="12"/>
      <c r="F920">
        <f t="shared" si="40"/>
        <v>4.0943445622221004</v>
      </c>
      <c r="G920" s="22">
        <v>60</v>
      </c>
      <c r="H920" s="14">
        <v>2</v>
      </c>
      <c r="L920" s="14">
        <v>6.4</v>
      </c>
      <c r="M920" s="14">
        <v>5.3600000000000002E-2</v>
      </c>
      <c r="N920" s="14">
        <v>0.4622</v>
      </c>
      <c r="O920">
        <f t="shared" si="41"/>
        <v>6.9158000000000008</v>
      </c>
      <c r="P920" s="22">
        <v>4.3899999999999997</v>
      </c>
    </row>
    <row r="921" spans="1:16" x14ac:dyDescent="0.35">
      <c r="A921" t="s">
        <v>17</v>
      </c>
      <c r="B921" s="7">
        <v>42600</v>
      </c>
      <c r="C921" s="16">
        <v>5.36</v>
      </c>
      <c r="D921" s="16"/>
      <c r="F921">
        <f t="shared" si="40"/>
        <v>4.5217885770490405</v>
      </c>
      <c r="G921" s="17">
        <v>92</v>
      </c>
      <c r="H921" s="62">
        <v>2</v>
      </c>
      <c r="L921" s="17">
        <v>0.81</v>
      </c>
      <c r="M921" s="31">
        <v>5.4600000000000003E-2</v>
      </c>
      <c r="N921" s="31">
        <v>0.44890000000000002</v>
      </c>
      <c r="O921">
        <f t="shared" si="41"/>
        <v>1.3135000000000001</v>
      </c>
      <c r="P921" s="17">
        <v>4.84</v>
      </c>
    </row>
    <row r="922" spans="1:16" x14ac:dyDescent="0.35">
      <c r="A922" t="s">
        <v>10</v>
      </c>
      <c r="B922" s="7">
        <v>42605</v>
      </c>
      <c r="C922" s="16">
        <v>6.57</v>
      </c>
      <c r="D922" s="16"/>
      <c r="F922">
        <f t="shared" si="40"/>
        <v>4.6821312271242199</v>
      </c>
      <c r="G922" s="19">
        <v>108</v>
      </c>
      <c r="H922" s="19">
        <v>28</v>
      </c>
      <c r="L922" s="19">
        <v>0.5</v>
      </c>
      <c r="M922" s="38">
        <v>7.9000000000000008E-3</v>
      </c>
      <c r="N922" s="38">
        <v>0.11409999999999999</v>
      </c>
      <c r="O922" s="43">
        <f t="shared" si="41"/>
        <v>0.622</v>
      </c>
      <c r="P922" s="19">
        <v>25.4</v>
      </c>
    </row>
    <row r="923" spans="1:16" x14ac:dyDescent="0.35">
      <c r="A923" t="s">
        <v>10</v>
      </c>
      <c r="B923" s="7">
        <v>42605</v>
      </c>
      <c r="C923" s="16" t="s">
        <v>12</v>
      </c>
      <c r="D923" s="16"/>
      <c r="F923">
        <f t="shared" si="40"/>
        <v>4.7004803657924166</v>
      </c>
      <c r="G923" s="19">
        <v>110</v>
      </c>
      <c r="H923" s="19">
        <v>24</v>
      </c>
      <c r="L923" s="19">
        <v>0.5</v>
      </c>
      <c r="M923" s="38">
        <v>7.7999999999999996E-3</v>
      </c>
      <c r="N923" s="38">
        <v>0.1099</v>
      </c>
      <c r="O923" s="43">
        <f t="shared" si="41"/>
        <v>0.61770000000000003</v>
      </c>
      <c r="P923" s="19">
        <v>21.9</v>
      </c>
    </row>
    <row r="924" spans="1:16" x14ac:dyDescent="0.35">
      <c r="A924" t="s">
        <v>13</v>
      </c>
      <c r="B924" s="7">
        <v>42606</v>
      </c>
      <c r="C924" s="16">
        <v>4.18</v>
      </c>
      <c r="D924" s="16"/>
      <c r="F924">
        <f t="shared" si="40"/>
        <v>3.8712010109078911</v>
      </c>
      <c r="G924" s="17">
        <v>48</v>
      </c>
      <c r="H924" s="17">
        <v>4</v>
      </c>
      <c r="L924" s="17">
        <v>0.88</v>
      </c>
      <c r="M924" s="31">
        <v>0.22900000000000001</v>
      </c>
      <c r="N924" s="31">
        <v>0.70640000000000003</v>
      </c>
      <c r="O924" s="49">
        <f t="shared" si="41"/>
        <v>1.8153999999999999</v>
      </c>
      <c r="P924" s="17">
        <v>9.5500000000000007</v>
      </c>
    </row>
    <row r="925" spans="1:16" x14ac:dyDescent="0.35">
      <c r="A925" t="s">
        <v>14</v>
      </c>
      <c r="B925" s="7">
        <v>42606</v>
      </c>
      <c r="C925" s="12">
        <v>3.87</v>
      </c>
      <c r="D925" s="12"/>
      <c r="F925">
        <f t="shared" si="40"/>
        <v>3.1780538303479458</v>
      </c>
      <c r="G925" s="22">
        <v>24</v>
      </c>
      <c r="H925" s="14">
        <v>4</v>
      </c>
      <c r="L925" s="14">
        <v>0.62</v>
      </c>
      <c r="M925" s="14">
        <v>8.9800000000000005E-2</v>
      </c>
      <c r="N925" s="14">
        <v>0.90529999999999999</v>
      </c>
      <c r="O925">
        <f t="shared" si="41"/>
        <v>1.6151</v>
      </c>
      <c r="P925" s="22">
        <v>4.0599999999999996</v>
      </c>
    </row>
    <row r="926" spans="1:16" x14ac:dyDescent="0.35">
      <c r="A926" t="s">
        <v>17</v>
      </c>
      <c r="B926" s="7">
        <v>42606</v>
      </c>
      <c r="C926" s="16">
        <v>4.9800000000000004</v>
      </c>
      <c r="D926" s="16"/>
      <c r="F926">
        <f t="shared" si="40"/>
        <v>3.9512437185814275</v>
      </c>
      <c r="G926" s="17">
        <v>52</v>
      </c>
      <c r="H926" s="62">
        <v>2</v>
      </c>
      <c r="L926" s="17">
        <v>0.8</v>
      </c>
      <c r="M926" s="31">
        <v>6.88E-2</v>
      </c>
      <c r="N926" s="31">
        <v>0.84499999999999997</v>
      </c>
      <c r="O926">
        <f t="shared" si="41"/>
        <v>1.7138</v>
      </c>
      <c r="P926" s="17">
        <v>3.64</v>
      </c>
    </row>
    <row r="927" spans="1:16" x14ac:dyDescent="0.35">
      <c r="A927" t="s">
        <v>17</v>
      </c>
      <c r="B927" s="7">
        <v>42606</v>
      </c>
      <c r="C927" s="16" t="s">
        <v>12</v>
      </c>
      <c r="D927" s="16"/>
      <c r="F927">
        <f t="shared" si="40"/>
        <v>4.0943445622221004</v>
      </c>
      <c r="G927" s="17">
        <v>60</v>
      </c>
      <c r="H927" s="62">
        <v>2</v>
      </c>
      <c r="L927" s="17">
        <v>0.82</v>
      </c>
      <c r="M927" s="31">
        <v>6.7699999999999996E-2</v>
      </c>
      <c r="N927" s="31">
        <v>0.80179999999999996</v>
      </c>
      <c r="O927">
        <f t="shared" si="41"/>
        <v>1.6894999999999998</v>
      </c>
      <c r="P927" s="17">
        <v>3.48</v>
      </c>
    </row>
    <row r="928" spans="1:16" x14ac:dyDescent="0.35">
      <c r="A928" t="s">
        <v>10</v>
      </c>
      <c r="B928" s="7">
        <v>42612</v>
      </c>
      <c r="C928" s="16">
        <v>8.2799999999999994</v>
      </c>
      <c r="D928" s="16"/>
      <c r="F928">
        <f t="shared" si="40"/>
        <v>4.9416424226093039</v>
      </c>
      <c r="G928" s="19">
        <v>140</v>
      </c>
      <c r="H928" s="19">
        <v>40</v>
      </c>
      <c r="L928" s="19">
        <v>0.5</v>
      </c>
      <c r="M928" s="38">
        <v>6.7000000000000002E-3</v>
      </c>
      <c r="N928" s="38">
        <v>7.2800000000000004E-2</v>
      </c>
      <c r="O928" s="43">
        <f t="shared" si="41"/>
        <v>0.57950000000000002</v>
      </c>
      <c r="P928" s="19">
        <v>21.7</v>
      </c>
    </row>
    <row r="929" spans="1:16" x14ac:dyDescent="0.35">
      <c r="A929" t="s">
        <v>10</v>
      </c>
      <c r="B929" s="7">
        <v>42612</v>
      </c>
      <c r="C929" s="16" t="s">
        <v>12</v>
      </c>
      <c r="D929" s="16"/>
      <c r="F929">
        <f t="shared" si="40"/>
        <v>4.7535901911063645</v>
      </c>
      <c r="G929" s="19">
        <v>116</v>
      </c>
      <c r="H929" s="19">
        <v>24</v>
      </c>
      <c r="L929" s="19">
        <v>0.5</v>
      </c>
      <c r="M929" s="38">
        <v>6.7000000000000002E-3</v>
      </c>
      <c r="N929" s="38">
        <v>5.4199999999999998E-2</v>
      </c>
      <c r="O929" s="43">
        <f t="shared" si="41"/>
        <v>0.56090000000000007</v>
      </c>
      <c r="P929" s="19">
        <v>27.1</v>
      </c>
    </row>
    <row r="930" spans="1:16" x14ac:dyDescent="0.35">
      <c r="A930" t="s">
        <v>13</v>
      </c>
      <c r="B930" s="7">
        <v>42614</v>
      </c>
      <c r="C930" s="16">
        <v>4.16</v>
      </c>
      <c r="D930" s="16"/>
      <c r="F930">
        <f t="shared" si="40"/>
        <v>3.4011973816621555</v>
      </c>
      <c r="G930" s="17">
        <v>30</v>
      </c>
      <c r="H930" s="17">
        <v>20</v>
      </c>
      <c r="L930" s="17">
        <v>0.81</v>
      </c>
      <c r="M930" s="31">
        <v>8.6599999999999996E-2</v>
      </c>
      <c r="N930" s="31">
        <v>0.72130000000000005</v>
      </c>
      <c r="O930" s="49">
        <f t="shared" si="41"/>
        <v>1.6179000000000001</v>
      </c>
      <c r="P930" s="17">
        <v>3.89</v>
      </c>
    </row>
    <row r="931" spans="1:16" x14ac:dyDescent="0.35">
      <c r="A931" t="s">
        <v>13</v>
      </c>
      <c r="B931" s="7">
        <v>42614</v>
      </c>
      <c r="C931" s="16" t="s">
        <v>12</v>
      </c>
      <c r="D931" s="16"/>
      <c r="F931">
        <f t="shared" si="40"/>
        <v>3.4011973816621555</v>
      </c>
      <c r="G931" s="17">
        <v>30</v>
      </c>
      <c r="H931" s="17">
        <v>20</v>
      </c>
      <c r="L931" s="22">
        <v>0.64</v>
      </c>
      <c r="M931" s="31">
        <v>8.6400000000000005E-2</v>
      </c>
      <c r="N931" s="31">
        <v>0.65759999999999996</v>
      </c>
      <c r="O931" s="49">
        <f t="shared" si="41"/>
        <v>1.3839999999999999</v>
      </c>
      <c r="P931" s="17">
        <v>3.61</v>
      </c>
    </row>
    <row r="932" spans="1:16" x14ac:dyDescent="0.35">
      <c r="A932" t="s">
        <v>14</v>
      </c>
      <c r="B932" s="7">
        <v>42614</v>
      </c>
      <c r="C932" s="12">
        <v>5.07</v>
      </c>
      <c r="D932" s="12"/>
      <c r="F932">
        <f t="shared" si="40"/>
        <v>3.6888794541139363</v>
      </c>
      <c r="G932" s="22">
        <v>40</v>
      </c>
      <c r="H932" s="14">
        <v>10</v>
      </c>
      <c r="L932" s="14">
        <v>0.6</v>
      </c>
      <c r="M932" s="14">
        <v>9.1200000000000003E-2</v>
      </c>
      <c r="N932" s="14">
        <v>0.60160000000000002</v>
      </c>
      <c r="O932">
        <f t="shared" si="41"/>
        <v>1.2928000000000002</v>
      </c>
      <c r="P932" s="22">
        <v>4.75</v>
      </c>
    </row>
    <row r="933" spans="1:16" x14ac:dyDescent="0.35">
      <c r="A933" t="s">
        <v>17</v>
      </c>
      <c r="B933" s="7">
        <v>42614</v>
      </c>
      <c r="C933" s="16">
        <v>5.44</v>
      </c>
      <c r="D933" s="16"/>
      <c r="F933">
        <f t="shared" si="40"/>
        <v>3.4011973816621555</v>
      </c>
      <c r="G933" s="17">
        <v>30</v>
      </c>
      <c r="H933" s="62">
        <v>10</v>
      </c>
      <c r="L933" s="17">
        <v>0.6</v>
      </c>
      <c r="M933" s="31">
        <v>9.0800000000000006E-2</v>
      </c>
      <c r="N933" s="31">
        <v>0.53959999999999997</v>
      </c>
      <c r="O933">
        <f t="shared" si="41"/>
        <v>1.2303999999999999</v>
      </c>
      <c r="P933" s="17">
        <v>6.15</v>
      </c>
    </row>
    <row r="934" spans="1:16" x14ac:dyDescent="0.35">
      <c r="A934" t="s">
        <v>13</v>
      </c>
      <c r="B934" s="7">
        <v>42620</v>
      </c>
      <c r="C934" s="16">
        <v>5.18</v>
      </c>
      <c r="D934" s="16"/>
      <c r="F934">
        <f t="shared" si="40"/>
        <v>2.7725887222397811</v>
      </c>
      <c r="G934" s="17">
        <v>16</v>
      </c>
      <c r="H934" s="17">
        <v>10</v>
      </c>
      <c r="L934" s="17">
        <v>1</v>
      </c>
      <c r="M934" s="31">
        <v>0.12429999999999999</v>
      </c>
      <c r="N934" s="31">
        <v>0.74390000000000001</v>
      </c>
      <c r="O934" s="49">
        <f t="shared" si="41"/>
        <v>1.8682000000000001</v>
      </c>
      <c r="P934" s="17">
        <v>4.12</v>
      </c>
    </row>
    <row r="935" spans="1:16" x14ac:dyDescent="0.35">
      <c r="A935" t="s">
        <v>14</v>
      </c>
      <c r="B935" s="7">
        <v>42620</v>
      </c>
      <c r="C935" s="12">
        <v>5.52</v>
      </c>
      <c r="D935" s="12"/>
      <c r="F935">
        <f t="shared" si="40"/>
        <v>2.0794415416798357</v>
      </c>
      <c r="G935" s="22">
        <v>8</v>
      </c>
      <c r="H935" s="14">
        <v>2</v>
      </c>
      <c r="L935" s="14">
        <v>0.77</v>
      </c>
      <c r="M935" s="14">
        <v>9.9400000000000002E-2</v>
      </c>
      <c r="N935" s="14">
        <v>0.80059999999999998</v>
      </c>
      <c r="O935">
        <f t="shared" si="41"/>
        <v>1.67</v>
      </c>
      <c r="P935" s="22">
        <v>3.29</v>
      </c>
    </row>
    <row r="936" spans="1:16" x14ac:dyDescent="0.35">
      <c r="A936" t="s">
        <v>14</v>
      </c>
      <c r="B936" s="7">
        <v>42620</v>
      </c>
      <c r="C936" s="12" t="s">
        <v>12</v>
      </c>
      <c r="D936" s="12"/>
      <c r="F936">
        <f t="shared" si="40"/>
        <v>2.7725887222397811</v>
      </c>
      <c r="G936" s="22">
        <v>16</v>
      </c>
      <c r="H936" s="14">
        <v>2</v>
      </c>
      <c r="L936" s="14">
        <v>0.9</v>
      </c>
      <c r="M936" s="14">
        <v>0.1008</v>
      </c>
      <c r="N936" s="14">
        <v>0.62409999999999999</v>
      </c>
      <c r="O936">
        <f t="shared" si="41"/>
        <v>1.6248999999999998</v>
      </c>
      <c r="P936" s="22">
        <v>3.35</v>
      </c>
    </row>
    <row r="937" spans="1:16" x14ac:dyDescent="0.35">
      <c r="A937" t="s">
        <v>17</v>
      </c>
      <c r="B937" s="7">
        <v>42620</v>
      </c>
      <c r="C937" s="16">
        <v>6.06</v>
      </c>
      <c r="D937" s="16"/>
      <c r="F937">
        <f t="shared" si="40"/>
        <v>2.4849066497880004</v>
      </c>
      <c r="G937" s="17">
        <v>12</v>
      </c>
      <c r="H937" s="62">
        <v>6</v>
      </c>
      <c r="L937" s="17">
        <v>0.85</v>
      </c>
      <c r="M937" s="31">
        <v>9.5299999999999996E-2</v>
      </c>
      <c r="N937" s="31">
        <v>0.65910000000000002</v>
      </c>
      <c r="O937">
        <f t="shared" si="41"/>
        <v>1.6044</v>
      </c>
      <c r="P937" s="17">
        <v>3.71</v>
      </c>
    </row>
    <row r="938" spans="1:16" x14ac:dyDescent="0.35">
      <c r="A938" t="s">
        <v>10</v>
      </c>
      <c r="B938" s="7">
        <v>42626</v>
      </c>
      <c r="C938" s="16">
        <v>8.16</v>
      </c>
      <c r="D938" s="16"/>
      <c r="F938">
        <f t="shared" si="40"/>
        <v>4.9416424226093039</v>
      </c>
      <c r="G938" s="19">
        <v>140</v>
      </c>
      <c r="H938" s="19">
        <v>4</v>
      </c>
      <c r="L938" s="19">
        <v>0.71</v>
      </c>
      <c r="M938" s="38">
        <v>1.04E-2</v>
      </c>
      <c r="N938" s="38">
        <v>6.2E-2</v>
      </c>
      <c r="O938" s="43">
        <f t="shared" si="41"/>
        <v>0.78239999999999998</v>
      </c>
      <c r="P938" s="19">
        <v>34</v>
      </c>
    </row>
    <row r="939" spans="1:16" x14ac:dyDescent="0.35">
      <c r="A939" t="s">
        <v>10</v>
      </c>
      <c r="B939" s="7">
        <v>42626</v>
      </c>
      <c r="C939" s="16" t="s">
        <v>12</v>
      </c>
      <c r="D939" s="16"/>
      <c r="F939">
        <f t="shared" si="40"/>
        <v>4.9972122737641147</v>
      </c>
      <c r="G939" s="19">
        <v>148</v>
      </c>
      <c r="H939" s="19">
        <v>16</v>
      </c>
      <c r="L939" s="19">
        <v>0.5</v>
      </c>
      <c r="M939" s="38">
        <v>9.5999999999999992E-3</v>
      </c>
      <c r="N939" s="38">
        <v>6.3500000000000001E-2</v>
      </c>
      <c r="O939" s="43">
        <f t="shared" si="41"/>
        <v>0.57310000000000005</v>
      </c>
      <c r="P939" s="19">
        <v>43.4</v>
      </c>
    </row>
    <row r="940" spans="1:16" x14ac:dyDescent="0.35">
      <c r="A940" t="s">
        <v>13</v>
      </c>
      <c r="B940" s="7">
        <v>42627</v>
      </c>
      <c r="C940" s="16">
        <v>4.0199999999999996</v>
      </c>
      <c r="D940" s="16"/>
      <c r="F940">
        <f t="shared" si="40"/>
        <v>4.0943445622221004</v>
      </c>
      <c r="G940" s="17">
        <v>60</v>
      </c>
      <c r="H940" s="17">
        <v>10</v>
      </c>
      <c r="L940" s="17">
        <v>0.84</v>
      </c>
      <c r="M940" s="31">
        <v>0.15359999999999999</v>
      </c>
      <c r="N940" s="31">
        <v>0.77890000000000004</v>
      </c>
      <c r="O940" s="49">
        <f t="shared" si="41"/>
        <v>1.7725</v>
      </c>
      <c r="P940" s="17">
        <v>4.32</v>
      </c>
    </row>
    <row r="941" spans="1:16" x14ac:dyDescent="0.35">
      <c r="A941" t="s">
        <v>14</v>
      </c>
      <c r="B941" s="7">
        <v>42627</v>
      </c>
      <c r="C941" s="12">
        <v>4.9800000000000004</v>
      </c>
      <c r="D941" s="12"/>
      <c r="F941">
        <f t="shared" si="40"/>
        <v>3.5835189384561099</v>
      </c>
      <c r="G941" s="22">
        <v>36</v>
      </c>
      <c r="H941" s="14">
        <v>4</v>
      </c>
      <c r="L941" s="14">
        <v>0.61</v>
      </c>
      <c r="M941" s="14">
        <v>0.1346</v>
      </c>
      <c r="N941" s="14">
        <v>0.65349999999999997</v>
      </c>
      <c r="O941">
        <f t="shared" si="41"/>
        <v>1.3980999999999999</v>
      </c>
      <c r="P941" s="22">
        <v>3.09</v>
      </c>
    </row>
    <row r="942" spans="1:16" x14ac:dyDescent="0.35">
      <c r="A942" t="s">
        <v>17</v>
      </c>
      <c r="B942" s="7">
        <v>42627</v>
      </c>
      <c r="C942" s="16">
        <v>5.23</v>
      </c>
      <c r="D942" s="16"/>
      <c r="F942">
        <f t="shared" si="40"/>
        <v>1.3862943611198906</v>
      </c>
      <c r="G942" s="17">
        <v>4</v>
      </c>
      <c r="H942" s="62">
        <v>2</v>
      </c>
      <c r="L942" s="17">
        <v>0.56000000000000005</v>
      </c>
      <c r="M942" s="31">
        <v>0.1353</v>
      </c>
      <c r="N942" s="31">
        <v>0.59970000000000001</v>
      </c>
      <c r="O942">
        <f t="shared" si="41"/>
        <v>1.2949999999999999</v>
      </c>
      <c r="P942" s="17">
        <v>2.68</v>
      </c>
    </row>
    <row r="943" spans="1:16" x14ac:dyDescent="0.35">
      <c r="A943" t="s">
        <v>17</v>
      </c>
      <c r="B943" s="7">
        <v>42627</v>
      </c>
      <c r="C943" s="16" t="s">
        <v>12</v>
      </c>
      <c r="D943" s="16"/>
      <c r="F943">
        <f t="shared" si="40"/>
        <v>3.1780538303479458</v>
      </c>
      <c r="G943" s="17">
        <v>24</v>
      </c>
      <c r="H943" s="62">
        <v>4</v>
      </c>
      <c r="L943" s="22">
        <v>0.54</v>
      </c>
      <c r="M943" s="31">
        <v>0.13120000000000001</v>
      </c>
      <c r="N943" s="31">
        <v>0.63</v>
      </c>
      <c r="O943">
        <f t="shared" si="41"/>
        <v>1.3012000000000001</v>
      </c>
      <c r="P943" s="17">
        <v>2.62</v>
      </c>
    </row>
    <row r="944" spans="1:16" x14ac:dyDescent="0.35">
      <c r="A944" t="s">
        <v>13</v>
      </c>
      <c r="B944" s="7">
        <v>42632</v>
      </c>
      <c r="C944" s="16">
        <v>3.94</v>
      </c>
      <c r="D944" s="16"/>
      <c r="F944">
        <f t="shared" si="40"/>
        <v>4.1588830833596715</v>
      </c>
      <c r="G944" s="17">
        <v>64</v>
      </c>
      <c r="H944" s="17">
        <v>16</v>
      </c>
      <c r="L944" s="17">
        <v>0.55000000000000004</v>
      </c>
      <c r="M944" s="31">
        <v>0.1166</v>
      </c>
      <c r="N944" s="31">
        <v>0.81089999999999995</v>
      </c>
      <c r="O944" s="49">
        <f t="shared" ref="O944:O961" si="42">L944+M944+N944</f>
        <v>1.4775</v>
      </c>
      <c r="P944" s="17">
        <v>2.12</v>
      </c>
    </row>
    <row r="945" spans="1:16" x14ac:dyDescent="0.35">
      <c r="A945" t="s">
        <v>14</v>
      </c>
      <c r="B945" s="7">
        <v>42632</v>
      </c>
      <c r="C945" s="12">
        <v>5.04</v>
      </c>
      <c r="D945" s="12"/>
      <c r="F945">
        <f t="shared" si="40"/>
        <v>5.4116460518550396</v>
      </c>
      <c r="G945" s="22">
        <v>224</v>
      </c>
      <c r="H945" s="14">
        <v>124</v>
      </c>
      <c r="L945" s="14">
        <v>0.5</v>
      </c>
      <c r="M945" s="14">
        <v>0.1263</v>
      </c>
      <c r="N945" s="14">
        <v>0.57679999999999998</v>
      </c>
      <c r="O945">
        <f t="shared" si="42"/>
        <v>1.2031000000000001</v>
      </c>
      <c r="P945" s="22">
        <v>2.62</v>
      </c>
    </row>
    <row r="946" spans="1:16" x14ac:dyDescent="0.35">
      <c r="A946" t="s">
        <v>14</v>
      </c>
      <c r="B946" s="7">
        <v>42632</v>
      </c>
      <c r="C946" s="12" t="s">
        <v>12</v>
      </c>
      <c r="D946" s="12"/>
      <c r="F946">
        <f t="shared" si="40"/>
        <v>5.9401712527204316</v>
      </c>
      <c r="G946" s="22">
        <v>380</v>
      </c>
      <c r="H946" s="14">
        <v>72</v>
      </c>
      <c r="L946" s="14">
        <v>0.7</v>
      </c>
      <c r="M946" s="14">
        <v>0.12770000000000001</v>
      </c>
      <c r="N946" s="14">
        <v>0.54239999999999999</v>
      </c>
      <c r="O946">
        <f t="shared" si="42"/>
        <v>1.3700999999999999</v>
      </c>
      <c r="P946" s="22">
        <v>2.59</v>
      </c>
    </row>
    <row r="947" spans="1:16" x14ac:dyDescent="0.35">
      <c r="A947" t="s">
        <v>17</v>
      </c>
      <c r="B947" s="7">
        <v>42632</v>
      </c>
      <c r="C947" s="16">
        <v>5.21</v>
      </c>
      <c r="D947" s="16"/>
      <c r="F947">
        <f t="shared" si="40"/>
        <v>6.9754139274559517</v>
      </c>
      <c r="G947" s="17">
        <v>1070</v>
      </c>
      <c r="H947" s="62">
        <v>240</v>
      </c>
      <c r="L947" s="17">
        <v>0.57999999999999996</v>
      </c>
      <c r="M947" s="31">
        <v>0.12809999999999999</v>
      </c>
      <c r="N947" s="31">
        <v>0.5212</v>
      </c>
      <c r="O947">
        <f t="shared" si="42"/>
        <v>1.2292999999999998</v>
      </c>
      <c r="P947" s="17">
        <v>2.94</v>
      </c>
    </row>
    <row r="948" spans="1:16" x14ac:dyDescent="0.35">
      <c r="A948" t="s">
        <v>10</v>
      </c>
      <c r="B948" s="7">
        <v>42635</v>
      </c>
      <c r="C948" s="16">
        <v>10.09</v>
      </c>
      <c r="D948" s="16"/>
      <c r="F948">
        <f t="shared" si="40"/>
        <v>5.1357984370502621</v>
      </c>
      <c r="G948" s="19">
        <v>170</v>
      </c>
      <c r="H948" s="19">
        <v>6</v>
      </c>
      <c r="L948" s="19">
        <v>0.5</v>
      </c>
      <c r="M948" s="38">
        <v>9.5999999999999992E-3</v>
      </c>
      <c r="N948" s="38">
        <v>6.93E-2</v>
      </c>
      <c r="O948" s="43">
        <f t="shared" si="42"/>
        <v>0.57890000000000008</v>
      </c>
      <c r="P948" s="19">
        <v>43.6</v>
      </c>
    </row>
    <row r="949" spans="1:16" x14ac:dyDescent="0.35">
      <c r="A949" t="s">
        <v>10</v>
      </c>
      <c r="B949" s="7">
        <v>42635</v>
      </c>
      <c r="C949" s="16" t="s">
        <v>12</v>
      </c>
      <c r="D949" s="16"/>
      <c r="F949">
        <f t="shared" si="40"/>
        <v>4.2484952420493594</v>
      </c>
      <c r="G949" s="19">
        <v>70</v>
      </c>
      <c r="H949" s="19">
        <v>10</v>
      </c>
      <c r="L949" s="19">
        <v>0.5</v>
      </c>
      <c r="M949" s="38">
        <v>8.5000000000000006E-3</v>
      </c>
      <c r="N949" s="38">
        <v>4.5400000000000003E-2</v>
      </c>
      <c r="O949" s="43">
        <f t="shared" si="42"/>
        <v>0.55389999999999995</v>
      </c>
      <c r="P949" s="19">
        <v>35.700000000000003</v>
      </c>
    </row>
    <row r="950" spans="1:16" x14ac:dyDescent="0.35">
      <c r="A950" t="s">
        <v>10</v>
      </c>
      <c r="B950" s="7">
        <v>42640</v>
      </c>
      <c r="C950" s="16">
        <v>8.23</v>
      </c>
      <c r="D950" s="16"/>
      <c r="F950">
        <f t="shared" si="40"/>
        <v>5.0751738152338266</v>
      </c>
      <c r="G950" s="19">
        <v>160</v>
      </c>
      <c r="H950" s="19">
        <v>240</v>
      </c>
      <c r="L950" s="19">
        <v>0.5</v>
      </c>
      <c r="M950" s="38">
        <v>7.4000000000000003E-3</v>
      </c>
      <c r="N950" s="38">
        <v>0.1216</v>
      </c>
      <c r="O950" s="43">
        <f t="shared" si="42"/>
        <v>0.629</v>
      </c>
      <c r="P950" s="19">
        <v>23.8</v>
      </c>
    </row>
    <row r="951" spans="1:16" x14ac:dyDescent="0.35">
      <c r="A951" t="s">
        <v>10</v>
      </c>
      <c r="B951" s="7">
        <v>42640</v>
      </c>
      <c r="C951" s="16" t="s">
        <v>12</v>
      </c>
      <c r="D951" s="16"/>
      <c r="F951">
        <f t="shared" si="40"/>
        <v>5.1929568508902104</v>
      </c>
      <c r="G951" s="19">
        <v>180</v>
      </c>
      <c r="H951" s="19">
        <v>280</v>
      </c>
      <c r="L951" s="19">
        <v>0.5</v>
      </c>
      <c r="M951" s="38">
        <v>6.8999999999999999E-3</v>
      </c>
      <c r="N951" s="38">
        <v>0.1038</v>
      </c>
      <c r="O951" s="43">
        <f t="shared" si="42"/>
        <v>0.61070000000000002</v>
      </c>
      <c r="P951" s="19">
        <v>30.7</v>
      </c>
    </row>
    <row r="952" spans="1:16" x14ac:dyDescent="0.35">
      <c r="A952" t="s">
        <v>13</v>
      </c>
      <c r="B952" s="7">
        <v>42642</v>
      </c>
      <c r="C952" s="16">
        <v>5.5</v>
      </c>
      <c r="D952" s="16"/>
      <c r="F952">
        <f t="shared" si="40"/>
        <v>2.9957322735539909</v>
      </c>
      <c r="G952" s="17">
        <v>20</v>
      </c>
      <c r="H952" s="17">
        <v>40</v>
      </c>
      <c r="L952" s="17">
        <v>0.84</v>
      </c>
      <c r="M952" s="31">
        <v>0.121</v>
      </c>
      <c r="N952" s="31">
        <v>0.74880000000000002</v>
      </c>
      <c r="O952" s="49">
        <f t="shared" si="42"/>
        <v>1.7098</v>
      </c>
      <c r="P952" s="17">
        <v>1.37</v>
      </c>
    </row>
    <row r="953" spans="1:16" x14ac:dyDescent="0.35">
      <c r="A953" t="s">
        <v>14</v>
      </c>
      <c r="B953" s="7">
        <v>42642</v>
      </c>
      <c r="C953" s="12">
        <v>5.85</v>
      </c>
      <c r="D953" s="12"/>
      <c r="F953">
        <f t="shared" si="40"/>
        <v>2.9957322735539909</v>
      </c>
      <c r="G953" s="22">
        <v>20</v>
      </c>
      <c r="H953" s="14">
        <v>10</v>
      </c>
      <c r="L953" s="14">
        <v>0.87</v>
      </c>
      <c r="M953" s="14">
        <v>0.1081</v>
      </c>
      <c r="N953" s="14">
        <v>0.57889999999999997</v>
      </c>
      <c r="O953">
        <f t="shared" si="42"/>
        <v>1.5569999999999999</v>
      </c>
      <c r="P953" s="22">
        <v>1.67</v>
      </c>
    </row>
    <row r="954" spans="1:16" x14ac:dyDescent="0.35">
      <c r="A954" t="s">
        <v>14</v>
      </c>
      <c r="B954" s="7">
        <v>42642</v>
      </c>
      <c r="C954" s="12" t="s">
        <v>12</v>
      </c>
      <c r="D954" s="12"/>
      <c r="F954">
        <f t="shared" si="40"/>
        <v>2.3025850929940459</v>
      </c>
      <c r="G954" s="22">
        <v>10</v>
      </c>
      <c r="H954" s="14">
        <v>40</v>
      </c>
      <c r="L954" s="14">
        <v>0.76</v>
      </c>
      <c r="M954" s="14">
        <v>0.11070000000000001</v>
      </c>
      <c r="N954" s="14">
        <v>0.58379999999999999</v>
      </c>
      <c r="O954">
        <f t="shared" si="42"/>
        <v>1.4544999999999999</v>
      </c>
      <c r="P954" s="22">
        <v>1.67</v>
      </c>
    </row>
    <row r="955" spans="1:16" x14ac:dyDescent="0.35">
      <c r="A955" t="s">
        <v>17</v>
      </c>
      <c r="B955" s="7">
        <v>42642</v>
      </c>
      <c r="C955" s="16">
        <v>6.01</v>
      </c>
      <c r="D955" s="16"/>
      <c r="F955">
        <f t="shared" si="40"/>
        <v>3.6888794541139363</v>
      </c>
      <c r="G955" s="17">
        <v>40</v>
      </c>
      <c r="H955" s="62">
        <v>10</v>
      </c>
      <c r="L955" s="17">
        <v>0.78</v>
      </c>
      <c r="M955" s="31">
        <v>0.10970000000000001</v>
      </c>
      <c r="N955" s="31">
        <v>0.58540000000000003</v>
      </c>
      <c r="O955">
        <f t="shared" si="42"/>
        <v>1.4751000000000001</v>
      </c>
      <c r="P955" s="17">
        <v>1.67</v>
      </c>
    </row>
    <row r="956" spans="1:16" x14ac:dyDescent="0.35">
      <c r="A956" t="s">
        <v>13</v>
      </c>
      <c r="B956" s="7">
        <v>42647</v>
      </c>
      <c r="C956" s="16">
        <v>4.6900000000000004</v>
      </c>
      <c r="D956" s="16"/>
      <c r="F956">
        <f t="shared" si="40"/>
        <v>2.4849066497880004</v>
      </c>
      <c r="G956" s="17">
        <v>12</v>
      </c>
      <c r="H956" s="17">
        <v>2</v>
      </c>
      <c r="L956" s="17">
        <v>0.94</v>
      </c>
      <c r="M956" s="31">
        <v>0.17330000000000001</v>
      </c>
      <c r="N956" s="31">
        <v>1.0041</v>
      </c>
      <c r="O956" s="49">
        <f t="shared" si="42"/>
        <v>2.1173999999999999</v>
      </c>
      <c r="P956" s="17">
        <v>1.67</v>
      </c>
    </row>
    <row r="957" spans="1:16" x14ac:dyDescent="0.35">
      <c r="A957" t="s">
        <v>13</v>
      </c>
      <c r="B957" s="7">
        <v>42647</v>
      </c>
      <c r="C957" s="12" t="s">
        <v>12</v>
      </c>
      <c r="D957" s="12"/>
      <c r="F957">
        <f t="shared" si="40"/>
        <v>3.1780538303479458</v>
      </c>
      <c r="G957" s="17">
        <v>24</v>
      </c>
      <c r="H957" s="17">
        <v>6</v>
      </c>
      <c r="L957" s="22">
        <v>0.95</v>
      </c>
      <c r="M957" s="31">
        <v>0.17460000000000001</v>
      </c>
      <c r="N957" s="31">
        <v>1.0118</v>
      </c>
      <c r="O957" s="49">
        <f t="shared" si="42"/>
        <v>2.1364000000000001</v>
      </c>
      <c r="P957" s="17">
        <v>1.67</v>
      </c>
    </row>
    <row r="958" spans="1:16" x14ac:dyDescent="0.35">
      <c r="A958" t="s">
        <v>14</v>
      </c>
      <c r="B958" s="7">
        <v>42647</v>
      </c>
      <c r="C958" s="12">
        <v>5.88</v>
      </c>
      <c r="D958" s="12"/>
      <c r="F958">
        <f t="shared" si="40"/>
        <v>3.1780538303479458</v>
      </c>
      <c r="G958" s="22">
        <v>24</v>
      </c>
      <c r="H958" s="14">
        <v>4</v>
      </c>
      <c r="L958" s="14">
        <v>0.69</v>
      </c>
      <c r="M958" s="14">
        <v>0.1225</v>
      </c>
      <c r="N958" s="14">
        <v>0.77739999999999998</v>
      </c>
      <c r="O958">
        <f t="shared" si="42"/>
        <v>1.5899000000000001</v>
      </c>
      <c r="P958" s="22">
        <v>1.67</v>
      </c>
    </row>
    <row r="959" spans="1:16" x14ac:dyDescent="0.35">
      <c r="A959" t="s">
        <v>17</v>
      </c>
      <c r="B959" s="7">
        <v>42647</v>
      </c>
      <c r="C959" s="16">
        <v>5.96</v>
      </c>
      <c r="D959" s="16"/>
      <c r="F959">
        <f t="shared" si="40"/>
        <v>3.1780538303479458</v>
      </c>
      <c r="G959" s="17">
        <v>24</v>
      </c>
      <c r="H959" s="62">
        <v>2</v>
      </c>
      <c r="L959" s="17">
        <v>0.82</v>
      </c>
      <c r="M959" s="31">
        <v>0.1154</v>
      </c>
      <c r="N959" s="31">
        <v>0.70550000000000002</v>
      </c>
      <c r="O959">
        <f t="shared" si="42"/>
        <v>1.6409</v>
      </c>
      <c r="P959" s="17">
        <v>1.67</v>
      </c>
    </row>
    <row r="960" spans="1:16" x14ac:dyDescent="0.35">
      <c r="A960" t="s">
        <v>10</v>
      </c>
      <c r="B960" s="11">
        <v>42656</v>
      </c>
      <c r="C960" s="18">
        <v>8.99</v>
      </c>
      <c r="D960" s="18"/>
      <c r="F960">
        <f t="shared" si="40"/>
        <v>4.9126548857360524</v>
      </c>
      <c r="G960" s="19">
        <v>136</v>
      </c>
      <c r="H960" s="19">
        <v>28</v>
      </c>
      <c r="L960" s="19">
        <v>0.5</v>
      </c>
      <c r="M960" s="38">
        <v>7.1999999999999998E-3</v>
      </c>
      <c r="N960" s="38">
        <v>0.23130000000000001</v>
      </c>
      <c r="O960" s="43">
        <f t="shared" si="42"/>
        <v>0.73849999999999993</v>
      </c>
      <c r="P960" s="19">
        <v>12.3</v>
      </c>
    </row>
    <row r="961" spans="1:16" x14ac:dyDescent="0.35">
      <c r="A961" t="s">
        <v>10</v>
      </c>
      <c r="B961" s="11">
        <v>42656</v>
      </c>
      <c r="C961" s="19" t="s">
        <v>12</v>
      </c>
      <c r="D961" s="19"/>
      <c r="F961">
        <f t="shared" si="40"/>
        <v>4.8520302639196169</v>
      </c>
      <c r="G961" s="19">
        <v>128</v>
      </c>
      <c r="H961" s="19">
        <v>18</v>
      </c>
      <c r="L961" s="19">
        <v>0.5</v>
      </c>
      <c r="M961" s="38">
        <v>7.4000000000000003E-3</v>
      </c>
      <c r="N961" s="38">
        <v>0.2495</v>
      </c>
      <c r="O961" s="43">
        <f t="shared" si="42"/>
        <v>0.75689999999999991</v>
      </c>
      <c r="P961" s="19">
        <v>11.7</v>
      </c>
    </row>
    <row r="962" spans="1:16" x14ac:dyDescent="0.35">
      <c r="A962" t="s">
        <v>23</v>
      </c>
      <c r="B962" s="68">
        <v>42668.434027777781</v>
      </c>
      <c r="C962">
        <v>6.98</v>
      </c>
      <c r="F962">
        <f t="shared" si="40"/>
        <v>4.1271343850450917</v>
      </c>
      <c r="G962">
        <v>62</v>
      </c>
    </row>
    <row r="963" spans="1:16" x14ac:dyDescent="0.35">
      <c r="A963" t="s">
        <v>22</v>
      </c>
      <c r="B963" s="68">
        <v>42668.454861111109</v>
      </c>
      <c r="C963">
        <v>6.09</v>
      </c>
      <c r="F963">
        <f t="shared" ref="F963:F1026" si="43">LN(G963)</f>
        <v>3.6375861597263857</v>
      </c>
      <c r="G963">
        <v>38</v>
      </c>
    </row>
    <row r="964" spans="1:16" x14ac:dyDescent="0.35">
      <c r="A964" t="s">
        <v>21</v>
      </c>
      <c r="B964" s="68">
        <v>42668.463888888888</v>
      </c>
      <c r="C964">
        <v>6.56</v>
      </c>
      <c r="F964">
        <f t="shared" si="43"/>
        <v>4.6443908991413725</v>
      </c>
      <c r="G964">
        <v>104</v>
      </c>
    </row>
    <row r="965" spans="1:16" x14ac:dyDescent="0.35">
      <c r="A965" t="s">
        <v>20</v>
      </c>
      <c r="B965" s="68">
        <v>42668.484027777777</v>
      </c>
      <c r="C965">
        <v>5.72</v>
      </c>
      <c r="F965">
        <f t="shared" si="43"/>
        <v>5.3752784076841653</v>
      </c>
      <c r="G965">
        <v>216</v>
      </c>
    </row>
    <row r="966" spans="1:16" x14ac:dyDescent="0.35">
      <c r="A966" t="s">
        <v>19</v>
      </c>
      <c r="B966" s="68">
        <v>42668.493055555555</v>
      </c>
      <c r="C966">
        <v>5.84</v>
      </c>
      <c r="F966">
        <f t="shared" si="43"/>
        <v>5.0751738152338266</v>
      </c>
      <c r="G966">
        <v>160</v>
      </c>
    </row>
    <row r="967" spans="1:16" x14ac:dyDescent="0.35">
      <c r="A967" t="s">
        <v>10</v>
      </c>
      <c r="B967" s="11">
        <v>42676</v>
      </c>
      <c r="C967" s="18">
        <v>8.48</v>
      </c>
      <c r="D967" s="18"/>
      <c r="F967">
        <f t="shared" si="43"/>
        <v>5.0498560072495371</v>
      </c>
      <c r="G967" s="19">
        <v>156</v>
      </c>
      <c r="H967" s="19">
        <v>20</v>
      </c>
      <c r="L967" s="19">
        <v>0.5</v>
      </c>
      <c r="M967" s="38">
        <v>8.6999999999999994E-3</v>
      </c>
      <c r="N967" s="38">
        <v>0.4657</v>
      </c>
      <c r="O967" s="43">
        <f t="shared" ref="O967:O984" si="44">L967+M967+N967</f>
        <v>0.97440000000000004</v>
      </c>
      <c r="P967" s="19">
        <v>16.2</v>
      </c>
    </row>
    <row r="968" spans="1:16" x14ac:dyDescent="0.35">
      <c r="A968" t="s">
        <v>10</v>
      </c>
      <c r="B968" s="11">
        <v>42676</v>
      </c>
      <c r="C968" s="19" t="s">
        <v>12</v>
      </c>
      <c r="D968" s="19"/>
      <c r="F968">
        <f t="shared" si="43"/>
        <v>4.9126548857360524</v>
      </c>
      <c r="G968" s="19">
        <v>136</v>
      </c>
      <c r="H968" s="19">
        <v>4</v>
      </c>
      <c r="L968" s="19">
        <v>0.5</v>
      </c>
      <c r="M968" s="38">
        <v>9.5999999999999992E-3</v>
      </c>
      <c r="N968" s="38">
        <v>0.45910000000000001</v>
      </c>
      <c r="O968" s="43">
        <f t="shared" si="44"/>
        <v>0.96870000000000012</v>
      </c>
      <c r="P968" s="19">
        <v>16.600000000000001</v>
      </c>
    </row>
    <row r="969" spans="1:16" x14ac:dyDescent="0.35">
      <c r="A969" t="s">
        <v>13</v>
      </c>
      <c r="B969" s="7">
        <v>42689</v>
      </c>
      <c r="C969" s="16">
        <v>11.97</v>
      </c>
      <c r="D969" s="16"/>
      <c r="F969">
        <f t="shared" si="43"/>
        <v>2.9957322735539909</v>
      </c>
      <c r="G969" s="17">
        <v>20</v>
      </c>
      <c r="H969" s="17">
        <v>30</v>
      </c>
      <c r="L969" s="17">
        <v>1</v>
      </c>
      <c r="M969" s="31">
        <v>0.1351</v>
      </c>
      <c r="N969" s="31">
        <v>1.0556000000000001</v>
      </c>
      <c r="O969" s="49">
        <f t="shared" si="44"/>
        <v>2.1907000000000001</v>
      </c>
      <c r="P969" s="17">
        <v>1.96</v>
      </c>
    </row>
    <row r="970" spans="1:16" x14ac:dyDescent="0.35">
      <c r="A970" t="s">
        <v>14</v>
      </c>
      <c r="B970" s="7">
        <v>42689</v>
      </c>
      <c r="C970" s="12">
        <v>11.44</v>
      </c>
      <c r="D970" s="12"/>
      <c r="F970">
        <f t="shared" si="43"/>
        <v>3.6888794541139363</v>
      </c>
      <c r="G970" s="22">
        <v>40</v>
      </c>
      <c r="H970" s="14">
        <v>10</v>
      </c>
      <c r="L970" s="14">
        <v>0.78</v>
      </c>
      <c r="M970" s="14">
        <v>0.12659999999999999</v>
      </c>
      <c r="N970" s="14">
        <v>1.0246999999999999</v>
      </c>
      <c r="O970">
        <f t="shared" si="44"/>
        <v>1.9313</v>
      </c>
      <c r="P970" s="22">
        <v>1.67</v>
      </c>
    </row>
    <row r="971" spans="1:16" x14ac:dyDescent="0.35">
      <c r="A971" t="s">
        <v>14</v>
      </c>
      <c r="B971" s="7">
        <v>42689</v>
      </c>
      <c r="C971" s="22" t="s">
        <v>12</v>
      </c>
      <c r="D971" s="22"/>
      <c r="F971">
        <f t="shared" si="43"/>
        <v>2.9957322735539909</v>
      </c>
      <c r="G971" s="22">
        <v>20</v>
      </c>
      <c r="H971" s="14">
        <v>20</v>
      </c>
      <c r="L971" s="14">
        <v>0.63</v>
      </c>
      <c r="M971" s="14">
        <v>0.14219999999999999</v>
      </c>
      <c r="N971" s="14">
        <v>1.1227</v>
      </c>
      <c r="O971">
        <f t="shared" si="44"/>
        <v>1.8949</v>
      </c>
      <c r="P971" s="22">
        <v>1.76</v>
      </c>
    </row>
    <row r="972" spans="1:16" x14ac:dyDescent="0.35">
      <c r="A972" t="s">
        <v>17</v>
      </c>
      <c r="B972" s="7">
        <v>42689</v>
      </c>
      <c r="C972" s="16">
        <v>11.8</v>
      </c>
      <c r="D972" s="16"/>
      <c r="F972">
        <f t="shared" si="43"/>
        <v>9.5609972435893518</v>
      </c>
      <c r="G972" s="17">
        <v>14200</v>
      </c>
      <c r="H972" s="62">
        <v>1200</v>
      </c>
      <c r="L972" s="17">
        <v>0.77</v>
      </c>
      <c r="M972" s="31">
        <v>8.4599999999999995E-2</v>
      </c>
      <c r="N972" s="31">
        <v>0.75109999999999999</v>
      </c>
      <c r="O972">
        <f t="shared" si="44"/>
        <v>1.6057000000000001</v>
      </c>
      <c r="P972" s="17">
        <v>1.75</v>
      </c>
    </row>
    <row r="973" spans="1:16" x14ac:dyDescent="0.35">
      <c r="A973" t="s">
        <v>13</v>
      </c>
      <c r="B973" s="7">
        <v>42712</v>
      </c>
      <c r="C973" s="16">
        <v>7.96</v>
      </c>
      <c r="D973" s="16"/>
      <c r="F973">
        <f t="shared" si="43"/>
        <v>5.0238805208462765</v>
      </c>
      <c r="G973" s="17">
        <v>152</v>
      </c>
      <c r="H973" s="17">
        <v>48</v>
      </c>
      <c r="L973" s="17">
        <v>2.8</v>
      </c>
      <c r="M973" s="31">
        <v>0.28260000000000002</v>
      </c>
      <c r="N973" s="31">
        <v>2.0764</v>
      </c>
      <c r="O973" s="49">
        <f t="shared" si="44"/>
        <v>5.1589999999999998</v>
      </c>
      <c r="P973" s="17">
        <v>3.49</v>
      </c>
    </row>
    <row r="974" spans="1:16" x14ac:dyDescent="0.35">
      <c r="A974" t="s">
        <v>14</v>
      </c>
      <c r="B974" s="7">
        <v>42712</v>
      </c>
      <c r="C974" s="12">
        <v>8.74</v>
      </c>
      <c r="D974" s="12"/>
      <c r="F974">
        <f t="shared" si="43"/>
        <v>4.3820266346738812</v>
      </c>
      <c r="G974" s="22">
        <v>80</v>
      </c>
      <c r="H974" s="14">
        <v>52</v>
      </c>
      <c r="L974" s="14">
        <v>2.4</v>
      </c>
      <c r="M974" s="14">
        <v>0.19800000000000001</v>
      </c>
      <c r="N974" s="14">
        <v>1.8977999999999999</v>
      </c>
      <c r="O974">
        <f t="shared" si="44"/>
        <v>4.4958</v>
      </c>
      <c r="P974" s="22">
        <v>1.68</v>
      </c>
    </row>
    <row r="975" spans="1:16" x14ac:dyDescent="0.35">
      <c r="A975" t="s">
        <v>17</v>
      </c>
      <c r="B975" s="7">
        <v>42712</v>
      </c>
      <c r="C975" s="16">
        <v>9.9</v>
      </c>
      <c r="D975" s="16"/>
      <c r="F975">
        <f t="shared" si="43"/>
        <v>5.8861040314501558</v>
      </c>
      <c r="G975" s="17">
        <v>360</v>
      </c>
      <c r="H975" s="62">
        <v>118</v>
      </c>
      <c r="L975" s="17">
        <v>1.4</v>
      </c>
      <c r="M975" s="31">
        <v>0.12239999999999999</v>
      </c>
      <c r="N975" s="31">
        <v>1.3697999999999999</v>
      </c>
      <c r="O975">
        <f t="shared" si="44"/>
        <v>2.8921999999999999</v>
      </c>
      <c r="P975" s="17">
        <v>1.67</v>
      </c>
    </row>
    <row r="976" spans="1:16" x14ac:dyDescent="0.35">
      <c r="A976" t="s">
        <v>17</v>
      </c>
      <c r="B976" s="7">
        <v>42712</v>
      </c>
      <c r="C976" s="17" t="s">
        <v>12</v>
      </c>
      <c r="D976" s="17"/>
      <c r="F976">
        <f t="shared" si="43"/>
        <v>5.7037824746562009</v>
      </c>
      <c r="G976" s="17">
        <v>300</v>
      </c>
      <c r="H976" s="62">
        <v>108</v>
      </c>
      <c r="L976" s="22">
        <v>0.5</v>
      </c>
      <c r="M976" s="31">
        <v>0.1099</v>
      </c>
      <c r="N976" s="31">
        <v>1.2952999999999999</v>
      </c>
      <c r="O976">
        <f t="shared" si="44"/>
        <v>1.9051999999999998</v>
      </c>
      <c r="P976" s="17">
        <v>1.67</v>
      </c>
    </row>
    <row r="977" spans="1:16" x14ac:dyDescent="0.35">
      <c r="A977" t="s">
        <v>10</v>
      </c>
      <c r="B977" s="11">
        <v>42719</v>
      </c>
      <c r="C977" s="18">
        <v>10.91</v>
      </c>
      <c r="D977" s="18"/>
      <c r="F977">
        <f t="shared" si="43"/>
        <v>3.3322045101752038</v>
      </c>
      <c r="G977" s="19">
        <v>28</v>
      </c>
      <c r="H977" s="19">
        <v>28</v>
      </c>
      <c r="L977" s="19">
        <v>0.75</v>
      </c>
      <c r="M977" s="38">
        <v>1.1900000000000001E-2</v>
      </c>
      <c r="N977" s="38">
        <v>0.49959999999999999</v>
      </c>
      <c r="O977" s="43">
        <f t="shared" si="44"/>
        <v>1.2615000000000001</v>
      </c>
      <c r="P977" s="19">
        <v>6.99</v>
      </c>
    </row>
    <row r="978" spans="1:16" x14ac:dyDescent="0.35">
      <c r="A978" t="s">
        <v>10</v>
      </c>
      <c r="B978" s="11">
        <v>42719</v>
      </c>
      <c r="C978" s="19" t="s">
        <v>12</v>
      </c>
      <c r="D978" s="19"/>
      <c r="F978">
        <f t="shared" si="43"/>
        <v>2.9957322735539909</v>
      </c>
      <c r="G978" s="19">
        <v>20</v>
      </c>
      <c r="H978" s="19">
        <v>40</v>
      </c>
      <c r="L978" s="19">
        <v>0.68</v>
      </c>
      <c r="M978" s="38">
        <v>1.24E-2</v>
      </c>
      <c r="N978" s="38">
        <v>0.47470000000000001</v>
      </c>
      <c r="O978" s="43">
        <f t="shared" si="44"/>
        <v>1.1671</v>
      </c>
      <c r="P978" s="19">
        <v>7.29</v>
      </c>
    </row>
    <row r="979" spans="1:16" x14ac:dyDescent="0.35">
      <c r="A979" t="s">
        <v>10</v>
      </c>
      <c r="B979" s="7">
        <v>42740</v>
      </c>
      <c r="C979" s="12">
        <v>14.76</v>
      </c>
      <c r="D979" s="12"/>
      <c r="F979">
        <f t="shared" si="43"/>
        <v>4.0943445622221004</v>
      </c>
      <c r="G979" s="22">
        <v>60</v>
      </c>
      <c r="H979" s="22">
        <v>40</v>
      </c>
      <c r="L979" s="12">
        <v>0.5</v>
      </c>
      <c r="M979" s="36">
        <v>1.7000000000000001E-2</v>
      </c>
      <c r="N979" s="14">
        <v>0.61029999999999995</v>
      </c>
      <c r="O979" s="43">
        <f t="shared" si="44"/>
        <v>1.1273</v>
      </c>
      <c r="P979" s="12">
        <v>1.7</v>
      </c>
    </row>
    <row r="980" spans="1:16" x14ac:dyDescent="0.35">
      <c r="A980" t="s">
        <v>10</v>
      </c>
      <c r="B980" s="7">
        <v>42740</v>
      </c>
      <c r="C980" s="12" t="s">
        <v>12</v>
      </c>
      <c r="D980" s="12"/>
      <c r="F980">
        <f t="shared" si="43"/>
        <v>4.2766661190160553</v>
      </c>
      <c r="G980" s="22">
        <v>72</v>
      </c>
      <c r="H980" s="22">
        <v>32</v>
      </c>
      <c r="L980" s="12">
        <v>0.5</v>
      </c>
      <c r="M980" s="14">
        <v>1.7100000000000001E-2</v>
      </c>
      <c r="N980" s="14">
        <v>0.5948</v>
      </c>
      <c r="O980" s="43">
        <f t="shared" si="44"/>
        <v>1.1118999999999999</v>
      </c>
      <c r="P980" s="12">
        <v>64.2</v>
      </c>
    </row>
    <row r="981" spans="1:16" x14ac:dyDescent="0.35">
      <c r="A981" t="s">
        <v>13</v>
      </c>
      <c r="B981" s="7">
        <v>42747</v>
      </c>
      <c r="C981" s="16">
        <v>11.26</v>
      </c>
      <c r="D981" s="16"/>
      <c r="F981">
        <f t="shared" si="43"/>
        <v>5.6347896031692493</v>
      </c>
      <c r="G981" s="17">
        <v>280</v>
      </c>
      <c r="H981" s="17">
        <v>168</v>
      </c>
      <c r="L981" s="16">
        <v>0.94</v>
      </c>
      <c r="M981" s="31">
        <v>9.1600000000000001E-2</v>
      </c>
      <c r="N981" s="31">
        <v>1.4253</v>
      </c>
      <c r="O981" s="49">
        <f t="shared" si="44"/>
        <v>2.4569000000000001</v>
      </c>
      <c r="P981" s="16">
        <v>1.67</v>
      </c>
    </row>
    <row r="982" spans="1:16" x14ac:dyDescent="0.35">
      <c r="A982" t="s">
        <v>14</v>
      </c>
      <c r="B982" s="7">
        <v>42747</v>
      </c>
      <c r="C982" s="12">
        <v>10.56</v>
      </c>
      <c r="D982" s="12"/>
      <c r="F982">
        <f t="shared" si="43"/>
        <v>5.0106352940962555</v>
      </c>
      <c r="G982" s="22">
        <v>150</v>
      </c>
      <c r="H982" s="14">
        <v>88</v>
      </c>
      <c r="L982" s="12">
        <v>0.64</v>
      </c>
      <c r="M982" s="14">
        <v>5.7099999999999998E-2</v>
      </c>
      <c r="N982" s="14">
        <v>0.83109999999999995</v>
      </c>
      <c r="O982">
        <f t="shared" si="44"/>
        <v>1.5282</v>
      </c>
      <c r="P982" s="12">
        <v>1.67</v>
      </c>
    </row>
    <row r="983" spans="1:16" x14ac:dyDescent="0.35">
      <c r="A983" t="s">
        <v>14</v>
      </c>
      <c r="B983" s="7">
        <v>42747</v>
      </c>
      <c r="C983" s="12" t="s">
        <v>12</v>
      </c>
      <c r="D983" s="12"/>
      <c r="F983">
        <f t="shared" si="43"/>
        <v>5.0106352940962555</v>
      </c>
      <c r="G983" s="22">
        <v>150</v>
      </c>
      <c r="H983" s="14">
        <v>124</v>
      </c>
      <c r="L983" s="12">
        <v>0.76</v>
      </c>
      <c r="M983" s="14">
        <v>5.8099999999999999E-2</v>
      </c>
      <c r="N983" s="14">
        <v>0.76839999999999997</v>
      </c>
      <c r="O983">
        <f t="shared" si="44"/>
        <v>1.5865</v>
      </c>
      <c r="P983" s="12">
        <v>1.67</v>
      </c>
    </row>
    <row r="984" spans="1:16" x14ac:dyDescent="0.35">
      <c r="A984" t="s">
        <v>17</v>
      </c>
      <c r="B984" s="7">
        <v>42747</v>
      </c>
      <c r="C984" s="16">
        <v>10.62</v>
      </c>
      <c r="D984" s="16"/>
      <c r="F984">
        <f t="shared" si="43"/>
        <v>5.0106352940962555</v>
      </c>
      <c r="G984" s="17">
        <v>150</v>
      </c>
      <c r="H984" s="62">
        <v>48</v>
      </c>
      <c r="L984" s="16">
        <v>0.6</v>
      </c>
      <c r="M984" s="31">
        <v>5.4100000000000002E-2</v>
      </c>
      <c r="N984" s="31">
        <v>0.59430000000000005</v>
      </c>
      <c r="O984">
        <f t="shared" si="44"/>
        <v>1.2484000000000002</v>
      </c>
      <c r="P984" s="16">
        <v>1.67</v>
      </c>
    </row>
    <row r="985" spans="1:16" x14ac:dyDescent="0.35">
      <c r="A985" t="s">
        <v>23</v>
      </c>
      <c r="B985" s="68">
        <v>42774.4375</v>
      </c>
      <c r="C985">
        <v>10.81</v>
      </c>
      <c r="F985">
        <f t="shared" si="43"/>
        <v>4.290459441148391</v>
      </c>
      <c r="G985">
        <v>73</v>
      </c>
    </row>
    <row r="986" spans="1:16" x14ac:dyDescent="0.35">
      <c r="A986" t="s">
        <v>22</v>
      </c>
      <c r="B986" s="68">
        <v>42774.454861111109</v>
      </c>
      <c r="C986">
        <v>10.35</v>
      </c>
      <c r="F986">
        <f t="shared" si="43"/>
        <v>3.1780538303479458</v>
      </c>
      <c r="G986">
        <v>24</v>
      </c>
    </row>
    <row r="987" spans="1:16" x14ac:dyDescent="0.35">
      <c r="A987" t="s">
        <v>21</v>
      </c>
      <c r="B987" s="68">
        <v>42774.463194444441</v>
      </c>
      <c r="C987">
        <v>9.6</v>
      </c>
      <c r="F987">
        <f t="shared" si="43"/>
        <v>3.5835189384561099</v>
      </c>
      <c r="G987">
        <v>36</v>
      </c>
    </row>
    <row r="988" spans="1:16" x14ac:dyDescent="0.35">
      <c r="A988" t="s">
        <v>20</v>
      </c>
      <c r="B988" s="68">
        <v>42774.475694444445</v>
      </c>
      <c r="C988">
        <v>9.6199999999999992</v>
      </c>
      <c r="F988">
        <f t="shared" si="43"/>
        <v>4.2046926193909657</v>
      </c>
      <c r="G988">
        <v>67</v>
      </c>
    </row>
    <row r="989" spans="1:16" x14ac:dyDescent="0.35">
      <c r="A989" t="s">
        <v>19</v>
      </c>
      <c r="B989" s="68">
        <v>42774.482638888891</v>
      </c>
      <c r="C989">
        <v>8.5</v>
      </c>
      <c r="F989">
        <f t="shared" si="43"/>
        <v>4.4067192472642533</v>
      </c>
      <c r="G989">
        <v>82</v>
      </c>
    </row>
    <row r="990" spans="1:16" x14ac:dyDescent="0.35">
      <c r="A990" t="s">
        <v>13</v>
      </c>
      <c r="B990" s="7">
        <v>42780</v>
      </c>
      <c r="C990" s="16">
        <v>12.03</v>
      </c>
      <c r="D990" s="16"/>
      <c r="F990">
        <f t="shared" si="43"/>
        <v>5.2781146592305168</v>
      </c>
      <c r="G990" s="17">
        <v>196</v>
      </c>
      <c r="H990" s="17">
        <v>84</v>
      </c>
      <c r="L990" s="14" t="s">
        <v>12</v>
      </c>
      <c r="M990" s="31">
        <v>6.2799999999999995E-2</v>
      </c>
      <c r="N990" s="31">
        <v>1.2408999999999999</v>
      </c>
      <c r="P990" s="16">
        <v>4.76</v>
      </c>
    </row>
    <row r="991" spans="1:16" x14ac:dyDescent="0.35">
      <c r="A991" t="s">
        <v>14</v>
      </c>
      <c r="B991" s="7">
        <v>42780</v>
      </c>
      <c r="C991" s="12">
        <v>11.48</v>
      </c>
      <c r="D991" s="12"/>
      <c r="F991">
        <f t="shared" si="43"/>
        <v>4.8828019225863706</v>
      </c>
      <c r="G991" s="22">
        <v>132</v>
      </c>
      <c r="H991" s="14">
        <v>52</v>
      </c>
      <c r="L991" s="12" t="s">
        <v>12</v>
      </c>
      <c r="M991" s="14">
        <v>4.3799999999999999E-2</v>
      </c>
      <c r="N991" s="14">
        <v>0.76</v>
      </c>
      <c r="P991" s="12">
        <v>5.38</v>
      </c>
    </row>
    <row r="992" spans="1:16" x14ac:dyDescent="0.35">
      <c r="A992" t="s">
        <v>17</v>
      </c>
      <c r="B992" s="7">
        <v>42780</v>
      </c>
      <c r="C992" s="16">
        <v>11.49</v>
      </c>
      <c r="D992" s="16"/>
      <c r="F992">
        <f t="shared" si="43"/>
        <v>4.8202815656050371</v>
      </c>
      <c r="G992" s="17">
        <v>124</v>
      </c>
      <c r="H992" s="62">
        <v>40</v>
      </c>
      <c r="L992" s="16" t="s">
        <v>12</v>
      </c>
      <c r="M992" s="31">
        <v>4.0800000000000003E-2</v>
      </c>
      <c r="N992" s="31">
        <v>0.71660000000000001</v>
      </c>
      <c r="P992" s="16">
        <v>5.74</v>
      </c>
    </row>
    <row r="993" spans="1:16" x14ac:dyDescent="0.35">
      <c r="A993" t="s">
        <v>17</v>
      </c>
      <c r="B993" s="7">
        <v>42780</v>
      </c>
      <c r="C993" s="16" t="s">
        <v>12</v>
      </c>
      <c r="D993" s="16"/>
      <c r="F993">
        <f t="shared" si="43"/>
        <v>4.6051701859880918</v>
      </c>
      <c r="G993" s="17">
        <v>100</v>
      </c>
      <c r="H993" s="62">
        <v>48</v>
      </c>
      <c r="L993" s="16" t="s">
        <v>12</v>
      </c>
      <c r="M993" s="31">
        <v>4.07E-2</v>
      </c>
      <c r="N993" s="31">
        <v>0.69989999999999997</v>
      </c>
      <c r="P993" s="16">
        <v>5.87</v>
      </c>
    </row>
    <row r="994" spans="1:16" x14ac:dyDescent="0.35">
      <c r="A994" t="s">
        <v>10</v>
      </c>
      <c r="B994" s="7">
        <v>42781</v>
      </c>
      <c r="C994" s="12">
        <v>13.39</v>
      </c>
      <c r="D994" s="12"/>
      <c r="F994" s="27"/>
      <c r="G994" s="22" t="s">
        <v>12</v>
      </c>
      <c r="H994" s="22">
        <v>10</v>
      </c>
      <c r="L994" s="12">
        <v>0.5</v>
      </c>
      <c r="M994" s="14">
        <v>1.34E-2</v>
      </c>
      <c r="N994" s="14">
        <v>0.87319999999999998</v>
      </c>
      <c r="O994" s="43">
        <f>L994+M994+N994</f>
        <v>1.3866000000000001</v>
      </c>
      <c r="P994" s="12">
        <v>24.6</v>
      </c>
    </row>
    <row r="995" spans="1:16" x14ac:dyDescent="0.35">
      <c r="A995" t="s">
        <v>10</v>
      </c>
      <c r="B995" s="7">
        <v>42781</v>
      </c>
      <c r="C995" s="12" t="s">
        <v>12</v>
      </c>
      <c r="D995" s="12"/>
      <c r="F995" s="27"/>
      <c r="G995" s="22" t="s">
        <v>12</v>
      </c>
      <c r="H995" s="22">
        <v>10</v>
      </c>
      <c r="L995" s="12">
        <v>0.5</v>
      </c>
      <c r="M995" s="36">
        <v>1.4E-2</v>
      </c>
      <c r="N995" s="14">
        <v>0.87949999999999995</v>
      </c>
      <c r="O995" s="43">
        <f>L995+M995+N995</f>
        <v>1.3935</v>
      </c>
      <c r="P995" s="12">
        <v>27.8</v>
      </c>
    </row>
    <row r="996" spans="1:16" x14ac:dyDescent="0.35">
      <c r="A996" t="s">
        <v>10</v>
      </c>
      <c r="B996" s="7">
        <v>42801</v>
      </c>
      <c r="C996" s="12">
        <v>12.52</v>
      </c>
      <c r="D996" s="12"/>
      <c r="F996" s="27"/>
      <c r="G996" s="22" t="s">
        <v>12</v>
      </c>
      <c r="H996" s="17" t="s">
        <v>12</v>
      </c>
      <c r="L996" s="12" t="s">
        <v>12</v>
      </c>
      <c r="M996" s="14">
        <v>1.49E-2</v>
      </c>
      <c r="N996" s="14">
        <v>0.4158</v>
      </c>
      <c r="P996" s="12">
        <v>32.1</v>
      </c>
    </row>
    <row r="997" spans="1:16" x14ac:dyDescent="0.35">
      <c r="A997" t="s">
        <v>10</v>
      </c>
      <c r="B997" s="7">
        <v>42801</v>
      </c>
      <c r="C997" s="12" t="s">
        <v>12</v>
      </c>
      <c r="D997" s="12"/>
      <c r="F997" s="27"/>
      <c r="G997" s="22" t="s">
        <v>12</v>
      </c>
      <c r="H997" s="17" t="s">
        <v>12</v>
      </c>
      <c r="L997" s="12" t="s">
        <v>12</v>
      </c>
      <c r="M997" s="14">
        <v>1.47E-2</v>
      </c>
      <c r="N997" s="14">
        <v>0.44009999999999999</v>
      </c>
      <c r="P997" s="12">
        <v>33.200000000000003</v>
      </c>
    </row>
    <row r="998" spans="1:16" x14ac:dyDescent="0.35">
      <c r="A998" t="s">
        <v>13</v>
      </c>
      <c r="B998" s="7">
        <v>42816</v>
      </c>
      <c r="C998" s="12" t="s">
        <v>12</v>
      </c>
      <c r="D998" s="12"/>
      <c r="F998">
        <f t="shared" si="43"/>
        <v>2.4849066497880004</v>
      </c>
      <c r="G998" s="17">
        <v>12</v>
      </c>
      <c r="H998" s="17">
        <v>28</v>
      </c>
      <c r="L998" s="16" t="s">
        <v>12</v>
      </c>
      <c r="M998" s="31">
        <v>7.3899999999999993E-2</v>
      </c>
      <c r="N998" s="31">
        <v>1.5419</v>
      </c>
      <c r="P998" s="16">
        <v>24.4</v>
      </c>
    </row>
    <row r="999" spans="1:16" x14ac:dyDescent="0.35">
      <c r="A999" t="s">
        <v>14</v>
      </c>
      <c r="B999" s="7">
        <v>42816</v>
      </c>
      <c r="C999" s="12" t="s">
        <v>12</v>
      </c>
      <c r="D999" s="12"/>
      <c r="F999">
        <f t="shared" si="43"/>
        <v>1.3862943611198906</v>
      </c>
      <c r="G999" s="22">
        <v>4</v>
      </c>
      <c r="H999" s="14">
        <v>12</v>
      </c>
      <c r="L999" s="12" t="s">
        <v>12</v>
      </c>
      <c r="M999" s="14">
        <v>6.3700000000000007E-2</v>
      </c>
      <c r="N999" s="14">
        <v>1.325</v>
      </c>
      <c r="P999" s="12">
        <v>13.7</v>
      </c>
    </row>
    <row r="1000" spans="1:16" x14ac:dyDescent="0.35">
      <c r="A1000" t="s">
        <v>13</v>
      </c>
      <c r="B1000" s="7">
        <v>42829</v>
      </c>
      <c r="C1000" s="16">
        <v>13.02</v>
      </c>
      <c r="D1000" s="16"/>
      <c r="F1000" s="27"/>
      <c r="G1000" s="17" t="s">
        <v>12</v>
      </c>
      <c r="H1000" s="17" t="s">
        <v>12</v>
      </c>
      <c r="L1000" s="16">
        <v>3</v>
      </c>
      <c r="M1000" s="34">
        <v>9.1999999999999998E-2</v>
      </c>
      <c r="N1000" s="34">
        <v>1.1439999999999999</v>
      </c>
      <c r="O1000" s="49">
        <f t="shared" ref="O1000:O1005" si="45">L1000+M1000+N1000</f>
        <v>4.2359999999999998</v>
      </c>
      <c r="P1000" s="16">
        <v>22.7</v>
      </c>
    </row>
    <row r="1001" spans="1:16" x14ac:dyDescent="0.35">
      <c r="A1001" t="s">
        <v>14</v>
      </c>
      <c r="B1001" s="7">
        <v>42829</v>
      </c>
      <c r="C1001" s="12">
        <v>13.08</v>
      </c>
      <c r="D1001" s="12"/>
      <c r="F1001" s="27"/>
      <c r="G1001" s="17" t="s">
        <v>12</v>
      </c>
      <c r="H1001" s="14" t="s">
        <v>12</v>
      </c>
      <c r="L1001" s="12">
        <v>1.7</v>
      </c>
      <c r="M1001" s="14">
        <v>7.7700000000000005E-2</v>
      </c>
      <c r="N1001" s="14">
        <v>1.2398</v>
      </c>
      <c r="O1001">
        <f t="shared" si="45"/>
        <v>3.0175000000000001</v>
      </c>
      <c r="P1001" s="12">
        <v>18.5</v>
      </c>
    </row>
    <row r="1002" spans="1:16" x14ac:dyDescent="0.35">
      <c r="A1002" t="s">
        <v>17</v>
      </c>
      <c r="B1002" s="7">
        <v>42829</v>
      </c>
      <c r="C1002" s="16">
        <v>13.29</v>
      </c>
      <c r="D1002" s="16"/>
      <c r="F1002" s="27"/>
      <c r="G1002" s="62" t="s">
        <v>12</v>
      </c>
      <c r="H1002" s="62" t="s">
        <v>12</v>
      </c>
      <c r="L1002" s="16">
        <v>1.6</v>
      </c>
      <c r="M1002" s="31">
        <v>6.13E-2</v>
      </c>
      <c r="N1002" s="31">
        <v>1.2485999999999999</v>
      </c>
      <c r="O1002">
        <f t="shared" si="45"/>
        <v>2.9098999999999999</v>
      </c>
      <c r="P1002" s="16">
        <v>10.4</v>
      </c>
    </row>
    <row r="1003" spans="1:16" x14ac:dyDescent="0.35">
      <c r="A1003" t="s">
        <v>17</v>
      </c>
      <c r="B1003" s="7">
        <v>42829</v>
      </c>
      <c r="C1003" s="16" t="s">
        <v>12</v>
      </c>
      <c r="D1003" s="16"/>
      <c r="F1003" s="27"/>
      <c r="G1003" s="62" t="s">
        <v>12</v>
      </c>
      <c r="H1003" s="62" t="s">
        <v>12</v>
      </c>
      <c r="L1003" s="16">
        <v>1.4</v>
      </c>
      <c r="M1003" s="31">
        <v>6.1699999999999998E-2</v>
      </c>
      <c r="N1003" s="31">
        <v>1.1335999999999999</v>
      </c>
      <c r="O1003">
        <f t="shared" si="45"/>
        <v>2.5952999999999999</v>
      </c>
      <c r="P1003" s="16">
        <v>10.7</v>
      </c>
    </row>
    <row r="1004" spans="1:16" x14ac:dyDescent="0.35">
      <c r="A1004" t="s">
        <v>10</v>
      </c>
      <c r="B1004" s="7">
        <v>42844</v>
      </c>
      <c r="C1004" s="12">
        <v>9.77</v>
      </c>
      <c r="D1004" s="12"/>
      <c r="F1004">
        <f t="shared" si="43"/>
        <v>2.3025850929940459</v>
      </c>
      <c r="G1004" s="22">
        <v>10</v>
      </c>
      <c r="H1004" s="17" t="s">
        <v>12</v>
      </c>
      <c r="L1004" s="12">
        <v>0.56000000000000005</v>
      </c>
      <c r="M1004" s="14">
        <v>1.15E-2</v>
      </c>
      <c r="N1004" s="14">
        <v>0.30680000000000002</v>
      </c>
      <c r="O1004" s="43">
        <f t="shared" si="45"/>
        <v>0.87830000000000008</v>
      </c>
      <c r="P1004" s="12">
        <v>21.3</v>
      </c>
    </row>
    <row r="1005" spans="1:16" x14ac:dyDescent="0.35">
      <c r="A1005" t="s">
        <v>10</v>
      </c>
      <c r="B1005" s="7">
        <v>42844</v>
      </c>
      <c r="C1005" s="12" t="s">
        <v>12</v>
      </c>
      <c r="D1005" s="12"/>
      <c r="F1005">
        <f t="shared" si="43"/>
        <v>2.3025850929940459</v>
      </c>
      <c r="G1005" s="22">
        <v>10</v>
      </c>
      <c r="H1005" s="17" t="s">
        <v>12</v>
      </c>
      <c r="L1005" s="12">
        <v>0.7</v>
      </c>
      <c r="M1005" s="14">
        <v>1.06E-2</v>
      </c>
      <c r="N1005" s="14">
        <v>0.29780000000000001</v>
      </c>
      <c r="O1005" s="43">
        <f t="shared" si="45"/>
        <v>1.0084</v>
      </c>
      <c r="P1005" s="12">
        <v>17.5</v>
      </c>
    </row>
    <row r="1006" spans="1:16" x14ac:dyDescent="0.35">
      <c r="A1006" t="s">
        <v>10</v>
      </c>
      <c r="B1006" s="7">
        <v>42857</v>
      </c>
      <c r="C1006" s="12">
        <v>9.25</v>
      </c>
      <c r="D1006" s="12"/>
      <c r="F1006" s="27"/>
      <c r="G1006" s="22" t="s">
        <v>12</v>
      </c>
      <c r="H1006" s="22" t="s">
        <v>12</v>
      </c>
      <c r="L1006" s="12">
        <v>0.59</v>
      </c>
      <c r="M1006" s="12" t="s">
        <v>12</v>
      </c>
      <c r="N1006" s="14">
        <v>0.33350000000000002</v>
      </c>
      <c r="P1006" s="16" t="s">
        <v>12</v>
      </c>
    </row>
    <row r="1007" spans="1:16" x14ac:dyDescent="0.35">
      <c r="A1007" t="s">
        <v>10</v>
      </c>
      <c r="B1007" s="7">
        <v>42857</v>
      </c>
      <c r="C1007" s="12" t="s">
        <v>12</v>
      </c>
      <c r="D1007" s="12"/>
      <c r="F1007" s="27"/>
      <c r="G1007" s="22" t="s">
        <v>12</v>
      </c>
      <c r="H1007" s="22" t="s">
        <v>12</v>
      </c>
      <c r="L1007" s="12">
        <v>0.53</v>
      </c>
      <c r="M1007" s="12" t="s">
        <v>12</v>
      </c>
      <c r="N1007" s="14">
        <v>0.36680000000000001</v>
      </c>
      <c r="P1007" s="16" t="s">
        <v>12</v>
      </c>
    </row>
    <row r="1008" spans="1:16" x14ac:dyDescent="0.35">
      <c r="A1008" t="s">
        <v>13</v>
      </c>
      <c r="B1008" s="7">
        <v>42863</v>
      </c>
      <c r="C1008" s="16">
        <v>9.56</v>
      </c>
      <c r="D1008" s="16"/>
      <c r="F1008">
        <f t="shared" si="43"/>
        <v>6.253828811575473</v>
      </c>
      <c r="G1008" s="17">
        <v>520</v>
      </c>
      <c r="H1008" s="17">
        <v>132</v>
      </c>
      <c r="L1008" s="14" t="s">
        <v>12</v>
      </c>
      <c r="M1008" s="31">
        <v>0.15479999999999999</v>
      </c>
      <c r="N1008" s="31">
        <v>0.81479999999999997</v>
      </c>
      <c r="P1008" s="16">
        <v>6.74</v>
      </c>
    </row>
    <row r="1009" spans="1:16" x14ac:dyDescent="0.35">
      <c r="A1009" t="s">
        <v>14</v>
      </c>
      <c r="B1009" s="7">
        <v>42863</v>
      </c>
      <c r="C1009" s="12">
        <v>9.24</v>
      </c>
      <c r="D1009" s="12"/>
      <c r="F1009">
        <f t="shared" si="43"/>
        <v>6.3969296552161463</v>
      </c>
      <c r="G1009" s="22">
        <v>600</v>
      </c>
      <c r="H1009" s="14">
        <v>340</v>
      </c>
      <c r="L1009" s="12" t="s">
        <v>12</v>
      </c>
      <c r="M1009" s="14">
        <v>0.1032</v>
      </c>
      <c r="N1009" s="14">
        <v>0.84799999999999998</v>
      </c>
      <c r="P1009" s="12">
        <v>3.97</v>
      </c>
    </row>
    <row r="1010" spans="1:16" x14ac:dyDescent="0.35">
      <c r="A1010" t="s">
        <v>17</v>
      </c>
      <c r="B1010" s="7">
        <v>42863</v>
      </c>
      <c r="C1010" s="16">
        <v>7.65</v>
      </c>
      <c r="D1010" s="16"/>
      <c r="F1010">
        <f t="shared" si="43"/>
        <v>6.3969296552161463</v>
      </c>
      <c r="G1010" s="17">
        <v>600</v>
      </c>
      <c r="H1010" s="62">
        <v>210</v>
      </c>
      <c r="L1010" s="16" t="s">
        <v>12</v>
      </c>
      <c r="M1010" s="31">
        <v>9.1899999999999996E-2</v>
      </c>
      <c r="N1010" s="31">
        <v>0.73540000000000005</v>
      </c>
      <c r="P1010" s="16">
        <v>3.27</v>
      </c>
    </row>
    <row r="1011" spans="1:16" x14ac:dyDescent="0.35">
      <c r="A1011" t="s">
        <v>10</v>
      </c>
      <c r="B1011" s="7">
        <v>42871</v>
      </c>
      <c r="C1011" s="12">
        <v>9.64</v>
      </c>
      <c r="D1011" s="12"/>
      <c r="F1011" s="27"/>
      <c r="G1011" s="22" t="s">
        <v>12</v>
      </c>
      <c r="H1011" s="17" t="s">
        <v>12</v>
      </c>
      <c r="L1011" s="12">
        <v>0.5</v>
      </c>
      <c r="M1011" s="14">
        <v>1.3599999999999999E-2</v>
      </c>
      <c r="N1011" s="14">
        <v>0.24210000000000001</v>
      </c>
      <c r="O1011" s="43">
        <f t="shared" ref="O1011:O1016" si="46">L1011+M1011+N1011</f>
        <v>0.75569999999999993</v>
      </c>
      <c r="P1011" s="12">
        <v>8.8699999999999992</v>
      </c>
    </row>
    <row r="1012" spans="1:16" x14ac:dyDescent="0.35">
      <c r="A1012" t="s">
        <v>10</v>
      </c>
      <c r="B1012" s="7">
        <v>42871</v>
      </c>
      <c r="C1012" s="12" t="s">
        <v>12</v>
      </c>
      <c r="D1012" s="12"/>
      <c r="F1012" s="27"/>
      <c r="G1012" s="22" t="s">
        <v>12</v>
      </c>
      <c r="H1012" s="17" t="s">
        <v>12</v>
      </c>
      <c r="L1012" s="12">
        <v>0.5</v>
      </c>
      <c r="M1012" s="14">
        <v>1.3299999999999999E-2</v>
      </c>
      <c r="N1012" s="14">
        <v>0.25240000000000001</v>
      </c>
      <c r="O1012" s="43">
        <f t="shared" si="46"/>
        <v>0.76570000000000005</v>
      </c>
      <c r="P1012" s="12">
        <v>6.76</v>
      </c>
    </row>
    <row r="1013" spans="1:16" x14ac:dyDescent="0.35">
      <c r="A1013" t="s">
        <v>13</v>
      </c>
      <c r="B1013" s="7">
        <v>42877</v>
      </c>
      <c r="C1013" s="16">
        <v>6.47</v>
      </c>
      <c r="D1013" s="16"/>
      <c r="F1013">
        <f t="shared" si="43"/>
        <v>3.8712010109078911</v>
      </c>
      <c r="G1013" s="17">
        <v>48</v>
      </c>
      <c r="H1013" s="17" t="s">
        <v>12</v>
      </c>
      <c r="L1013" s="16">
        <v>1.1000000000000001</v>
      </c>
      <c r="M1013" s="31">
        <v>0.1229</v>
      </c>
      <c r="N1013" s="31">
        <v>0.72260000000000002</v>
      </c>
      <c r="O1013" s="49">
        <f t="shared" si="46"/>
        <v>1.9455</v>
      </c>
      <c r="P1013" s="16" t="s">
        <v>12</v>
      </c>
    </row>
    <row r="1014" spans="1:16" x14ac:dyDescent="0.35">
      <c r="A1014" t="s">
        <v>14</v>
      </c>
      <c r="B1014" s="7">
        <v>42877</v>
      </c>
      <c r="C1014" s="12">
        <v>6.48</v>
      </c>
      <c r="D1014" s="12"/>
      <c r="F1014">
        <f t="shared" si="43"/>
        <v>3.784189633918261</v>
      </c>
      <c r="G1014" s="22">
        <v>44</v>
      </c>
      <c r="H1014" s="14" t="s">
        <v>12</v>
      </c>
      <c r="L1014" s="12">
        <v>0.83</v>
      </c>
      <c r="M1014" s="14">
        <v>9.3799999999999994E-2</v>
      </c>
      <c r="N1014" s="14">
        <v>0.73350000000000004</v>
      </c>
      <c r="O1014">
        <f t="shared" si="46"/>
        <v>1.6573</v>
      </c>
      <c r="P1014" s="16" t="s">
        <v>12</v>
      </c>
    </row>
    <row r="1015" spans="1:16" x14ac:dyDescent="0.35">
      <c r="A1015" t="s">
        <v>14</v>
      </c>
      <c r="B1015" s="7">
        <v>42877</v>
      </c>
      <c r="C1015" s="12" t="s">
        <v>12</v>
      </c>
      <c r="D1015" s="12"/>
      <c r="F1015">
        <f t="shared" si="43"/>
        <v>3.5835189384561099</v>
      </c>
      <c r="G1015" s="22">
        <v>36</v>
      </c>
      <c r="H1015" s="14" t="s">
        <v>12</v>
      </c>
      <c r="L1015" s="12">
        <v>0.86</v>
      </c>
      <c r="M1015" s="14">
        <v>9.4700000000000006E-2</v>
      </c>
      <c r="N1015" s="14">
        <v>0.83250000000000002</v>
      </c>
      <c r="O1015">
        <f t="shared" si="46"/>
        <v>1.7871999999999999</v>
      </c>
      <c r="P1015" s="16" t="s">
        <v>12</v>
      </c>
    </row>
    <row r="1016" spans="1:16" x14ac:dyDescent="0.35">
      <c r="A1016" t="s">
        <v>17</v>
      </c>
      <c r="B1016" s="7">
        <v>42877</v>
      </c>
      <c r="C1016" s="16">
        <v>6.95</v>
      </c>
      <c r="D1016" s="16"/>
      <c r="F1016">
        <f t="shared" si="43"/>
        <v>3.1780538303479458</v>
      </c>
      <c r="G1016" s="17">
        <v>24</v>
      </c>
      <c r="H1016" s="62" t="s">
        <v>12</v>
      </c>
      <c r="L1016" s="16">
        <v>0.7</v>
      </c>
      <c r="M1016" s="31">
        <v>7.2499999999999995E-2</v>
      </c>
      <c r="N1016" s="31">
        <v>0.72719999999999996</v>
      </c>
      <c r="O1016">
        <f t="shared" si="46"/>
        <v>1.4996999999999998</v>
      </c>
      <c r="P1016" s="16" t="s">
        <v>12</v>
      </c>
    </row>
    <row r="1017" spans="1:16" x14ac:dyDescent="0.35">
      <c r="A1017" t="s">
        <v>23</v>
      </c>
      <c r="B1017" s="68">
        <v>42878.395833333336</v>
      </c>
      <c r="C1017">
        <v>6.62</v>
      </c>
      <c r="F1017">
        <f t="shared" si="43"/>
        <v>5.1647859739235145</v>
      </c>
      <c r="G1017">
        <v>175</v>
      </c>
    </row>
    <row r="1018" spans="1:16" x14ac:dyDescent="0.35">
      <c r="A1018" t="s">
        <v>22</v>
      </c>
      <c r="B1018" s="68">
        <v>42878.404861111114</v>
      </c>
      <c r="C1018">
        <v>5.73</v>
      </c>
      <c r="F1018">
        <f t="shared" si="43"/>
        <v>4.6443908991413725</v>
      </c>
      <c r="G1018">
        <v>104</v>
      </c>
    </row>
    <row r="1019" spans="1:16" x14ac:dyDescent="0.35">
      <c r="A1019" t="s">
        <v>21</v>
      </c>
      <c r="B1019" s="68">
        <v>42878.413888888892</v>
      </c>
      <c r="C1019">
        <v>6.39</v>
      </c>
      <c r="F1019">
        <f t="shared" si="43"/>
        <v>5.1474944768134527</v>
      </c>
      <c r="G1019">
        <v>172</v>
      </c>
    </row>
    <row r="1020" spans="1:16" x14ac:dyDescent="0.35">
      <c r="A1020" t="s">
        <v>20</v>
      </c>
      <c r="B1020" s="68">
        <v>42878.424305555556</v>
      </c>
      <c r="C1020">
        <v>6.52</v>
      </c>
      <c r="F1020">
        <f t="shared" si="43"/>
        <v>5.4249500174814029</v>
      </c>
      <c r="G1020">
        <v>227</v>
      </c>
    </row>
    <row r="1021" spans="1:16" x14ac:dyDescent="0.35">
      <c r="A1021" t="s">
        <v>19</v>
      </c>
      <c r="B1021" s="68">
        <v>42878.430555555555</v>
      </c>
      <c r="C1021">
        <v>7.77</v>
      </c>
      <c r="F1021">
        <f t="shared" si="43"/>
        <v>4.7874917427820458</v>
      </c>
      <c r="G1021">
        <v>120</v>
      </c>
    </row>
    <row r="1022" spans="1:16" x14ac:dyDescent="0.35">
      <c r="A1022" t="s">
        <v>10</v>
      </c>
      <c r="B1022" s="7">
        <v>42892</v>
      </c>
      <c r="C1022" s="12">
        <v>9.17</v>
      </c>
      <c r="D1022" s="12"/>
      <c r="F1022" s="27"/>
      <c r="G1022" s="22" t="s">
        <v>12</v>
      </c>
      <c r="H1022" s="22">
        <v>30</v>
      </c>
      <c r="L1022" s="12">
        <v>0.97</v>
      </c>
      <c r="M1022" s="14">
        <v>1.8599999999999998E-2</v>
      </c>
      <c r="N1022" s="14">
        <v>0.19389999999999999</v>
      </c>
      <c r="O1022" s="43">
        <f t="shared" ref="O1022:O1047" si="47">L1022+M1022+N1022</f>
        <v>1.1824999999999999</v>
      </c>
      <c r="P1022" s="12">
        <v>31.4</v>
      </c>
    </row>
    <row r="1023" spans="1:16" x14ac:dyDescent="0.35">
      <c r="A1023" t="s">
        <v>10</v>
      </c>
      <c r="B1023" s="7">
        <v>42892</v>
      </c>
      <c r="C1023" s="12" t="s">
        <v>12</v>
      </c>
      <c r="D1023" s="12"/>
      <c r="F1023" s="27"/>
      <c r="G1023" s="22" t="s">
        <v>12</v>
      </c>
      <c r="H1023" s="22">
        <v>20</v>
      </c>
      <c r="L1023" s="12">
        <v>0.93</v>
      </c>
      <c r="M1023" s="14">
        <v>1.89E-2</v>
      </c>
      <c r="N1023" s="14">
        <v>0.19620000000000001</v>
      </c>
      <c r="O1023" s="43">
        <f t="shared" si="47"/>
        <v>1.1451</v>
      </c>
      <c r="P1023" s="12">
        <v>39.5</v>
      </c>
    </row>
    <row r="1024" spans="1:16" x14ac:dyDescent="0.35">
      <c r="A1024" t="s">
        <v>10</v>
      </c>
      <c r="B1024" s="7">
        <v>42899</v>
      </c>
      <c r="C1024" s="12">
        <v>8.58</v>
      </c>
      <c r="D1024" s="12"/>
      <c r="F1024" s="27"/>
      <c r="G1024" s="22" t="s">
        <v>12</v>
      </c>
      <c r="H1024" s="22">
        <v>12</v>
      </c>
      <c r="L1024" s="12">
        <v>0.89</v>
      </c>
      <c r="M1024" s="14">
        <v>1.5800000000000002E-2</v>
      </c>
      <c r="N1024" s="14">
        <v>0.1583</v>
      </c>
      <c r="O1024" s="43">
        <f t="shared" si="47"/>
        <v>1.0641</v>
      </c>
      <c r="P1024" s="12">
        <v>20.2</v>
      </c>
    </row>
    <row r="1025" spans="1:16" x14ac:dyDescent="0.35">
      <c r="A1025" t="s">
        <v>10</v>
      </c>
      <c r="B1025" s="7">
        <v>42899</v>
      </c>
      <c r="C1025" s="12" t="s">
        <v>12</v>
      </c>
      <c r="D1025" s="12"/>
      <c r="F1025" s="27"/>
      <c r="G1025" s="22" t="s">
        <v>12</v>
      </c>
      <c r="H1025" s="22">
        <v>8</v>
      </c>
      <c r="L1025" s="12">
        <v>0.87</v>
      </c>
      <c r="M1025" s="14">
        <v>1.5699999999999999E-2</v>
      </c>
      <c r="N1025" s="14">
        <v>0.15010000000000001</v>
      </c>
      <c r="O1025" s="43">
        <f t="shared" si="47"/>
        <v>1.0358000000000001</v>
      </c>
      <c r="P1025" s="12">
        <v>23.1</v>
      </c>
    </row>
    <row r="1026" spans="1:16" x14ac:dyDescent="0.35">
      <c r="A1026" t="s">
        <v>13</v>
      </c>
      <c r="B1026" s="7">
        <v>42915</v>
      </c>
      <c r="C1026" s="16">
        <v>5.09</v>
      </c>
      <c r="D1026" s="16"/>
      <c r="F1026">
        <f t="shared" si="43"/>
        <v>2.9957322735539909</v>
      </c>
      <c r="G1026" s="17">
        <v>20</v>
      </c>
      <c r="H1026" s="17" t="s">
        <v>12</v>
      </c>
      <c r="L1026" s="16">
        <v>1.34</v>
      </c>
      <c r="M1026" s="31">
        <v>0.32719999999999999</v>
      </c>
      <c r="N1026" s="31">
        <v>1.0382</v>
      </c>
      <c r="O1026" s="49">
        <f t="shared" si="47"/>
        <v>2.7054</v>
      </c>
      <c r="P1026" s="16">
        <v>16.5</v>
      </c>
    </row>
    <row r="1027" spans="1:16" x14ac:dyDescent="0.35">
      <c r="A1027" t="s">
        <v>14</v>
      </c>
      <c r="B1027" s="7">
        <v>42915</v>
      </c>
      <c r="C1027" s="12">
        <v>4.62</v>
      </c>
      <c r="D1027" s="12"/>
      <c r="F1027">
        <f t="shared" ref="F1027:F1090" si="48">LN(G1027)</f>
        <v>2.4849066497880004</v>
      </c>
      <c r="G1027" s="22">
        <v>12</v>
      </c>
      <c r="H1027" s="14" t="s">
        <v>12</v>
      </c>
      <c r="L1027" s="12">
        <v>0.9</v>
      </c>
      <c r="M1027" s="14">
        <v>0.16250000000000001</v>
      </c>
      <c r="N1027" s="14">
        <v>0.87809999999999999</v>
      </c>
      <c r="O1027">
        <f t="shared" si="47"/>
        <v>1.9405999999999999</v>
      </c>
      <c r="P1027" s="12">
        <v>8.2100000000000009</v>
      </c>
    </row>
    <row r="1028" spans="1:16" x14ac:dyDescent="0.35">
      <c r="A1028" t="s">
        <v>17</v>
      </c>
      <c r="B1028" s="7">
        <v>42915</v>
      </c>
      <c r="C1028" s="16">
        <v>5.67</v>
      </c>
      <c r="D1028" s="16"/>
      <c r="F1028">
        <f t="shared" si="48"/>
        <v>3.1780538303479458</v>
      </c>
      <c r="G1028" s="17">
        <v>24</v>
      </c>
      <c r="H1028" s="62" t="s">
        <v>12</v>
      </c>
      <c r="L1028" s="16">
        <v>0.78</v>
      </c>
      <c r="M1028" s="31">
        <v>0.11609999999999999</v>
      </c>
      <c r="N1028" s="31">
        <v>0.86680000000000001</v>
      </c>
      <c r="O1028">
        <f t="shared" si="47"/>
        <v>1.7629000000000001</v>
      </c>
      <c r="P1028" s="16">
        <v>6.4</v>
      </c>
    </row>
    <row r="1029" spans="1:16" x14ac:dyDescent="0.35">
      <c r="A1029" t="s">
        <v>17</v>
      </c>
      <c r="B1029" s="7">
        <v>42915</v>
      </c>
      <c r="C1029" s="16" t="s">
        <v>12</v>
      </c>
      <c r="D1029" s="16"/>
      <c r="F1029">
        <f t="shared" si="48"/>
        <v>2.9957322735539909</v>
      </c>
      <c r="G1029" s="17">
        <v>20</v>
      </c>
      <c r="H1029" s="62" t="s">
        <v>12</v>
      </c>
      <c r="L1029" s="16">
        <v>0.79</v>
      </c>
      <c r="M1029" s="31">
        <v>0.1142</v>
      </c>
      <c r="N1029" s="31">
        <v>0.86409999999999998</v>
      </c>
      <c r="O1029">
        <f t="shared" si="47"/>
        <v>1.7683</v>
      </c>
      <c r="P1029" s="16">
        <v>7.81</v>
      </c>
    </row>
    <row r="1030" spans="1:16" x14ac:dyDescent="0.35">
      <c r="A1030" t="s">
        <v>10</v>
      </c>
      <c r="B1030" s="7">
        <v>42927</v>
      </c>
      <c r="C1030" s="12">
        <v>8.49</v>
      </c>
      <c r="D1030" s="12"/>
      <c r="F1030">
        <f t="shared" si="48"/>
        <v>4.9126548857360524</v>
      </c>
      <c r="G1030" s="22">
        <v>136</v>
      </c>
      <c r="H1030" s="17" t="s">
        <v>12</v>
      </c>
      <c r="L1030" s="12">
        <v>0.72</v>
      </c>
      <c r="M1030" s="36">
        <v>1.4999999999999999E-2</v>
      </c>
      <c r="N1030" s="14">
        <v>0.12180000000000001</v>
      </c>
      <c r="O1030" s="43">
        <f t="shared" si="47"/>
        <v>0.85680000000000001</v>
      </c>
      <c r="P1030" s="12">
        <v>19.2</v>
      </c>
    </row>
    <row r="1031" spans="1:16" x14ac:dyDescent="0.35">
      <c r="A1031" t="s">
        <v>10</v>
      </c>
      <c r="B1031" s="7">
        <v>42927</v>
      </c>
      <c r="C1031" s="12" t="s">
        <v>12</v>
      </c>
      <c r="D1031" s="12"/>
      <c r="F1031">
        <f t="shared" si="48"/>
        <v>5.1929568508902104</v>
      </c>
      <c r="G1031" s="22">
        <v>180</v>
      </c>
      <c r="H1031" s="17" t="s">
        <v>12</v>
      </c>
      <c r="L1031" s="12">
        <v>0.69</v>
      </c>
      <c r="M1031" s="36">
        <v>1.4999999999999999E-2</v>
      </c>
      <c r="N1031" s="36">
        <v>0.157</v>
      </c>
      <c r="O1031" s="43">
        <f t="shared" si="47"/>
        <v>0.86199999999999999</v>
      </c>
      <c r="P1031" s="12">
        <v>18.100000000000001</v>
      </c>
    </row>
    <row r="1032" spans="1:16" x14ac:dyDescent="0.35">
      <c r="A1032" t="s">
        <v>13</v>
      </c>
      <c r="B1032" s="7">
        <v>42928</v>
      </c>
      <c r="C1032" s="16">
        <v>3.9</v>
      </c>
      <c r="D1032" s="16"/>
      <c r="F1032">
        <f t="shared" si="48"/>
        <v>5.2149357576089859</v>
      </c>
      <c r="G1032" s="17">
        <v>184</v>
      </c>
      <c r="H1032" s="17" t="s">
        <v>12</v>
      </c>
      <c r="L1032" s="16">
        <v>1.07</v>
      </c>
      <c r="M1032" s="31">
        <v>0.1216</v>
      </c>
      <c r="N1032" s="31">
        <v>0.74319999999999997</v>
      </c>
      <c r="O1032" s="49">
        <f t="shared" si="47"/>
        <v>1.9348000000000001</v>
      </c>
      <c r="P1032" s="16">
        <v>5.09</v>
      </c>
    </row>
    <row r="1033" spans="1:16" x14ac:dyDescent="0.35">
      <c r="A1033" t="s">
        <v>14</v>
      </c>
      <c r="B1033" s="7">
        <v>42928</v>
      </c>
      <c r="C1033" s="12">
        <v>6.25</v>
      </c>
      <c r="D1033" s="12"/>
      <c r="F1033">
        <f t="shared" si="48"/>
        <v>6.5930445341424369</v>
      </c>
      <c r="G1033" s="22">
        <v>730</v>
      </c>
      <c r="H1033" s="14" t="s">
        <v>12</v>
      </c>
      <c r="L1033" s="12">
        <v>0.71</v>
      </c>
      <c r="M1033" s="14">
        <v>5.5399999999999998E-2</v>
      </c>
      <c r="N1033" s="14">
        <v>0.71189999999999998</v>
      </c>
      <c r="O1033">
        <f t="shared" si="47"/>
        <v>1.4773000000000001</v>
      </c>
      <c r="P1033" s="12">
        <v>4.88</v>
      </c>
    </row>
    <row r="1034" spans="1:16" x14ac:dyDescent="0.35">
      <c r="A1034" t="s">
        <v>14</v>
      </c>
      <c r="B1034" s="7">
        <v>42928</v>
      </c>
      <c r="C1034" s="12" t="s">
        <v>12</v>
      </c>
      <c r="D1034" s="12"/>
      <c r="F1034">
        <f t="shared" si="48"/>
        <v>6.522092798170152</v>
      </c>
      <c r="G1034" s="22">
        <v>680</v>
      </c>
      <c r="H1034" s="14" t="s">
        <v>12</v>
      </c>
      <c r="L1034" s="12">
        <v>0.83</v>
      </c>
      <c r="M1034" s="14">
        <v>5.5100000000000003E-2</v>
      </c>
      <c r="N1034" s="14">
        <v>0.6331</v>
      </c>
      <c r="O1034">
        <f t="shared" si="47"/>
        <v>1.5182</v>
      </c>
      <c r="P1034" s="12">
        <v>4.9800000000000004</v>
      </c>
    </row>
    <row r="1035" spans="1:16" x14ac:dyDescent="0.35">
      <c r="A1035" t="s">
        <v>17</v>
      </c>
      <c r="B1035" s="7">
        <v>42928</v>
      </c>
      <c r="C1035" s="16">
        <v>6.44</v>
      </c>
      <c r="D1035" s="16"/>
      <c r="F1035">
        <f t="shared" si="48"/>
        <v>6.7569323892475532</v>
      </c>
      <c r="G1035" s="17">
        <v>860</v>
      </c>
      <c r="H1035" s="62" t="s">
        <v>12</v>
      </c>
      <c r="L1035" s="16">
        <v>0.67</v>
      </c>
      <c r="M1035" s="31">
        <v>4.3700000000000003E-2</v>
      </c>
      <c r="N1035" s="31">
        <v>0.53620000000000001</v>
      </c>
      <c r="O1035">
        <f t="shared" si="47"/>
        <v>1.2499</v>
      </c>
      <c r="P1035" s="16">
        <v>4.8</v>
      </c>
    </row>
    <row r="1036" spans="1:16" x14ac:dyDescent="0.35">
      <c r="A1036" t="s">
        <v>10</v>
      </c>
      <c r="B1036" s="7">
        <v>42934</v>
      </c>
      <c r="C1036" s="12">
        <v>6.97</v>
      </c>
      <c r="D1036" s="12"/>
      <c r="F1036">
        <f t="shared" si="48"/>
        <v>4.3820266346738812</v>
      </c>
      <c r="G1036" s="22">
        <v>80</v>
      </c>
      <c r="H1036" s="22">
        <v>8</v>
      </c>
      <c r="L1036" s="12">
        <v>0.5</v>
      </c>
      <c r="M1036" s="36">
        <v>2.12E-2</v>
      </c>
      <c r="N1036" s="14">
        <v>0.1406</v>
      </c>
      <c r="O1036" s="43">
        <f t="shared" si="47"/>
        <v>0.66179999999999994</v>
      </c>
      <c r="P1036" s="12">
        <v>20.7</v>
      </c>
    </row>
    <row r="1037" spans="1:16" x14ac:dyDescent="0.35">
      <c r="A1037" t="s">
        <v>10</v>
      </c>
      <c r="B1037" s="7">
        <v>42934</v>
      </c>
      <c r="C1037" s="12" t="s">
        <v>12</v>
      </c>
      <c r="D1037" s="12"/>
      <c r="F1037">
        <f t="shared" si="48"/>
        <v>4.2484952420493594</v>
      </c>
      <c r="G1037" s="22">
        <v>70</v>
      </c>
      <c r="H1037" s="22">
        <v>12</v>
      </c>
      <c r="L1037" s="12">
        <v>0.5</v>
      </c>
      <c r="M1037" s="14">
        <v>2.1100000000000001E-2</v>
      </c>
      <c r="N1037" s="14">
        <v>0.13639999999999999</v>
      </c>
      <c r="O1037" s="43">
        <f t="shared" si="47"/>
        <v>0.65749999999999997</v>
      </c>
      <c r="P1037" s="12">
        <v>22.9</v>
      </c>
    </row>
    <row r="1038" spans="1:16" x14ac:dyDescent="0.35">
      <c r="A1038" t="s">
        <v>13</v>
      </c>
      <c r="B1038" s="7">
        <v>42936</v>
      </c>
      <c r="C1038" s="16">
        <v>3.23</v>
      </c>
      <c r="D1038" s="16"/>
      <c r="F1038" s="27"/>
      <c r="G1038" s="17" t="s">
        <v>12</v>
      </c>
      <c r="H1038" s="17" t="s">
        <v>12</v>
      </c>
      <c r="L1038" s="16">
        <v>0.66</v>
      </c>
      <c r="M1038" s="31">
        <v>0.1275</v>
      </c>
      <c r="N1038" s="31">
        <v>0.82579999999999998</v>
      </c>
      <c r="O1038" s="49">
        <f t="shared" si="47"/>
        <v>1.6133000000000002</v>
      </c>
      <c r="P1038" s="16">
        <v>9.5</v>
      </c>
    </row>
    <row r="1039" spans="1:16" x14ac:dyDescent="0.35">
      <c r="A1039" t="s">
        <v>14</v>
      </c>
      <c r="B1039" s="7">
        <v>42936</v>
      </c>
      <c r="C1039" s="12">
        <v>3.79</v>
      </c>
      <c r="D1039" s="12"/>
      <c r="F1039" s="27"/>
      <c r="G1039" s="17" t="s">
        <v>12</v>
      </c>
      <c r="H1039" s="14" t="s">
        <v>12</v>
      </c>
      <c r="L1039" s="12">
        <v>0.5</v>
      </c>
      <c r="M1039" s="14">
        <v>6.5500000000000003E-2</v>
      </c>
      <c r="N1039" s="14">
        <v>0.76519999999999999</v>
      </c>
      <c r="O1039">
        <f t="shared" si="47"/>
        <v>1.3307</v>
      </c>
      <c r="P1039" s="12">
        <v>5.37</v>
      </c>
    </row>
    <row r="1040" spans="1:16" x14ac:dyDescent="0.35">
      <c r="A1040" t="s">
        <v>17</v>
      </c>
      <c r="B1040" s="7">
        <v>42936</v>
      </c>
      <c r="C1040" s="16">
        <v>4.28</v>
      </c>
      <c r="D1040" s="16"/>
      <c r="F1040" s="27"/>
      <c r="G1040" s="62" t="s">
        <v>12</v>
      </c>
      <c r="H1040" s="62" t="s">
        <v>12</v>
      </c>
      <c r="L1040" s="16">
        <v>0.5</v>
      </c>
      <c r="M1040" s="31">
        <v>3.7400000000000003E-2</v>
      </c>
      <c r="N1040" s="31">
        <v>0.66220000000000001</v>
      </c>
      <c r="O1040">
        <f t="shared" si="47"/>
        <v>1.1996</v>
      </c>
      <c r="P1040" s="16">
        <v>4.5999999999999996</v>
      </c>
    </row>
    <row r="1041" spans="1:16" x14ac:dyDescent="0.35">
      <c r="A1041" t="s">
        <v>17</v>
      </c>
      <c r="B1041" s="7">
        <v>42936</v>
      </c>
      <c r="C1041" s="16" t="s">
        <v>12</v>
      </c>
      <c r="D1041" s="16"/>
      <c r="F1041" s="27"/>
      <c r="G1041" s="62" t="s">
        <v>12</v>
      </c>
      <c r="H1041" s="62" t="s">
        <v>12</v>
      </c>
      <c r="L1041" s="16">
        <v>0.5</v>
      </c>
      <c r="M1041" s="31">
        <v>3.9699999999999999E-2</v>
      </c>
      <c r="N1041" s="31">
        <v>0.68889999999999996</v>
      </c>
      <c r="O1041">
        <f t="shared" si="47"/>
        <v>1.2285999999999999</v>
      </c>
      <c r="P1041" s="16">
        <v>4.2699999999999996</v>
      </c>
    </row>
    <row r="1042" spans="1:16" x14ac:dyDescent="0.35">
      <c r="A1042" t="s">
        <v>13</v>
      </c>
      <c r="B1042" s="7">
        <v>42940</v>
      </c>
      <c r="C1042" s="16">
        <v>4.3899999999999997</v>
      </c>
      <c r="D1042" s="16"/>
      <c r="F1042" s="27"/>
      <c r="G1042" s="17" t="s">
        <v>12</v>
      </c>
      <c r="H1042" s="17" t="s">
        <v>12</v>
      </c>
      <c r="L1042" s="16">
        <v>0.5</v>
      </c>
      <c r="M1042" s="31">
        <v>5.3100000000000001E-2</v>
      </c>
      <c r="N1042" s="31">
        <v>0.51890000000000003</v>
      </c>
      <c r="O1042" s="49">
        <f t="shared" si="47"/>
        <v>1.0720000000000001</v>
      </c>
      <c r="P1042" s="16">
        <v>4.01</v>
      </c>
    </row>
    <row r="1043" spans="1:16" x14ac:dyDescent="0.35">
      <c r="A1043" t="s">
        <v>14</v>
      </c>
      <c r="B1043" s="7">
        <v>42940</v>
      </c>
      <c r="C1043" s="12">
        <v>4.82</v>
      </c>
      <c r="D1043" s="12"/>
      <c r="F1043" s="27"/>
      <c r="G1043" s="17" t="s">
        <v>12</v>
      </c>
      <c r="H1043" s="14" t="s">
        <v>12</v>
      </c>
      <c r="L1043" s="12">
        <v>0.5</v>
      </c>
      <c r="M1043" s="14">
        <v>4.4900000000000002E-2</v>
      </c>
      <c r="N1043" s="14">
        <v>0.3342</v>
      </c>
      <c r="O1043">
        <f t="shared" si="47"/>
        <v>0.87909999999999999</v>
      </c>
      <c r="P1043" s="12">
        <v>4.45</v>
      </c>
    </row>
    <row r="1044" spans="1:16" x14ac:dyDescent="0.35">
      <c r="A1044" t="s">
        <v>14</v>
      </c>
      <c r="B1044" s="7">
        <v>42940</v>
      </c>
      <c r="C1044" s="12" t="s">
        <v>12</v>
      </c>
      <c r="D1044" s="12"/>
      <c r="F1044" s="27"/>
      <c r="G1044" s="17" t="s">
        <v>12</v>
      </c>
      <c r="H1044" s="14" t="s">
        <v>12</v>
      </c>
      <c r="L1044" s="12">
        <v>0.5</v>
      </c>
      <c r="M1044" s="36">
        <v>4.5999999999999999E-2</v>
      </c>
      <c r="N1044" s="14">
        <v>0.34649999999999997</v>
      </c>
      <c r="O1044">
        <f t="shared" si="47"/>
        <v>0.89250000000000007</v>
      </c>
      <c r="P1044" s="12">
        <v>4.5199999999999996</v>
      </c>
    </row>
    <row r="1045" spans="1:16" x14ac:dyDescent="0.35">
      <c r="A1045" t="s">
        <v>17</v>
      </c>
      <c r="B1045" s="7">
        <v>42940</v>
      </c>
      <c r="C1045" s="16">
        <v>5.24</v>
      </c>
      <c r="D1045" s="16"/>
      <c r="F1045" s="27"/>
      <c r="G1045" s="62" t="s">
        <v>12</v>
      </c>
      <c r="H1045" s="62" t="s">
        <v>12</v>
      </c>
      <c r="L1045" s="16">
        <v>0.5</v>
      </c>
      <c r="M1045" s="31">
        <v>4.0500000000000001E-2</v>
      </c>
      <c r="N1045" s="31">
        <v>0.31080000000000002</v>
      </c>
      <c r="O1045">
        <f t="shared" si="47"/>
        <v>0.85129999999999995</v>
      </c>
      <c r="P1045" s="16">
        <v>4.05</v>
      </c>
    </row>
    <row r="1046" spans="1:16" x14ac:dyDescent="0.35">
      <c r="A1046" t="s">
        <v>10</v>
      </c>
      <c r="B1046" s="7">
        <v>42941</v>
      </c>
      <c r="C1046" s="12">
        <v>5.51</v>
      </c>
      <c r="D1046" s="12"/>
      <c r="F1046">
        <f t="shared" si="48"/>
        <v>5.2983173665480363</v>
      </c>
      <c r="G1046" s="22">
        <v>200</v>
      </c>
      <c r="H1046" s="22">
        <v>164</v>
      </c>
      <c r="L1046" s="12">
        <v>0.63</v>
      </c>
      <c r="M1046" s="14">
        <v>9.5999999999999992E-3</v>
      </c>
      <c r="N1046" s="14">
        <v>0.13469999999999999</v>
      </c>
      <c r="O1046" s="43">
        <f t="shared" si="47"/>
        <v>0.77429999999999999</v>
      </c>
      <c r="P1046" s="12">
        <v>55.2</v>
      </c>
    </row>
    <row r="1047" spans="1:16" x14ac:dyDescent="0.35">
      <c r="A1047" t="s">
        <v>10</v>
      </c>
      <c r="B1047" s="7">
        <v>42941</v>
      </c>
      <c r="C1047" s="12" t="s">
        <v>12</v>
      </c>
      <c r="D1047" s="12"/>
      <c r="F1047">
        <f t="shared" si="48"/>
        <v>5.0106352940962555</v>
      </c>
      <c r="G1047" s="22">
        <v>150</v>
      </c>
      <c r="H1047" s="22">
        <v>176</v>
      </c>
      <c r="L1047" s="12">
        <v>0.56999999999999995</v>
      </c>
      <c r="M1047" s="14">
        <v>9.9000000000000008E-3</v>
      </c>
      <c r="N1047" s="36">
        <v>0.11600000000000001</v>
      </c>
      <c r="O1047" s="43">
        <f t="shared" si="47"/>
        <v>0.69589999999999996</v>
      </c>
      <c r="P1047" s="12">
        <v>64.400000000000006</v>
      </c>
    </row>
    <row r="1048" spans="1:16" x14ac:dyDescent="0.35">
      <c r="A1048" t="s">
        <v>10</v>
      </c>
      <c r="B1048" s="7">
        <v>42948</v>
      </c>
      <c r="C1048" s="12">
        <v>8.01</v>
      </c>
      <c r="D1048" s="12"/>
      <c r="F1048">
        <f t="shared" si="48"/>
        <v>3.6888794541139363</v>
      </c>
      <c r="G1048" s="22">
        <v>40</v>
      </c>
      <c r="H1048" s="22">
        <v>10</v>
      </c>
      <c r="L1048" s="12">
        <v>0.81</v>
      </c>
      <c r="M1048" s="14">
        <v>7.6E-3</v>
      </c>
      <c r="N1048" s="31" t="s">
        <v>12</v>
      </c>
      <c r="P1048" s="12">
        <v>46.4</v>
      </c>
    </row>
    <row r="1049" spans="1:16" x14ac:dyDescent="0.35">
      <c r="A1049" t="s">
        <v>10</v>
      </c>
      <c r="B1049" s="7">
        <v>42948</v>
      </c>
      <c r="C1049" s="12" t="s">
        <v>12</v>
      </c>
      <c r="D1049" s="12"/>
      <c r="F1049">
        <f t="shared" si="48"/>
        <v>3.912023005428146</v>
      </c>
      <c r="G1049" s="22">
        <v>50</v>
      </c>
      <c r="H1049" s="22">
        <v>8</v>
      </c>
      <c r="L1049" s="12">
        <v>0.74</v>
      </c>
      <c r="M1049" s="14">
        <v>7.4000000000000003E-3</v>
      </c>
      <c r="N1049" s="31" t="s">
        <v>12</v>
      </c>
      <c r="P1049" s="12">
        <v>44.2</v>
      </c>
    </row>
    <row r="1050" spans="1:16" x14ac:dyDescent="0.35">
      <c r="A1050" t="s">
        <v>23</v>
      </c>
      <c r="B1050" s="68">
        <v>42948.443749999999</v>
      </c>
      <c r="C1050">
        <v>6.22</v>
      </c>
      <c r="F1050">
        <f t="shared" si="48"/>
        <v>2.7080502011022101</v>
      </c>
      <c r="G1050">
        <v>15</v>
      </c>
    </row>
    <row r="1051" spans="1:16" x14ac:dyDescent="0.35">
      <c r="A1051" t="s">
        <v>22</v>
      </c>
      <c r="B1051" s="68">
        <v>42948.463194444441</v>
      </c>
      <c r="C1051">
        <v>8.89</v>
      </c>
      <c r="F1051">
        <f t="shared" si="48"/>
        <v>3.1780538303479458</v>
      </c>
      <c r="G1051">
        <v>24</v>
      </c>
    </row>
    <row r="1052" spans="1:16" x14ac:dyDescent="0.35">
      <c r="A1052" t="s">
        <v>21</v>
      </c>
      <c r="B1052" s="68">
        <v>42948.478472222225</v>
      </c>
      <c r="C1052">
        <v>12.85</v>
      </c>
      <c r="F1052">
        <f t="shared" si="48"/>
        <v>4.4773368144782069</v>
      </c>
      <c r="G1052">
        <v>88</v>
      </c>
    </row>
    <row r="1053" spans="1:16" x14ac:dyDescent="0.35">
      <c r="A1053" t="s">
        <v>20</v>
      </c>
      <c r="B1053" s="68">
        <v>42948.493750000001</v>
      </c>
      <c r="C1053">
        <v>14.75</v>
      </c>
      <c r="F1053">
        <f t="shared" si="48"/>
        <v>3.970291913552122</v>
      </c>
      <c r="G1053">
        <v>53</v>
      </c>
    </row>
    <row r="1054" spans="1:16" x14ac:dyDescent="0.35">
      <c r="A1054" t="s">
        <v>19</v>
      </c>
      <c r="B1054" s="68">
        <v>42948.503472222219</v>
      </c>
      <c r="C1054">
        <v>12.1</v>
      </c>
      <c r="F1054">
        <f t="shared" si="48"/>
        <v>4.0943445622221004</v>
      </c>
      <c r="G1054">
        <v>60</v>
      </c>
    </row>
    <row r="1055" spans="1:16" x14ac:dyDescent="0.35">
      <c r="A1055" t="s">
        <v>13</v>
      </c>
      <c r="B1055" s="7">
        <v>42950</v>
      </c>
      <c r="C1055" s="16">
        <v>4.46</v>
      </c>
      <c r="D1055" s="16"/>
      <c r="F1055" s="27"/>
      <c r="G1055" s="17" t="s">
        <v>12</v>
      </c>
      <c r="H1055" s="17" t="s">
        <v>12</v>
      </c>
      <c r="L1055" s="16">
        <v>1.0900000000000001</v>
      </c>
      <c r="M1055" s="31">
        <v>0.18360000000000001</v>
      </c>
      <c r="N1055" s="34">
        <v>0.83499999999999996</v>
      </c>
      <c r="O1055" s="49">
        <f t="shared" ref="O1055:O1086" si="49">L1055+M1055+N1055</f>
        <v>2.1086</v>
      </c>
      <c r="P1055" s="16" t="s">
        <v>12</v>
      </c>
    </row>
    <row r="1056" spans="1:16" x14ac:dyDescent="0.35">
      <c r="A1056" t="s">
        <v>13</v>
      </c>
      <c r="B1056" s="7">
        <v>42950</v>
      </c>
      <c r="C1056" s="16" t="s">
        <v>12</v>
      </c>
      <c r="D1056" s="16"/>
      <c r="F1056" s="27"/>
      <c r="G1056" s="17" t="s">
        <v>12</v>
      </c>
      <c r="H1056" s="17" t="s">
        <v>12</v>
      </c>
      <c r="L1056" s="16">
        <v>1.0900000000000001</v>
      </c>
      <c r="M1056" s="31">
        <v>0.17219999999999999</v>
      </c>
      <c r="N1056" s="34">
        <v>0.78400000000000003</v>
      </c>
      <c r="O1056" s="49">
        <f t="shared" si="49"/>
        <v>2.0461999999999998</v>
      </c>
      <c r="P1056" s="16" t="s">
        <v>12</v>
      </c>
    </row>
    <row r="1057" spans="1:16" x14ac:dyDescent="0.35">
      <c r="A1057" t="s">
        <v>14</v>
      </c>
      <c r="B1057" s="7">
        <v>42950</v>
      </c>
      <c r="C1057" s="12">
        <v>4.07</v>
      </c>
      <c r="D1057" s="12"/>
      <c r="F1057" s="27"/>
      <c r="G1057" s="17" t="s">
        <v>12</v>
      </c>
      <c r="H1057" s="14" t="s">
        <v>12</v>
      </c>
      <c r="L1057" s="12">
        <v>0.69</v>
      </c>
      <c r="M1057" s="14">
        <v>9.1200000000000003E-2</v>
      </c>
      <c r="N1057" s="36">
        <v>0.77900000000000003</v>
      </c>
      <c r="O1057">
        <f t="shared" si="49"/>
        <v>1.5602</v>
      </c>
      <c r="P1057" s="16" t="s">
        <v>12</v>
      </c>
    </row>
    <row r="1058" spans="1:16" x14ac:dyDescent="0.35">
      <c r="A1058" t="s">
        <v>17</v>
      </c>
      <c r="B1058" s="7">
        <v>42950</v>
      </c>
      <c r="C1058" s="16">
        <v>4.16</v>
      </c>
      <c r="D1058" s="16"/>
      <c r="F1058" s="27"/>
      <c r="G1058" s="62" t="s">
        <v>12</v>
      </c>
      <c r="H1058" s="62" t="s">
        <v>12</v>
      </c>
      <c r="L1058" s="16">
        <v>0.66</v>
      </c>
      <c r="M1058" s="31">
        <v>7.3400000000000007E-2</v>
      </c>
      <c r="N1058" s="31">
        <v>0.69640000000000002</v>
      </c>
      <c r="O1058">
        <f t="shared" si="49"/>
        <v>1.4298000000000002</v>
      </c>
      <c r="P1058" s="16" t="s">
        <v>12</v>
      </c>
    </row>
    <row r="1059" spans="1:16" x14ac:dyDescent="0.35">
      <c r="A1059" t="s">
        <v>13</v>
      </c>
      <c r="B1059" s="7">
        <v>42954</v>
      </c>
      <c r="C1059" s="16">
        <v>4.0199999999999996</v>
      </c>
      <c r="D1059" s="16"/>
      <c r="F1059">
        <f t="shared" si="48"/>
        <v>7.2997973667581606</v>
      </c>
      <c r="G1059" s="17">
        <v>1480</v>
      </c>
      <c r="H1059" s="17">
        <v>68</v>
      </c>
      <c r="L1059" s="16">
        <v>0.91</v>
      </c>
      <c r="M1059" s="31">
        <v>7.8299999999999995E-2</v>
      </c>
      <c r="N1059" s="31">
        <v>0.86880000000000002</v>
      </c>
      <c r="O1059" s="49">
        <f t="shared" si="49"/>
        <v>1.8571</v>
      </c>
      <c r="P1059" s="16" t="s">
        <v>12</v>
      </c>
    </row>
    <row r="1060" spans="1:16" x14ac:dyDescent="0.35">
      <c r="A1060" t="s">
        <v>14</v>
      </c>
      <c r="B1060" s="7">
        <v>42954</v>
      </c>
      <c r="C1060" s="12">
        <v>4.54</v>
      </c>
      <c r="D1060" s="12"/>
      <c r="F1060">
        <f t="shared" si="48"/>
        <v>7.122866658599083</v>
      </c>
      <c r="G1060" s="22">
        <v>1240</v>
      </c>
      <c r="H1060" s="14">
        <v>92</v>
      </c>
      <c r="L1060" s="12">
        <v>0.78</v>
      </c>
      <c r="M1060" s="14">
        <v>5.3400000000000003E-2</v>
      </c>
      <c r="N1060" s="14">
        <v>0.72629999999999995</v>
      </c>
      <c r="O1060">
        <f t="shared" si="49"/>
        <v>1.5596999999999999</v>
      </c>
      <c r="P1060" s="16" t="s">
        <v>12</v>
      </c>
    </row>
    <row r="1061" spans="1:16" x14ac:dyDescent="0.35">
      <c r="A1061" t="s">
        <v>17</v>
      </c>
      <c r="B1061" s="7">
        <v>42954</v>
      </c>
      <c r="C1061" s="16">
        <v>5.08</v>
      </c>
      <c r="D1061" s="16"/>
      <c r="F1061">
        <f t="shared" si="48"/>
        <v>7.1066061377273027</v>
      </c>
      <c r="G1061" s="17">
        <v>1220</v>
      </c>
      <c r="H1061" s="62">
        <v>32</v>
      </c>
      <c r="L1061" s="16">
        <v>0.86</v>
      </c>
      <c r="M1061" s="31">
        <v>4.8800000000000003E-2</v>
      </c>
      <c r="N1061" s="31">
        <v>0.73570000000000002</v>
      </c>
      <c r="O1061">
        <f t="shared" si="49"/>
        <v>1.6444999999999999</v>
      </c>
      <c r="P1061" s="16" t="s">
        <v>12</v>
      </c>
    </row>
    <row r="1062" spans="1:16" x14ac:dyDescent="0.35">
      <c r="A1062" t="s">
        <v>17</v>
      </c>
      <c r="B1062" s="7">
        <v>42954</v>
      </c>
      <c r="C1062" s="16" t="s">
        <v>12</v>
      </c>
      <c r="D1062" s="16"/>
      <c r="F1062">
        <f t="shared" si="48"/>
        <v>7.3132203870903014</v>
      </c>
      <c r="G1062" s="17">
        <v>1500</v>
      </c>
      <c r="H1062" s="62">
        <v>40</v>
      </c>
      <c r="L1062" s="16">
        <v>0.75</v>
      </c>
      <c r="M1062" s="31">
        <v>4.8899999999999999E-2</v>
      </c>
      <c r="N1062" s="31">
        <v>0.62739999999999996</v>
      </c>
      <c r="O1062">
        <f t="shared" si="49"/>
        <v>1.4262999999999999</v>
      </c>
      <c r="P1062" s="16" t="s">
        <v>12</v>
      </c>
    </row>
    <row r="1063" spans="1:16" x14ac:dyDescent="0.35">
      <c r="A1063" t="s">
        <v>10</v>
      </c>
      <c r="B1063" s="7">
        <v>42955</v>
      </c>
      <c r="C1063" s="12">
        <v>7.53</v>
      </c>
      <c r="D1063" s="12"/>
      <c r="F1063" s="27"/>
      <c r="G1063" s="22" t="s">
        <v>12</v>
      </c>
      <c r="H1063" s="22">
        <v>144</v>
      </c>
      <c r="L1063" s="12">
        <v>0.87</v>
      </c>
      <c r="M1063" s="36">
        <v>7.7000000000000002E-3</v>
      </c>
      <c r="N1063" s="36">
        <v>8.2000000000000003E-2</v>
      </c>
      <c r="O1063" s="43">
        <f t="shared" si="49"/>
        <v>0.9597</v>
      </c>
      <c r="P1063" s="12">
        <v>30.8</v>
      </c>
    </row>
    <row r="1064" spans="1:16" x14ac:dyDescent="0.35">
      <c r="A1064" t="s">
        <v>10</v>
      </c>
      <c r="B1064" s="7">
        <v>42955</v>
      </c>
      <c r="C1064" s="12" t="s">
        <v>12</v>
      </c>
      <c r="D1064" s="12"/>
      <c r="F1064" s="27"/>
      <c r="G1064" s="22" t="s">
        <v>12</v>
      </c>
      <c r="H1064" s="22">
        <v>104</v>
      </c>
      <c r="L1064" s="12">
        <v>0.78</v>
      </c>
      <c r="M1064" s="14">
        <v>6.4999999999999997E-3</v>
      </c>
      <c r="N1064" s="36">
        <v>0.85599999999999998</v>
      </c>
      <c r="O1064" s="43">
        <f t="shared" si="49"/>
        <v>1.6425000000000001</v>
      </c>
      <c r="P1064" s="12">
        <v>36.200000000000003</v>
      </c>
    </row>
    <row r="1065" spans="1:16" x14ac:dyDescent="0.35">
      <c r="A1065" t="s">
        <v>10</v>
      </c>
      <c r="B1065" s="7">
        <v>42962</v>
      </c>
      <c r="C1065" s="12">
        <v>6.67</v>
      </c>
      <c r="D1065" s="12"/>
      <c r="F1065" s="27"/>
      <c r="G1065" s="22" t="s">
        <v>12</v>
      </c>
      <c r="H1065" s="22" t="s">
        <v>12</v>
      </c>
      <c r="L1065" s="12">
        <v>1.1000000000000001</v>
      </c>
      <c r="M1065" s="14">
        <v>6.6E-3</v>
      </c>
      <c r="N1065" s="14">
        <v>9.7799999999999998E-2</v>
      </c>
      <c r="O1065" s="43">
        <f t="shared" si="49"/>
        <v>1.2044000000000001</v>
      </c>
      <c r="P1065" s="12">
        <v>48.8</v>
      </c>
    </row>
    <row r="1066" spans="1:16" x14ac:dyDescent="0.35">
      <c r="A1066" t="s">
        <v>10</v>
      </c>
      <c r="B1066" s="7">
        <v>42962</v>
      </c>
      <c r="C1066" s="12" t="s">
        <v>12</v>
      </c>
      <c r="D1066" s="12"/>
      <c r="F1066" s="27"/>
      <c r="G1066" s="22" t="s">
        <v>12</v>
      </c>
      <c r="H1066" s="22" t="s">
        <v>12</v>
      </c>
      <c r="L1066" s="12">
        <v>1.19</v>
      </c>
      <c r="M1066" s="14">
        <v>6.4000000000000003E-3</v>
      </c>
      <c r="N1066" s="14">
        <v>9.4299999999999995E-2</v>
      </c>
      <c r="O1066" s="43">
        <f t="shared" si="49"/>
        <v>1.2907</v>
      </c>
      <c r="P1066" s="12">
        <v>48.7</v>
      </c>
    </row>
    <row r="1067" spans="1:16" x14ac:dyDescent="0.35">
      <c r="A1067" t="s">
        <v>13</v>
      </c>
      <c r="B1067" s="7">
        <v>42963</v>
      </c>
      <c r="C1067" s="16">
        <v>2.64</v>
      </c>
      <c r="D1067" s="16"/>
      <c r="F1067">
        <f t="shared" si="48"/>
        <v>3.1780538303479458</v>
      </c>
      <c r="G1067" s="17">
        <v>24</v>
      </c>
      <c r="H1067" s="17" t="s">
        <v>12</v>
      </c>
      <c r="L1067" s="16">
        <v>1.3</v>
      </c>
      <c r="M1067" s="31">
        <v>0.2185</v>
      </c>
      <c r="N1067" s="31">
        <v>0.93159999999999998</v>
      </c>
      <c r="O1067" s="49">
        <f t="shared" si="49"/>
        <v>2.4500999999999999</v>
      </c>
      <c r="P1067" s="16" t="s">
        <v>12</v>
      </c>
    </row>
    <row r="1068" spans="1:16" x14ac:dyDescent="0.35">
      <c r="A1068" t="s">
        <v>14</v>
      </c>
      <c r="B1068" s="7">
        <v>42963</v>
      </c>
      <c r="C1068" s="12">
        <v>2.94</v>
      </c>
      <c r="D1068" s="12"/>
      <c r="F1068">
        <f t="shared" si="48"/>
        <v>5.768320995793772</v>
      </c>
      <c r="G1068" s="22">
        <v>320</v>
      </c>
      <c r="H1068" s="14" t="s">
        <v>12</v>
      </c>
      <c r="L1068" s="12">
        <v>0.84</v>
      </c>
      <c r="M1068" s="36">
        <v>9.1999999999999998E-2</v>
      </c>
      <c r="N1068" s="14">
        <v>0.77080000000000004</v>
      </c>
      <c r="O1068">
        <f t="shared" si="49"/>
        <v>1.7027999999999999</v>
      </c>
      <c r="P1068" s="16" t="s">
        <v>12</v>
      </c>
    </row>
    <row r="1069" spans="1:16" x14ac:dyDescent="0.35">
      <c r="A1069" t="s">
        <v>14</v>
      </c>
      <c r="B1069" s="7">
        <v>42963</v>
      </c>
      <c r="C1069" s="12" t="s">
        <v>12</v>
      </c>
      <c r="D1069" s="12"/>
      <c r="F1069">
        <f t="shared" si="48"/>
        <v>5.5645204073226937</v>
      </c>
      <c r="G1069" s="22">
        <v>261</v>
      </c>
      <c r="H1069" s="14" t="s">
        <v>12</v>
      </c>
      <c r="L1069" s="12">
        <v>0.83</v>
      </c>
      <c r="M1069" s="14">
        <v>9.1700000000000004E-2</v>
      </c>
      <c r="N1069" s="14">
        <v>0.81030000000000002</v>
      </c>
      <c r="O1069">
        <f t="shared" si="49"/>
        <v>1.732</v>
      </c>
      <c r="P1069" s="16" t="s">
        <v>12</v>
      </c>
    </row>
    <row r="1070" spans="1:16" x14ac:dyDescent="0.35">
      <c r="A1070" t="s">
        <v>17</v>
      </c>
      <c r="B1070" s="7">
        <v>42963</v>
      </c>
      <c r="C1070" s="16">
        <v>3.22</v>
      </c>
      <c r="D1070" s="16"/>
      <c r="F1070">
        <f t="shared" si="48"/>
        <v>6.363028103540465</v>
      </c>
      <c r="G1070" s="17">
        <v>580</v>
      </c>
      <c r="H1070" s="62" t="s">
        <v>12</v>
      </c>
      <c r="L1070" s="16">
        <v>0.73</v>
      </c>
      <c r="M1070" s="31">
        <v>7.3800000000000004E-2</v>
      </c>
      <c r="N1070" s="31">
        <v>0.8548</v>
      </c>
      <c r="O1070">
        <f t="shared" si="49"/>
        <v>1.6585999999999999</v>
      </c>
      <c r="P1070" s="16" t="s">
        <v>12</v>
      </c>
    </row>
    <row r="1071" spans="1:16" x14ac:dyDescent="0.35">
      <c r="A1071" t="s">
        <v>10</v>
      </c>
      <c r="B1071" s="7">
        <v>42969</v>
      </c>
      <c r="C1071" s="12">
        <v>7.01</v>
      </c>
      <c r="D1071" s="12"/>
      <c r="F1071">
        <f t="shared" si="48"/>
        <v>4.6051701859880918</v>
      </c>
      <c r="G1071" s="22">
        <v>100</v>
      </c>
      <c r="H1071" s="22" t="s">
        <v>12</v>
      </c>
      <c r="L1071" s="12">
        <v>0.69</v>
      </c>
      <c r="M1071" s="14">
        <v>7.4000000000000003E-3</v>
      </c>
      <c r="N1071" s="14">
        <v>9.0399999999999994E-2</v>
      </c>
      <c r="O1071" s="43">
        <f t="shared" si="49"/>
        <v>0.78779999999999994</v>
      </c>
      <c r="P1071" s="12">
        <v>36.200000000000003</v>
      </c>
    </row>
    <row r="1072" spans="1:16" x14ac:dyDescent="0.35">
      <c r="A1072" t="s">
        <v>10</v>
      </c>
      <c r="B1072" s="7">
        <v>42969</v>
      </c>
      <c r="C1072" s="12" t="s">
        <v>12</v>
      </c>
      <c r="D1072" s="12"/>
      <c r="F1072">
        <f t="shared" si="48"/>
        <v>4.499809670330265</v>
      </c>
      <c r="G1072" s="22">
        <v>90</v>
      </c>
      <c r="H1072" s="22" t="s">
        <v>12</v>
      </c>
      <c r="L1072" s="12">
        <v>0.67</v>
      </c>
      <c r="M1072" s="14">
        <v>6.7999999999999996E-3</v>
      </c>
      <c r="N1072" s="14">
        <v>7.5200000000000003E-2</v>
      </c>
      <c r="O1072" s="43">
        <f t="shared" si="49"/>
        <v>0.75200000000000011</v>
      </c>
      <c r="P1072" s="12">
        <v>38.6</v>
      </c>
    </row>
    <row r="1073" spans="1:16" x14ac:dyDescent="0.35">
      <c r="A1073" t="s">
        <v>13</v>
      </c>
      <c r="B1073" s="7">
        <v>42970</v>
      </c>
      <c r="C1073" s="16">
        <v>4.59</v>
      </c>
      <c r="D1073" s="16"/>
      <c r="F1073">
        <f t="shared" si="48"/>
        <v>5.9401712527204316</v>
      </c>
      <c r="G1073" s="17">
        <v>380</v>
      </c>
      <c r="H1073" s="17">
        <v>120</v>
      </c>
      <c r="L1073" s="16">
        <v>0.74</v>
      </c>
      <c r="M1073" s="31">
        <v>8.4599999999999995E-2</v>
      </c>
      <c r="N1073" s="31">
        <v>0.90490000000000004</v>
      </c>
      <c r="O1073" s="49">
        <f t="shared" si="49"/>
        <v>1.7295</v>
      </c>
      <c r="P1073" s="16">
        <v>3.55</v>
      </c>
    </row>
    <row r="1074" spans="1:16" x14ac:dyDescent="0.35">
      <c r="A1074" t="s">
        <v>14</v>
      </c>
      <c r="B1074" s="7">
        <v>42970</v>
      </c>
      <c r="C1074" s="12">
        <v>5.73</v>
      </c>
      <c r="D1074" s="12"/>
      <c r="F1074">
        <f t="shared" si="48"/>
        <v>6.0637852086876078</v>
      </c>
      <c r="G1074" s="22">
        <v>430</v>
      </c>
      <c r="H1074" s="14" t="s">
        <v>12</v>
      </c>
      <c r="L1074" s="12">
        <v>0.68</v>
      </c>
      <c r="M1074" s="14">
        <v>5.8700000000000002E-2</v>
      </c>
      <c r="N1074" s="14">
        <v>0.64739999999999998</v>
      </c>
      <c r="O1074">
        <f t="shared" si="49"/>
        <v>1.3860999999999999</v>
      </c>
      <c r="P1074" s="12">
        <v>4.3499999999999996</v>
      </c>
    </row>
    <row r="1075" spans="1:16" x14ac:dyDescent="0.35">
      <c r="A1075" t="s">
        <v>14</v>
      </c>
      <c r="B1075" s="7">
        <v>42970</v>
      </c>
      <c r="C1075" s="12" t="s">
        <v>12</v>
      </c>
      <c r="D1075" s="12"/>
      <c r="F1075">
        <f t="shared" si="48"/>
        <v>6.2344107257183712</v>
      </c>
      <c r="G1075" s="22">
        <v>510</v>
      </c>
      <c r="H1075" s="14" t="s">
        <v>12</v>
      </c>
      <c r="L1075" s="12">
        <v>0.68</v>
      </c>
      <c r="M1075" s="14">
        <v>5.6599999999999998E-2</v>
      </c>
      <c r="N1075" s="14">
        <v>0.61929999999999996</v>
      </c>
      <c r="O1075">
        <f t="shared" si="49"/>
        <v>1.3559000000000001</v>
      </c>
      <c r="P1075" s="12">
        <v>4.58</v>
      </c>
    </row>
    <row r="1076" spans="1:16" x14ac:dyDescent="0.35">
      <c r="A1076" t="s">
        <v>17</v>
      </c>
      <c r="B1076" s="7">
        <v>42970</v>
      </c>
      <c r="C1076" s="16">
        <v>6</v>
      </c>
      <c r="D1076" s="16"/>
      <c r="F1076">
        <f t="shared" si="48"/>
        <v>5.6347896031692493</v>
      </c>
      <c r="G1076" s="17">
        <v>280</v>
      </c>
      <c r="H1076" s="62">
        <v>30</v>
      </c>
      <c r="L1076" s="16">
        <v>1.04</v>
      </c>
      <c r="M1076" s="31">
        <v>5.4199999999999998E-2</v>
      </c>
      <c r="N1076" s="31">
        <v>0.57620000000000005</v>
      </c>
      <c r="O1076">
        <f t="shared" si="49"/>
        <v>1.6704000000000001</v>
      </c>
      <c r="P1076" s="16">
        <v>4.43</v>
      </c>
    </row>
    <row r="1077" spans="1:16" x14ac:dyDescent="0.35">
      <c r="A1077" t="s">
        <v>13</v>
      </c>
      <c r="B1077" s="7">
        <v>42975</v>
      </c>
      <c r="C1077" s="16">
        <v>4.45</v>
      </c>
      <c r="D1077" s="16"/>
      <c r="F1077">
        <f t="shared" si="48"/>
        <v>4.0943445622221004</v>
      </c>
      <c r="G1077" s="17">
        <v>60</v>
      </c>
      <c r="H1077" s="17" t="s">
        <v>12</v>
      </c>
      <c r="L1077" s="16">
        <v>1.07</v>
      </c>
      <c r="M1077" s="31">
        <v>0.1983</v>
      </c>
      <c r="N1077" s="31">
        <v>0.92069999999999996</v>
      </c>
      <c r="O1077" s="49">
        <f t="shared" si="49"/>
        <v>2.1890000000000001</v>
      </c>
      <c r="P1077" s="16">
        <v>11.2</v>
      </c>
    </row>
    <row r="1078" spans="1:16" x14ac:dyDescent="0.35">
      <c r="A1078" t="s">
        <v>14</v>
      </c>
      <c r="B1078" s="7">
        <v>42975</v>
      </c>
      <c r="C1078" s="12">
        <v>4.21</v>
      </c>
      <c r="D1078" s="12"/>
      <c r="F1078">
        <f t="shared" si="48"/>
        <v>2.9957322735539909</v>
      </c>
      <c r="G1078" s="22">
        <v>20</v>
      </c>
      <c r="H1078" s="14" t="s">
        <v>12</v>
      </c>
      <c r="L1078" s="12">
        <v>0.75</v>
      </c>
      <c r="M1078" s="14">
        <v>9.35E-2</v>
      </c>
      <c r="N1078" s="14">
        <v>0.82430000000000003</v>
      </c>
      <c r="O1078">
        <f t="shared" si="49"/>
        <v>1.6678000000000002</v>
      </c>
      <c r="P1078" s="12">
        <v>5.09</v>
      </c>
    </row>
    <row r="1079" spans="1:16" x14ac:dyDescent="0.35">
      <c r="A1079" t="s">
        <v>14</v>
      </c>
      <c r="B1079" s="7">
        <v>42975</v>
      </c>
      <c r="C1079" s="12" t="s">
        <v>12</v>
      </c>
      <c r="D1079" s="12"/>
      <c r="F1079">
        <f t="shared" si="48"/>
        <v>2.9957322735539909</v>
      </c>
      <c r="G1079" s="22">
        <v>20</v>
      </c>
      <c r="H1079" s="14" t="s">
        <v>12</v>
      </c>
      <c r="L1079" s="12">
        <v>0.76</v>
      </c>
      <c r="M1079" s="36">
        <v>9.1999999999999998E-2</v>
      </c>
      <c r="N1079" s="14">
        <v>0.80430000000000001</v>
      </c>
      <c r="O1079">
        <f t="shared" si="49"/>
        <v>1.6562999999999999</v>
      </c>
      <c r="P1079" s="12">
        <v>5.29</v>
      </c>
    </row>
    <row r="1080" spans="1:16" x14ac:dyDescent="0.35">
      <c r="A1080" t="s">
        <v>17</v>
      </c>
      <c r="B1080" s="7">
        <v>42975</v>
      </c>
      <c r="C1080" s="16">
        <v>4.34</v>
      </c>
      <c r="D1080" s="16"/>
      <c r="F1080">
        <f t="shared" si="48"/>
        <v>3.044522437723423</v>
      </c>
      <c r="G1080" s="17">
        <v>21</v>
      </c>
      <c r="H1080" s="62" t="s">
        <v>12</v>
      </c>
      <c r="L1080" s="16">
        <v>0.6</v>
      </c>
      <c r="M1080" s="31">
        <v>7.2599999999999998E-2</v>
      </c>
      <c r="N1080" s="31">
        <v>0.81440000000000001</v>
      </c>
      <c r="O1080">
        <f t="shared" si="49"/>
        <v>1.4870000000000001</v>
      </c>
      <c r="P1080" s="16">
        <v>3.61</v>
      </c>
    </row>
    <row r="1081" spans="1:16" x14ac:dyDescent="0.35">
      <c r="A1081" t="s">
        <v>10</v>
      </c>
      <c r="B1081" s="7">
        <v>42976</v>
      </c>
      <c r="C1081" s="12">
        <v>8.06</v>
      </c>
      <c r="D1081" s="12"/>
      <c r="F1081">
        <f t="shared" si="48"/>
        <v>2.9957322735539909</v>
      </c>
      <c r="G1081" s="22">
        <v>20</v>
      </c>
      <c r="H1081" s="22" t="s">
        <v>12</v>
      </c>
      <c r="L1081" s="12">
        <v>0.7</v>
      </c>
      <c r="M1081" s="14">
        <v>4.5999999999999999E-3</v>
      </c>
      <c r="N1081" s="14">
        <v>6.83E-2</v>
      </c>
      <c r="O1081" s="43">
        <f t="shared" si="49"/>
        <v>0.77290000000000003</v>
      </c>
      <c r="P1081" s="12">
        <v>48.1</v>
      </c>
    </row>
    <row r="1082" spans="1:16" x14ac:dyDescent="0.35">
      <c r="A1082" t="s">
        <v>10</v>
      </c>
      <c r="B1082" s="7">
        <v>42976</v>
      </c>
      <c r="C1082" s="12" t="s">
        <v>12</v>
      </c>
      <c r="D1082" s="12"/>
      <c r="F1082">
        <f t="shared" si="48"/>
        <v>3.044522437723423</v>
      </c>
      <c r="G1082" s="22">
        <v>21</v>
      </c>
      <c r="H1082" s="22" t="s">
        <v>12</v>
      </c>
      <c r="L1082" s="12">
        <v>0.72</v>
      </c>
      <c r="M1082" s="36">
        <v>6.0000000000000001E-3</v>
      </c>
      <c r="N1082" s="14">
        <v>7.5499999999999998E-2</v>
      </c>
      <c r="O1082" s="43">
        <f t="shared" si="49"/>
        <v>0.80149999999999999</v>
      </c>
      <c r="P1082" s="12">
        <v>44.3</v>
      </c>
    </row>
    <row r="1083" spans="1:16" x14ac:dyDescent="0.35">
      <c r="A1083" t="s">
        <v>13</v>
      </c>
      <c r="B1083" s="7">
        <v>42984</v>
      </c>
      <c r="C1083" s="16">
        <v>5.4</v>
      </c>
      <c r="D1083" s="16"/>
      <c r="F1083" s="27"/>
      <c r="G1083" s="17" t="s">
        <v>12</v>
      </c>
      <c r="H1083" s="17" t="s">
        <v>12</v>
      </c>
      <c r="L1083" s="16">
        <v>0.72</v>
      </c>
      <c r="M1083" s="34">
        <v>7.4999999999999997E-2</v>
      </c>
      <c r="N1083" s="31">
        <v>0.85909999999999997</v>
      </c>
      <c r="O1083" s="49">
        <f t="shared" si="49"/>
        <v>1.6540999999999999</v>
      </c>
      <c r="P1083" s="16">
        <v>4.34</v>
      </c>
    </row>
    <row r="1084" spans="1:16" x14ac:dyDescent="0.35">
      <c r="A1084" t="s">
        <v>14</v>
      </c>
      <c r="B1084" s="7">
        <v>42984</v>
      </c>
      <c r="C1084" s="12">
        <v>5.92</v>
      </c>
      <c r="D1084" s="12"/>
      <c r="F1084" s="27"/>
      <c r="G1084" s="17" t="s">
        <v>12</v>
      </c>
      <c r="H1084" s="14" t="s">
        <v>12</v>
      </c>
      <c r="L1084" s="12">
        <v>0.61</v>
      </c>
      <c r="M1084" s="14">
        <v>5.6399999999999999E-2</v>
      </c>
      <c r="N1084" s="36">
        <v>0.54</v>
      </c>
      <c r="O1084">
        <f t="shared" si="49"/>
        <v>1.2063999999999999</v>
      </c>
      <c r="P1084" s="12">
        <v>4.45</v>
      </c>
    </row>
    <row r="1085" spans="1:16" x14ac:dyDescent="0.35">
      <c r="A1085" t="s">
        <v>14</v>
      </c>
      <c r="B1085" s="7">
        <v>42984</v>
      </c>
      <c r="C1085" s="12" t="s">
        <v>12</v>
      </c>
      <c r="D1085" s="12"/>
      <c r="F1085" s="27"/>
      <c r="G1085" s="17" t="s">
        <v>12</v>
      </c>
      <c r="H1085" s="14" t="s">
        <v>12</v>
      </c>
      <c r="L1085" s="12">
        <v>0.6</v>
      </c>
      <c r="M1085" s="14">
        <v>5.6800000000000003E-2</v>
      </c>
      <c r="N1085" s="14">
        <v>0.5847</v>
      </c>
      <c r="O1085">
        <f t="shared" si="49"/>
        <v>1.2414999999999998</v>
      </c>
      <c r="P1085" s="12">
        <v>4.28</v>
      </c>
    </row>
    <row r="1086" spans="1:16" x14ac:dyDescent="0.35">
      <c r="A1086" t="s">
        <v>17</v>
      </c>
      <c r="B1086" s="7">
        <v>42984</v>
      </c>
      <c r="C1086" s="16">
        <v>6.11</v>
      </c>
      <c r="D1086" s="16"/>
      <c r="F1086" s="27"/>
      <c r="G1086" s="62" t="s">
        <v>12</v>
      </c>
      <c r="H1086" s="62" t="s">
        <v>12</v>
      </c>
      <c r="L1086" s="16">
        <v>0.63</v>
      </c>
      <c r="M1086" s="31">
        <v>5.5500000000000001E-2</v>
      </c>
      <c r="N1086" s="34">
        <v>0.56000000000000005</v>
      </c>
      <c r="O1086">
        <f t="shared" si="49"/>
        <v>1.2455000000000001</v>
      </c>
      <c r="P1086" s="16">
        <v>4.38</v>
      </c>
    </row>
    <row r="1087" spans="1:16" x14ac:dyDescent="0.35">
      <c r="A1087" t="s">
        <v>10</v>
      </c>
      <c r="B1087" s="7">
        <v>42985</v>
      </c>
      <c r="C1087" s="12">
        <v>8.65</v>
      </c>
      <c r="D1087" s="12"/>
      <c r="F1087">
        <f t="shared" si="48"/>
        <v>5.1357984370502621</v>
      </c>
      <c r="G1087" s="22">
        <v>170</v>
      </c>
      <c r="H1087" s="22" t="s">
        <v>12</v>
      </c>
      <c r="L1087" s="12">
        <v>0.65</v>
      </c>
      <c r="M1087" s="14">
        <v>5.5999999999999999E-3</v>
      </c>
      <c r="N1087" s="12" t="s">
        <v>12</v>
      </c>
      <c r="P1087" s="12">
        <v>28.7</v>
      </c>
    </row>
    <row r="1088" spans="1:16" x14ac:dyDescent="0.35">
      <c r="A1088" t="s">
        <v>10</v>
      </c>
      <c r="B1088" s="7">
        <v>42985</v>
      </c>
      <c r="C1088" s="12" t="s">
        <v>12</v>
      </c>
      <c r="D1088" s="12"/>
      <c r="F1088">
        <f t="shared" si="48"/>
        <v>5.2470240721604862</v>
      </c>
      <c r="G1088" s="22">
        <v>190</v>
      </c>
      <c r="H1088" s="22" t="s">
        <v>12</v>
      </c>
      <c r="L1088" s="12">
        <v>0.61</v>
      </c>
      <c r="M1088" s="14">
        <v>6.4999999999999997E-3</v>
      </c>
      <c r="N1088" s="12" t="s">
        <v>12</v>
      </c>
      <c r="P1088" s="12">
        <v>29</v>
      </c>
    </row>
    <row r="1089" spans="1:16" x14ac:dyDescent="0.35">
      <c r="A1089" t="s">
        <v>10</v>
      </c>
      <c r="B1089" s="7">
        <v>42990</v>
      </c>
      <c r="C1089" s="12">
        <v>10.34</v>
      </c>
      <c r="D1089" s="12"/>
      <c r="F1089">
        <f t="shared" si="48"/>
        <v>3.9889840465642745</v>
      </c>
      <c r="G1089" s="22">
        <v>54</v>
      </c>
      <c r="H1089" s="22" t="s">
        <v>12</v>
      </c>
      <c r="L1089" s="12">
        <v>0.75</v>
      </c>
      <c r="M1089" s="14">
        <v>6.4999999999999997E-3</v>
      </c>
      <c r="N1089" s="36">
        <v>0.05</v>
      </c>
      <c r="O1089" s="43">
        <f>L1089+M1089+N1089</f>
        <v>0.80649999999999999</v>
      </c>
      <c r="P1089" s="12">
        <v>50.7</v>
      </c>
    </row>
    <row r="1090" spans="1:16" x14ac:dyDescent="0.35">
      <c r="A1090" t="s">
        <v>10</v>
      </c>
      <c r="B1090" s="7">
        <v>42990</v>
      </c>
      <c r="C1090" s="12" t="s">
        <v>12</v>
      </c>
      <c r="D1090" s="12"/>
      <c r="F1090">
        <f t="shared" si="48"/>
        <v>3.8712010109078911</v>
      </c>
      <c r="G1090" s="22">
        <v>48</v>
      </c>
      <c r="H1090" s="22" t="s">
        <v>12</v>
      </c>
      <c r="L1090" s="12">
        <v>0.68</v>
      </c>
      <c r="M1090" s="14">
        <v>7.4000000000000003E-3</v>
      </c>
      <c r="N1090" s="14">
        <v>5.0700000000000002E-2</v>
      </c>
      <c r="O1090" s="43">
        <f>L1090+M1090+N1090</f>
        <v>0.73809999999999998</v>
      </c>
      <c r="P1090" s="12">
        <v>51</v>
      </c>
    </row>
    <row r="1091" spans="1:16" x14ac:dyDescent="0.35">
      <c r="A1091" t="s">
        <v>13</v>
      </c>
      <c r="B1091" s="7">
        <v>42992</v>
      </c>
      <c r="C1091" s="16">
        <v>3.05</v>
      </c>
      <c r="D1091" s="16"/>
      <c r="F1091">
        <f t="shared" ref="F1091:F1123" si="50">LN(G1091)</f>
        <v>4.6443908991413725</v>
      </c>
      <c r="G1091" s="17">
        <v>104</v>
      </c>
      <c r="H1091" s="17" t="s">
        <v>12</v>
      </c>
      <c r="L1091" s="16" t="s">
        <v>12</v>
      </c>
      <c r="M1091" s="31">
        <v>0.19620000000000001</v>
      </c>
      <c r="N1091" s="34">
        <v>0.96799999999999997</v>
      </c>
      <c r="O1091" s="49"/>
      <c r="P1091" s="16">
        <v>7.45</v>
      </c>
    </row>
    <row r="1092" spans="1:16" x14ac:dyDescent="0.35">
      <c r="A1092" t="s">
        <v>13</v>
      </c>
      <c r="B1092" s="7">
        <v>42992</v>
      </c>
      <c r="C1092" s="16" t="s">
        <v>12</v>
      </c>
      <c r="D1092" s="16"/>
      <c r="F1092">
        <f t="shared" si="50"/>
        <v>4.7184988712950942</v>
      </c>
      <c r="G1092" s="17">
        <v>112</v>
      </c>
      <c r="H1092" s="17" t="s">
        <v>12</v>
      </c>
      <c r="L1092" s="16" t="s">
        <v>12</v>
      </c>
      <c r="M1092" s="31">
        <v>0.2147</v>
      </c>
      <c r="N1092" s="31">
        <v>1.0033000000000001</v>
      </c>
      <c r="O1092" s="49"/>
      <c r="P1092" s="16">
        <v>8.2100000000000009</v>
      </c>
    </row>
    <row r="1093" spans="1:16" x14ac:dyDescent="0.35">
      <c r="A1093" t="s">
        <v>14</v>
      </c>
      <c r="B1093" s="7">
        <v>42992</v>
      </c>
      <c r="C1093" s="12">
        <v>3.77</v>
      </c>
      <c r="D1093" s="12"/>
      <c r="F1093">
        <f t="shared" si="50"/>
        <v>4.0253516907351496</v>
      </c>
      <c r="G1093" s="22">
        <v>56</v>
      </c>
      <c r="H1093" s="14" t="s">
        <v>12</v>
      </c>
      <c r="L1093" s="12" t="s">
        <v>12</v>
      </c>
      <c r="M1093" s="14">
        <v>0.1048</v>
      </c>
      <c r="N1093" s="14">
        <v>0.93840000000000001</v>
      </c>
      <c r="P1093" s="12">
        <v>3.97</v>
      </c>
    </row>
    <row r="1094" spans="1:16" x14ac:dyDescent="0.35">
      <c r="A1094" t="s">
        <v>17</v>
      </c>
      <c r="B1094" s="7">
        <v>42992</v>
      </c>
      <c r="C1094" s="16">
        <v>4.3600000000000003</v>
      </c>
      <c r="D1094" s="16"/>
      <c r="F1094">
        <f t="shared" si="50"/>
        <v>4.6443908991413725</v>
      </c>
      <c r="G1094" s="17">
        <v>104</v>
      </c>
      <c r="H1094" s="62" t="s">
        <v>12</v>
      </c>
      <c r="L1094" s="16" t="s">
        <v>12</v>
      </c>
      <c r="M1094" s="31">
        <v>8.5900000000000004E-2</v>
      </c>
      <c r="N1094" s="31">
        <v>0.95540000000000003</v>
      </c>
      <c r="P1094" s="16">
        <v>3.27</v>
      </c>
    </row>
    <row r="1095" spans="1:16" x14ac:dyDescent="0.35">
      <c r="A1095" t="s">
        <v>10</v>
      </c>
      <c r="B1095" s="7">
        <v>42997</v>
      </c>
      <c r="C1095" s="12">
        <v>8.94</v>
      </c>
      <c r="D1095" s="12"/>
      <c r="F1095">
        <f t="shared" si="50"/>
        <v>5.0998664278241987</v>
      </c>
      <c r="G1095" s="22">
        <v>164</v>
      </c>
      <c r="H1095" s="22" t="s">
        <v>12</v>
      </c>
      <c r="L1095" s="12">
        <v>1.06</v>
      </c>
      <c r="M1095" s="14">
        <v>9.7999999999999997E-3</v>
      </c>
      <c r="N1095" s="14">
        <v>0.2024</v>
      </c>
      <c r="O1095" s="43">
        <f t="shared" ref="O1095:O1114" si="51">L1095+M1095+N1095</f>
        <v>1.2722</v>
      </c>
      <c r="P1095" s="16" t="s">
        <v>12</v>
      </c>
    </row>
    <row r="1096" spans="1:16" x14ac:dyDescent="0.35">
      <c r="A1096" t="s">
        <v>10</v>
      </c>
      <c r="B1096" s="7">
        <v>42997</v>
      </c>
      <c r="C1096" s="12" t="s">
        <v>12</v>
      </c>
      <c r="D1096" s="12"/>
      <c r="F1096">
        <f t="shared" si="50"/>
        <v>4.9698132995760007</v>
      </c>
      <c r="G1096" s="22">
        <v>144</v>
      </c>
      <c r="H1096" s="22" t="s">
        <v>12</v>
      </c>
      <c r="L1096" s="12">
        <v>1.08</v>
      </c>
      <c r="M1096" s="14">
        <v>1.06E-2</v>
      </c>
      <c r="N1096" s="14">
        <v>0.18429999999999999</v>
      </c>
      <c r="O1096" s="43">
        <f t="shared" si="51"/>
        <v>1.2748999999999999</v>
      </c>
      <c r="P1096" s="16" t="s">
        <v>12</v>
      </c>
    </row>
    <row r="1097" spans="1:16" x14ac:dyDescent="0.35">
      <c r="A1097" t="s">
        <v>13</v>
      </c>
      <c r="B1097" s="7">
        <v>42997</v>
      </c>
      <c r="C1097" s="16">
        <v>4.76</v>
      </c>
      <c r="D1097" s="16"/>
      <c r="F1097">
        <f t="shared" si="50"/>
        <v>3.8712010109078911</v>
      </c>
      <c r="G1097" s="17">
        <v>48</v>
      </c>
      <c r="H1097" s="17" t="s">
        <v>12</v>
      </c>
      <c r="L1097" s="16">
        <v>0.8</v>
      </c>
      <c r="M1097" s="31">
        <v>6.2600000000000003E-2</v>
      </c>
      <c r="N1097" s="31">
        <v>0.84009999999999996</v>
      </c>
      <c r="O1097" s="49">
        <f t="shared" si="51"/>
        <v>1.7027000000000001</v>
      </c>
      <c r="P1097" s="16">
        <v>11.2</v>
      </c>
    </row>
    <row r="1098" spans="1:16" x14ac:dyDescent="0.35">
      <c r="A1098" t="s">
        <v>14</v>
      </c>
      <c r="B1098" s="7">
        <v>42997</v>
      </c>
      <c r="C1098" s="12">
        <v>5.67</v>
      </c>
      <c r="D1098" s="12"/>
      <c r="F1098">
        <f t="shared" si="50"/>
        <v>2.7725887222397811</v>
      </c>
      <c r="G1098" s="22">
        <v>16</v>
      </c>
      <c r="H1098" s="14" t="s">
        <v>12</v>
      </c>
      <c r="L1098" s="12">
        <v>0.66</v>
      </c>
      <c r="M1098" s="14">
        <v>6.1600000000000002E-2</v>
      </c>
      <c r="N1098" s="14">
        <v>0.62560000000000004</v>
      </c>
      <c r="O1098">
        <f t="shared" si="51"/>
        <v>1.3472</v>
      </c>
      <c r="P1098" s="12">
        <v>5.08</v>
      </c>
    </row>
    <row r="1099" spans="1:16" x14ac:dyDescent="0.35">
      <c r="A1099" t="s">
        <v>14</v>
      </c>
      <c r="B1099" s="7">
        <v>42997</v>
      </c>
      <c r="C1099" s="12" t="s">
        <v>12</v>
      </c>
      <c r="D1099" s="12"/>
      <c r="F1099">
        <f t="shared" si="50"/>
        <v>2.9957322735539909</v>
      </c>
      <c r="G1099" s="22">
        <v>20</v>
      </c>
      <c r="H1099" s="14" t="s">
        <v>12</v>
      </c>
      <c r="L1099" s="12">
        <v>0.65</v>
      </c>
      <c r="M1099" s="14">
        <v>6.1699999999999998E-2</v>
      </c>
      <c r="N1099" s="14">
        <v>0.61570000000000003</v>
      </c>
      <c r="O1099">
        <f t="shared" si="51"/>
        <v>1.3273999999999999</v>
      </c>
      <c r="P1099" s="12">
        <v>4.99</v>
      </c>
    </row>
    <row r="1100" spans="1:16" x14ac:dyDescent="0.35">
      <c r="A1100" t="s">
        <v>17</v>
      </c>
      <c r="B1100" s="7">
        <v>42997</v>
      </c>
      <c r="C1100" s="16">
        <v>5.29</v>
      </c>
      <c r="D1100" s="16"/>
      <c r="F1100">
        <f t="shared" si="50"/>
        <v>2.7725887222397811</v>
      </c>
      <c r="G1100" s="17">
        <v>16</v>
      </c>
      <c r="H1100" s="62" t="s">
        <v>12</v>
      </c>
      <c r="L1100" s="16">
        <v>0.62</v>
      </c>
      <c r="M1100" s="31">
        <v>6.1499999999999999E-2</v>
      </c>
      <c r="N1100" s="31">
        <v>0.58240000000000003</v>
      </c>
      <c r="O1100">
        <f t="shared" si="51"/>
        <v>1.2639</v>
      </c>
      <c r="P1100" s="16">
        <v>4.3</v>
      </c>
    </row>
    <row r="1101" spans="1:16" x14ac:dyDescent="0.35">
      <c r="A1101" t="s">
        <v>10</v>
      </c>
      <c r="B1101" s="7">
        <v>43004</v>
      </c>
      <c r="C1101" s="12">
        <v>4.3600000000000003</v>
      </c>
      <c r="D1101" s="12"/>
      <c r="F1101">
        <f t="shared" si="50"/>
        <v>4.3820266346738812</v>
      </c>
      <c r="G1101" s="22">
        <v>80</v>
      </c>
      <c r="H1101" s="22" t="s">
        <v>12</v>
      </c>
      <c r="L1101" s="12">
        <v>0.95</v>
      </c>
      <c r="M1101" s="14">
        <v>9.1000000000000004E-3</v>
      </c>
      <c r="N1101" s="14">
        <v>0.13109999999999999</v>
      </c>
      <c r="O1101" s="43">
        <f t="shared" si="51"/>
        <v>1.0901999999999998</v>
      </c>
      <c r="P1101" s="12">
        <v>43.8</v>
      </c>
    </row>
    <row r="1102" spans="1:16" x14ac:dyDescent="0.35">
      <c r="A1102" t="s">
        <v>10</v>
      </c>
      <c r="B1102" s="7">
        <v>43004</v>
      </c>
      <c r="C1102" s="12" t="s">
        <v>12</v>
      </c>
      <c r="D1102" s="12"/>
      <c r="F1102">
        <f t="shared" si="50"/>
        <v>4.4308167988433134</v>
      </c>
      <c r="G1102" s="22">
        <v>84</v>
      </c>
      <c r="H1102" s="22" t="s">
        <v>12</v>
      </c>
      <c r="L1102" s="12">
        <v>1.04</v>
      </c>
      <c r="M1102" s="14">
        <v>9.4000000000000004E-3</v>
      </c>
      <c r="N1102" s="14">
        <v>0.12089999999999999</v>
      </c>
      <c r="O1102" s="43">
        <f t="shared" si="51"/>
        <v>1.1703000000000001</v>
      </c>
      <c r="P1102" s="12">
        <v>46.7</v>
      </c>
    </row>
    <row r="1103" spans="1:16" x14ac:dyDescent="0.35">
      <c r="A1103" t="s">
        <v>13</v>
      </c>
      <c r="B1103" s="7">
        <v>43006</v>
      </c>
      <c r="C1103" s="16">
        <v>4.9800000000000004</v>
      </c>
      <c r="D1103" s="16"/>
      <c r="F1103" s="27"/>
      <c r="G1103" s="17" t="s">
        <v>12</v>
      </c>
      <c r="H1103" s="17" t="s">
        <v>12</v>
      </c>
      <c r="L1103" s="16">
        <v>1.46</v>
      </c>
      <c r="M1103" s="31">
        <v>0.23830000000000001</v>
      </c>
      <c r="N1103" s="31">
        <v>1.2464999999999999</v>
      </c>
      <c r="O1103" s="49">
        <f t="shared" si="51"/>
        <v>2.9447999999999999</v>
      </c>
      <c r="P1103" s="16" t="s">
        <v>12</v>
      </c>
    </row>
    <row r="1104" spans="1:16" x14ac:dyDescent="0.35">
      <c r="A1104" t="s">
        <v>14</v>
      </c>
      <c r="B1104" s="7">
        <v>43006</v>
      </c>
      <c r="C1104" s="12">
        <v>4.4000000000000004</v>
      </c>
      <c r="D1104" s="12"/>
      <c r="F1104" s="27"/>
      <c r="G1104" s="17" t="s">
        <v>12</v>
      </c>
      <c r="H1104" s="14" t="s">
        <v>12</v>
      </c>
      <c r="L1104" s="12">
        <v>0.9</v>
      </c>
      <c r="M1104" s="14">
        <v>0.1429</v>
      </c>
      <c r="N1104" s="36">
        <v>1.208</v>
      </c>
      <c r="O1104">
        <f t="shared" si="51"/>
        <v>2.2508999999999997</v>
      </c>
      <c r="P1104" s="16" t="s">
        <v>12</v>
      </c>
    </row>
    <row r="1105" spans="1:16" x14ac:dyDescent="0.35">
      <c r="A1105" t="s">
        <v>14</v>
      </c>
      <c r="B1105" s="7">
        <v>43006</v>
      </c>
      <c r="C1105" s="12" t="s">
        <v>12</v>
      </c>
      <c r="D1105" s="12"/>
      <c r="F1105" s="27"/>
      <c r="G1105" s="17" t="s">
        <v>12</v>
      </c>
      <c r="H1105" s="14" t="s">
        <v>12</v>
      </c>
      <c r="L1105" s="12">
        <v>0.83</v>
      </c>
      <c r="M1105" s="36">
        <v>0.14399999999999999</v>
      </c>
      <c r="N1105" s="14">
        <v>1.1541999999999999</v>
      </c>
      <c r="O1105">
        <f t="shared" si="51"/>
        <v>2.1281999999999996</v>
      </c>
      <c r="P1105" s="16" t="s">
        <v>12</v>
      </c>
    </row>
    <row r="1106" spans="1:16" x14ac:dyDescent="0.35">
      <c r="A1106" t="s">
        <v>17</v>
      </c>
      <c r="B1106" s="7">
        <v>43006</v>
      </c>
      <c r="C1106" s="16">
        <v>6.4</v>
      </c>
      <c r="D1106" s="16"/>
      <c r="F1106" s="27"/>
      <c r="G1106" s="62" t="s">
        <v>12</v>
      </c>
      <c r="H1106" s="62" t="s">
        <v>12</v>
      </c>
      <c r="L1106" s="16">
        <v>0.77</v>
      </c>
      <c r="M1106" s="31">
        <v>0.10340000000000001</v>
      </c>
      <c r="N1106" s="31">
        <v>1.0230999999999999</v>
      </c>
      <c r="O1106">
        <f t="shared" si="51"/>
        <v>1.8965000000000001</v>
      </c>
      <c r="P1106" s="16" t="s">
        <v>12</v>
      </c>
    </row>
    <row r="1107" spans="1:16" x14ac:dyDescent="0.35">
      <c r="A1107" t="s">
        <v>13</v>
      </c>
      <c r="B1107" s="7">
        <v>43011</v>
      </c>
      <c r="C1107" s="16">
        <v>5</v>
      </c>
      <c r="D1107" s="16"/>
      <c r="F1107" s="27"/>
      <c r="G1107" s="17" t="s">
        <v>12</v>
      </c>
      <c r="H1107" s="17" t="s">
        <v>12</v>
      </c>
      <c r="L1107" s="16">
        <v>0.81</v>
      </c>
      <c r="M1107" s="31">
        <v>9.2200000000000004E-2</v>
      </c>
      <c r="N1107" s="31">
        <v>0.99519999999999997</v>
      </c>
      <c r="O1107" s="49">
        <f t="shared" si="51"/>
        <v>1.8974000000000002</v>
      </c>
      <c r="P1107" s="16">
        <v>2.7</v>
      </c>
    </row>
    <row r="1108" spans="1:16" x14ac:dyDescent="0.35">
      <c r="A1108" t="s">
        <v>13</v>
      </c>
      <c r="B1108" s="7">
        <v>43011</v>
      </c>
      <c r="C1108" s="16" t="s">
        <v>12</v>
      </c>
      <c r="D1108" s="16"/>
      <c r="F1108" s="27"/>
      <c r="G1108" s="17" t="s">
        <v>12</v>
      </c>
      <c r="H1108" s="17" t="s">
        <v>12</v>
      </c>
      <c r="L1108" s="16">
        <v>0.86</v>
      </c>
      <c r="M1108" s="31">
        <v>0.11219999999999999</v>
      </c>
      <c r="N1108" s="31">
        <v>0.99339999999999995</v>
      </c>
      <c r="O1108" s="49">
        <f t="shared" si="51"/>
        <v>1.9655999999999998</v>
      </c>
      <c r="P1108" s="16">
        <v>2.82</v>
      </c>
    </row>
    <row r="1109" spans="1:16" x14ac:dyDescent="0.35">
      <c r="A1109" t="s">
        <v>14</v>
      </c>
      <c r="B1109" s="7">
        <v>43011</v>
      </c>
      <c r="C1109" s="12">
        <v>5.91</v>
      </c>
      <c r="D1109" s="12"/>
      <c r="F1109" s="27"/>
      <c r="G1109" s="17" t="s">
        <v>12</v>
      </c>
      <c r="H1109" s="14" t="s">
        <v>12</v>
      </c>
      <c r="L1109" s="12">
        <v>0.67</v>
      </c>
      <c r="M1109" s="14">
        <v>8.4500000000000006E-2</v>
      </c>
      <c r="N1109" s="14">
        <v>0.75919999999999999</v>
      </c>
      <c r="O1109">
        <f t="shared" si="51"/>
        <v>1.5137</v>
      </c>
      <c r="P1109" s="12">
        <v>3.23</v>
      </c>
    </row>
    <row r="1110" spans="1:16" x14ac:dyDescent="0.35">
      <c r="A1110" t="s">
        <v>17</v>
      </c>
      <c r="B1110" s="7">
        <v>43011</v>
      </c>
      <c r="C1110" s="16">
        <v>6.09</v>
      </c>
      <c r="D1110" s="16"/>
      <c r="F1110" s="27"/>
      <c r="G1110" s="62" t="s">
        <v>12</v>
      </c>
      <c r="H1110" s="62" t="s">
        <v>12</v>
      </c>
      <c r="L1110" s="16">
        <v>0.73</v>
      </c>
      <c r="M1110" s="31">
        <v>8.1799999999999998E-2</v>
      </c>
      <c r="N1110" s="31">
        <v>0.72019999999999995</v>
      </c>
      <c r="O1110">
        <f t="shared" si="51"/>
        <v>1.532</v>
      </c>
      <c r="P1110" s="16">
        <v>3.08</v>
      </c>
    </row>
    <row r="1111" spans="1:16" x14ac:dyDescent="0.35">
      <c r="A1111" t="s">
        <v>10</v>
      </c>
      <c r="B1111" s="7">
        <v>43025</v>
      </c>
      <c r="C1111" s="12">
        <v>6.78</v>
      </c>
      <c r="D1111" s="12"/>
      <c r="F1111">
        <f t="shared" si="50"/>
        <v>5.3798973535404597</v>
      </c>
      <c r="G1111" s="22">
        <v>217</v>
      </c>
      <c r="H1111" s="22" t="s">
        <v>12</v>
      </c>
      <c r="L1111" s="12">
        <v>0.8</v>
      </c>
      <c r="M1111" s="14">
        <v>1.3100000000000001E-2</v>
      </c>
      <c r="N1111" s="14">
        <v>0.2205</v>
      </c>
      <c r="O1111" s="43">
        <f t="shared" si="51"/>
        <v>1.0336000000000001</v>
      </c>
      <c r="P1111" s="12">
        <v>17.8</v>
      </c>
    </row>
    <row r="1112" spans="1:16" x14ac:dyDescent="0.35">
      <c r="A1112" t="s">
        <v>10</v>
      </c>
      <c r="B1112" s="7">
        <v>43025</v>
      </c>
      <c r="C1112" s="12" t="s">
        <v>12</v>
      </c>
      <c r="D1112" s="12"/>
      <c r="F1112">
        <f t="shared" si="50"/>
        <v>5.3181199938442161</v>
      </c>
      <c r="G1112" s="22">
        <v>204</v>
      </c>
      <c r="H1112" s="22" t="s">
        <v>12</v>
      </c>
      <c r="L1112" s="12">
        <v>0.84</v>
      </c>
      <c r="M1112" s="14">
        <v>1.29E-2</v>
      </c>
      <c r="N1112" s="36">
        <v>0.218</v>
      </c>
      <c r="O1112" s="43">
        <f t="shared" si="51"/>
        <v>1.0709</v>
      </c>
      <c r="P1112" s="12">
        <v>18.100000000000001</v>
      </c>
    </row>
    <row r="1113" spans="1:16" x14ac:dyDescent="0.35">
      <c r="A1113" t="s">
        <v>10</v>
      </c>
      <c r="B1113" s="7">
        <v>43041</v>
      </c>
      <c r="C1113" s="12">
        <v>6.77</v>
      </c>
      <c r="D1113" s="12"/>
      <c r="F1113">
        <f t="shared" si="50"/>
        <v>6.1633148040346413</v>
      </c>
      <c r="G1113" s="22">
        <v>475</v>
      </c>
      <c r="H1113" s="22">
        <v>310</v>
      </c>
      <c r="L1113" s="12">
        <v>0.68</v>
      </c>
      <c r="M1113" s="14">
        <v>1.67E-2</v>
      </c>
      <c r="N1113" s="14">
        <v>0.31790000000000002</v>
      </c>
      <c r="O1113" s="43">
        <f t="shared" si="51"/>
        <v>1.0146000000000002</v>
      </c>
      <c r="P1113" s="12">
        <v>13.6</v>
      </c>
    </row>
    <row r="1114" spans="1:16" x14ac:dyDescent="0.35">
      <c r="A1114" t="s">
        <v>10</v>
      </c>
      <c r="B1114" s="7">
        <v>43041</v>
      </c>
      <c r="C1114" s="12" t="s">
        <v>12</v>
      </c>
      <c r="D1114" s="12"/>
      <c r="F1114">
        <f t="shared" si="50"/>
        <v>6.0753460310886842</v>
      </c>
      <c r="G1114" s="22">
        <v>435</v>
      </c>
      <c r="H1114" s="22">
        <v>340</v>
      </c>
      <c r="L1114" s="12">
        <v>0.66</v>
      </c>
      <c r="M1114" s="14">
        <v>1.6199999999999999E-2</v>
      </c>
      <c r="N1114" s="14">
        <v>0.28039999999999998</v>
      </c>
      <c r="O1114" s="43">
        <f t="shared" si="51"/>
        <v>0.95660000000000001</v>
      </c>
      <c r="P1114" s="12">
        <v>16.2</v>
      </c>
    </row>
    <row r="1115" spans="1:16" x14ac:dyDescent="0.35">
      <c r="A1115" t="s">
        <v>13</v>
      </c>
      <c r="B1115" s="7">
        <v>43054</v>
      </c>
      <c r="C1115" s="16">
        <v>7.91</v>
      </c>
      <c r="D1115" s="16"/>
      <c r="F1115">
        <f t="shared" si="50"/>
        <v>3.1780538303479458</v>
      </c>
      <c r="G1115" s="17">
        <v>24</v>
      </c>
      <c r="H1115" s="17">
        <v>36</v>
      </c>
      <c r="L1115" s="16">
        <v>1.03</v>
      </c>
      <c r="M1115" s="31" t="s">
        <v>12</v>
      </c>
      <c r="N1115" s="31">
        <v>1.3676999999999999</v>
      </c>
      <c r="O1115" s="49"/>
      <c r="P1115" s="16">
        <v>1.62</v>
      </c>
    </row>
    <row r="1116" spans="1:16" x14ac:dyDescent="0.35">
      <c r="A1116" t="s">
        <v>14</v>
      </c>
      <c r="B1116" s="7">
        <v>43054</v>
      </c>
      <c r="C1116" s="12">
        <v>7.92</v>
      </c>
      <c r="D1116" s="12"/>
      <c r="F1116">
        <f t="shared" si="50"/>
        <v>4.0943445622221004</v>
      </c>
      <c r="G1116" s="22">
        <v>60</v>
      </c>
      <c r="H1116" s="14" t="s">
        <v>12</v>
      </c>
      <c r="L1116" s="12">
        <v>0.71</v>
      </c>
      <c r="M1116" s="14" t="s">
        <v>12</v>
      </c>
      <c r="N1116" s="14">
        <v>1.0716000000000001</v>
      </c>
      <c r="P1116" s="12">
        <v>1.3</v>
      </c>
    </row>
    <row r="1117" spans="1:16" x14ac:dyDescent="0.35">
      <c r="A1117" t="s">
        <v>14</v>
      </c>
      <c r="B1117" s="7">
        <v>43054</v>
      </c>
      <c r="C1117" s="12" t="s">
        <v>12</v>
      </c>
      <c r="D1117" s="12"/>
      <c r="F1117">
        <f t="shared" si="50"/>
        <v>3.8712010109078911</v>
      </c>
      <c r="G1117" s="22">
        <v>48</v>
      </c>
      <c r="H1117" s="14" t="s">
        <v>12</v>
      </c>
      <c r="L1117" s="12">
        <v>0.75</v>
      </c>
      <c r="M1117" s="14" t="s">
        <v>12</v>
      </c>
      <c r="N1117" s="14">
        <v>1.0101</v>
      </c>
      <c r="P1117" s="12">
        <v>1.24</v>
      </c>
    </row>
    <row r="1118" spans="1:16" x14ac:dyDescent="0.35">
      <c r="A1118" t="s">
        <v>17</v>
      </c>
      <c r="B1118" s="7">
        <v>43054</v>
      </c>
      <c r="C1118" s="16">
        <v>8.06</v>
      </c>
      <c r="D1118" s="16"/>
      <c r="F1118">
        <f t="shared" si="50"/>
        <v>3.3322045101752038</v>
      </c>
      <c r="G1118" s="17">
        <v>28</v>
      </c>
      <c r="H1118" s="62">
        <v>12</v>
      </c>
      <c r="L1118" s="16">
        <v>0.7</v>
      </c>
      <c r="M1118" s="31" t="s">
        <v>12</v>
      </c>
      <c r="N1118" s="31">
        <v>0.9607</v>
      </c>
      <c r="P1118" s="16">
        <v>1.28</v>
      </c>
    </row>
    <row r="1119" spans="1:16" x14ac:dyDescent="0.35">
      <c r="A1119" t="s">
        <v>23</v>
      </c>
      <c r="B1119" s="68">
        <v>43068.460416666669</v>
      </c>
      <c r="C1119">
        <v>8.91</v>
      </c>
      <c r="F1119">
        <f t="shared" si="50"/>
        <v>2.3025850929940459</v>
      </c>
      <c r="G1119">
        <v>10</v>
      </c>
    </row>
    <row r="1120" spans="1:16" x14ac:dyDescent="0.35">
      <c r="A1120" t="s">
        <v>22</v>
      </c>
      <c r="B1120" s="68">
        <v>43068.479166666664</v>
      </c>
      <c r="C1120">
        <v>7.95</v>
      </c>
      <c r="F1120">
        <f t="shared" si="50"/>
        <v>3.4011973816621555</v>
      </c>
      <c r="G1120">
        <v>30</v>
      </c>
    </row>
    <row r="1121" spans="1:17" x14ac:dyDescent="0.35">
      <c r="A1121" t="s">
        <v>21</v>
      </c>
      <c r="B1121" s="68">
        <v>43068.488194444442</v>
      </c>
      <c r="C1121">
        <v>7.43</v>
      </c>
      <c r="F1121">
        <f t="shared" si="50"/>
        <v>2.9957322735539909</v>
      </c>
      <c r="G1121">
        <v>20</v>
      </c>
    </row>
    <row r="1122" spans="1:17" x14ac:dyDescent="0.35">
      <c r="A1122" t="s">
        <v>20</v>
      </c>
      <c r="B1122" s="68">
        <v>43068.494444444441</v>
      </c>
      <c r="C1122">
        <v>7.92</v>
      </c>
      <c r="F1122">
        <f t="shared" si="50"/>
        <v>3.6109179126442243</v>
      </c>
      <c r="G1122">
        <v>37</v>
      </c>
    </row>
    <row r="1123" spans="1:17" x14ac:dyDescent="0.35">
      <c r="A1123" t="s">
        <v>19</v>
      </c>
      <c r="B1123" s="68">
        <v>43068.504861111112</v>
      </c>
      <c r="C1123">
        <v>8.16</v>
      </c>
      <c r="F1123">
        <f t="shared" si="50"/>
        <v>4.0943445622221004</v>
      </c>
      <c r="G1123">
        <v>60</v>
      </c>
    </row>
    <row r="1124" spans="1:17" x14ac:dyDescent="0.35">
      <c r="A1124" t="s">
        <v>10</v>
      </c>
      <c r="B1124" s="7">
        <v>43074</v>
      </c>
      <c r="C1124" s="12">
        <v>12.06</v>
      </c>
      <c r="D1124" s="12"/>
      <c r="F1124" s="27"/>
      <c r="G1124" s="22" t="s">
        <v>12</v>
      </c>
      <c r="H1124" s="22" t="s">
        <v>12</v>
      </c>
      <c r="L1124" s="12">
        <v>0.59</v>
      </c>
      <c r="M1124" s="14">
        <v>1.01E-2</v>
      </c>
      <c r="N1124" s="12" t="s">
        <v>12</v>
      </c>
      <c r="P1124" s="12">
        <v>33.4</v>
      </c>
    </row>
    <row r="1125" spans="1:17" x14ac:dyDescent="0.35">
      <c r="A1125" t="s">
        <v>10</v>
      </c>
      <c r="B1125" s="7">
        <v>43074</v>
      </c>
      <c r="C1125" s="12" t="s">
        <v>12</v>
      </c>
      <c r="D1125" s="12"/>
      <c r="F1125" s="27"/>
      <c r="G1125" s="22" t="s">
        <v>12</v>
      </c>
      <c r="H1125" s="22" t="s">
        <v>12</v>
      </c>
      <c r="L1125" s="12">
        <v>0.79</v>
      </c>
      <c r="M1125" s="14">
        <v>1.03E-2</v>
      </c>
      <c r="N1125" s="12" t="s">
        <v>12</v>
      </c>
      <c r="P1125" s="12">
        <v>35.5</v>
      </c>
    </row>
    <row r="1126" spans="1:17" x14ac:dyDescent="0.35">
      <c r="A1126" t="s">
        <v>13</v>
      </c>
      <c r="B1126" s="7">
        <v>43083</v>
      </c>
      <c r="C1126" s="16">
        <v>12.97</v>
      </c>
      <c r="D1126" s="16"/>
      <c r="F1126" s="27"/>
      <c r="G1126" s="17" t="s">
        <v>12</v>
      </c>
      <c r="H1126" s="17">
        <v>28</v>
      </c>
      <c r="L1126" s="16">
        <v>1.84</v>
      </c>
      <c r="M1126" s="34">
        <v>0.214</v>
      </c>
      <c r="N1126" s="31">
        <v>2.0619000000000001</v>
      </c>
      <c r="O1126" s="49">
        <f t="shared" ref="O1126:O1129" si="52">L1126+M1126+N1126</f>
        <v>4.1158999999999999</v>
      </c>
      <c r="P1126" s="16">
        <v>3.05</v>
      </c>
    </row>
    <row r="1127" spans="1:17" x14ac:dyDescent="0.35">
      <c r="A1127" t="s">
        <v>14</v>
      </c>
      <c r="B1127" s="7">
        <v>43083</v>
      </c>
      <c r="C1127" s="12">
        <v>10.02</v>
      </c>
      <c r="D1127" s="12"/>
      <c r="F1127" s="27"/>
      <c r="G1127" s="17" t="s">
        <v>12</v>
      </c>
      <c r="H1127" s="14" t="s">
        <v>12</v>
      </c>
      <c r="L1127" s="12">
        <v>1.3</v>
      </c>
      <c r="M1127" s="14">
        <v>0.1515</v>
      </c>
      <c r="N1127" s="14">
        <v>1.8173999999999999</v>
      </c>
      <c r="O1127">
        <f t="shared" si="52"/>
        <v>3.2688999999999999</v>
      </c>
      <c r="P1127" s="12">
        <v>2.5</v>
      </c>
    </row>
    <row r="1128" spans="1:17" x14ac:dyDescent="0.35">
      <c r="A1128" t="s">
        <v>17</v>
      </c>
      <c r="B1128" s="7">
        <v>43083</v>
      </c>
      <c r="C1128" s="16">
        <v>9.6199999999999992</v>
      </c>
      <c r="D1128" s="16"/>
      <c r="F1128" s="27"/>
      <c r="G1128" s="62" t="s">
        <v>12</v>
      </c>
      <c r="H1128" s="62">
        <v>210</v>
      </c>
      <c r="L1128" s="16">
        <v>1</v>
      </c>
      <c r="M1128" s="34">
        <v>0.109</v>
      </c>
      <c r="N1128" s="31">
        <v>1.4902</v>
      </c>
      <c r="O1128">
        <f t="shared" si="52"/>
        <v>2.5991999999999997</v>
      </c>
      <c r="P1128" s="16">
        <v>1.86</v>
      </c>
    </row>
    <row r="1129" spans="1:17" x14ac:dyDescent="0.35">
      <c r="A1129" t="s">
        <v>17</v>
      </c>
      <c r="B1129" s="7">
        <v>43083</v>
      </c>
      <c r="F1129" s="27"/>
      <c r="G1129" s="62" t="s">
        <v>12</v>
      </c>
      <c r="H1129" s="62">
        <v>190</v>
      </c>
      <c r="L1129" s="16">
        <v>0.9</v>
      </c>
      <c r="M1129" s="31">
        <v>0.11509999999999999</v>
      </c>
      <c r="N1129" s="31">
        <v>1.4514</v>
      </c>
      <c r="O1129">
        <f t="shared" si="52"/>
        <v>2.4664999999999999</v>
      </c>
      <c r="P1129" s="16">
        <v>1.97</v>
      </c>
    </row>
    <row r="1131" spans="1:17" x14ac:dyDescent="0.35">
      <c r="A1131">
        <v>10</v>
      </c>
      <c r="B1131" s="49">
        <f>_xlfn.PERCENTRANK.EXC(C38:C117,5)*100</f>
        <v>46.1</v>
      </c>
      <c r="C1131" s="49">
        <f>AVERAGE(C38:C117)</f>
        <v>5.3562500000000011</v>
      </c>
      <c r="D1131" s="49">
        <f>_xlfn.PERCENTRANK.EXC(C38:C117,4.8)*100</f>
        <v>33.800000000000004</v>
      </c>
      <c r="E1131" s="49" t="e">
        <f>_xlfn.PERCENTRANK.EXC(C38:C117,2.3)*100</f>
        <v>#N/A</v>
      </c>
      <c r="F1131" s="49">
        <f>AVERAGE(F38:F117)</f>
        <v>3.6940703578902201</v>
      </c>
      <c r="G1131">
        <f>EXP(F1131)</f>
        <v>40.208175994379026</v>
      </c>
      <c r="H1131" s="49">
        <f>_xlfn.PERCENTRANK.EXC(H38:H117,35)*100</f>
        <v>43.2</v>
      </c>
      <c r="I1131" s="49">
        <f>_xlfn.PERCENTRANK.EXC(H38:H117,130)*100</f>
        <v>78.5</v>
      </c>
      <c r="J1131" s="49">
        <f t="shared" ref="J1131:K1138" si="53">100-H1131</f>
        <v>56.8</v>
      </c>
      <c r="K1131" s="49">
        <f t="shared" si="53"/>
        <v>21.5</v>
      </c>
      <c r="O1131" s="49">
        <f>AVERAGE(O38:O117)</f>
        <v>2.132978787878788</v>
      </c>
      <c r="P1131" s="49">
        <f>_xlfn.PERCENTILE.INC(P38:P117,0.9)</f>
        <v>24.080000000000009</v>
      </c>
      <c r="Q1131" s="49">
        <f>_xlfn.PERCENTILE.INC(P38:P117,0.5)</f>
        <v>7.7</v>
      </c>
    </row>
    <row r="1132" spans="1:17" x14ac:dyDescent="0.35">
      <c r="A1132">
        <v>11</v>
      </c>
      <c r="B1132" s="49">
        <f>_xlfn.PERCENTRANK.EXC(C192:C249,5)*100</f>
        <v>48.199999999999996</v>
      </c>
      <c r="C1132" s="49">
        <f>AVERAGE(C192:C249)</f>
        <v>5.3825581395348818</v>
      </c>
      <c r="D1132" s="49">
        <f>_xlfn.PERCENTRANK.EXC(C192:C249,4.8)*100</f>
        <v>39.700000000000003</v>
      </c>
      <c r="E1132" s="49" t="e">
        <f>_xlfn.PERCENTRANK.EXC(C192:C249,2.3)*100</f>
        <v>#N/A</v>
      </c>
      <c r="F1132" s="49">
        <f>AVERAGE(F192:F249)</f>
        <v>4.6286836941081626</v>
      </c>
      <c r="G1132">
        <f t="shared" ref="G1132:G1138" si="54">EXP(F1132)</f>
        <v>102.37921301602465</v>
      </c>
      <c r="H1132" s="49">
        <f>_xlfn.PERCENTRANK.EXC(H192:H249,35)*100</f>
        <v>72.5</v>
      </c>
      <c r="I1132" s="49">
        <f>_xlfn.PERCENTRANK.EXC(H192:H249,130)*100</f>
        <v>94.1</v>
      </c>
      <c r="J1132" s="49">
        <f t="shared" si="53"/>
        <v>27.5</v>
      </c>
      <c r="K1132" s="49">
        <f t="shared" si="53"/>
        <v>5.9000000000000057</v>
      </c>
      <c r="O1132" s="49">
        <f>AVERAGE(O192:O249)</f>
        <v>2.0600905660377364</v>
      </c>
      <c r="P1132" s="49">
        <f>_xlfn.PERCENTILE.INC(P192:P249,0.9)</f>
        <v>15.64</v>
      </c>
      <c r="Q1132" s="49">
        <f>_xlfn.PERCENTILE.INC(P192:P249,0.5)</f>
        <v>7</v>
      </c>
    </row>
    <row r="1133" spans="1:17" x14ac:dyDescent="0.35">
      <c r="A1133">
        <v>12</v>
      </c>
      <c r="B1133" s="49">
        <f>_xlfn.PERCENTRANK.EXC(C321:C392,5)*100</f>
        <v>46.300000000000004</v>
      </c>
      <c r="C1133" s="49">
        <f>AVERAGE(C321:C392)</f>
        <v>5.3098245614035084</v>
      </c>
      <c r="D1133" s="49">
        <f>_xlfn.PERCENTRANK.EXC(C321:C392,4.8)*100</f>
        <v>45.6</v>
      </c>
      <c r="E1133" s="49" t="e">
        <f>_xlfn.PERCENTRANK.EXC(C321:C392,2.3)*100</f>
        <v>#N/A</v>
      </c>
      <c r="F1133" s="49">
        <f>AVERAGE(F321:F392)</f>
        <v>4.7871660579215272</v>
      </c>
      <c r="G1133">
        <f t="shared" si="54"/>
        <v>119.96092418028459</v>
      </c>
      <c r="H1133" s="49">
        <f>_xlfn.PERCENTRANK.EXC(H321:H392,35)*100</f>
        <v>32.800000000000004</v>
      </c>
      <c r="I1133" s="49">
        <f>_xlfn.PERCENTRANK.EXC(H321:H392,130)*100</f>
        <v>90.2</v>
      </c>
      <c r="J1133" s="49">
        <f t="shared" si="53"/>
        <v>67.199999999999989</v>
      </c>
      <c r="K1133" s="49">
        <f t="shared" si="53"/>
        <v>9.7999999999999972</v>
      </c>
      <c r="O1133" s="49">
        <f>AVERAGE(O321:O392)</f>
        <v>2.1652166666666672</v>
      </c>
      <c r="P1133" s="49">
        <f>_xlfn.PERCENTILE.INC(P321:P392,0.9)</f>
        <v>24.22</v>
      </c>
      <c r="Q1133" s="49">
        <f>_xlfn.PERCENTILE.INC(P321:P392,0.5)</f>
        <v>5.1100000000000003</v>
      </c>
    </row>
    <row r="1134" spans="1:17" x14ac:dyDescent="0.35">
      <c r="A1134">
        <v>13</v>
      </c>
      <c r="B1134" s="49">
        <f>_xlfn.PERCENTRANK.EXC(C460:C536,5)*100</f>
        <v>47.5</v>
      </c>
      <c r="C1134" s="49">
        <f>AVERAGE(C460:C536)</f>
        <v>5.1481967213114759</v>
      </c>
      <c r="D1134" s="49">
        <f>_xlfn.PERCENTRANK.EXC(C460:C536,4.8)*100</f>
        <v>37</v>
      </c>
      <c r="E1134" s="49" t="e">
        <f>_xlfn.PERCENTRANK.EXC(C460:C536,2.3)*100</f>
        <v>#N/A</v>
      </c>
      <c r="F1134" s="49">
        <f>AVERAGE(F460:F536)</f>
        <v>4.3462591492896525</v>
      </c>
      <c r="G1134">
        <f t="shared" si="54"/>
        <v>77.189169002242963</v>
      </c>
      <c r="H1134" s="49">
        <f>_xlfn.PERCENTRANK.EXC(H460:H536,35)*100</f>
        <v>81.100000000000009</v>
      </c>
      <c r="I1134" s="49">
        <f>_xlfn.PERCENTRANK.EXC(H460:H536,130)*100</f>
        <v>87.1</v>
      </c>
      <c r="J1134" s="49">
        <f t="shared" si="53"/>
        <v>18.899999999999991</v>
      </c>
      <c r="K1134" s="49">
        <f t="shared" si="53"/>
        <v>12.900000000000006</v>
      </c>
      <c r="O1134" s="49">
        <f>AVERAGE(O460:O536)</f>
        <v>2.5058819444444449</v>
      </c>
      <c r="P1134" s="49">
        <f>_xlfn.PERCENTILE.INC(P460:P536,0.9)</f>
        <v>12.82</v>
      </c>
      <c r="Q1134" s="49">
        <f>_xlfn.PERCENTILE.INC(P460:P536,0.5)</f>
        <v>4.2699999999999996</v>
      </c>
    </row>
    <row r="1135" spans="1:17" x14ac:dyDescent="0.35">
      <c r="A1135">
        <v>14</v>
      </c>
      <c r="B1135" s="49">
        <f>_xlfn.PERCENTRANK.EXC(C600:C675,5)*100</f>
        <v>53.2</v>
      </c>
      <c r="C1135" s="49">
        <f>AVERAGE(C600:C675)</f>
        <v>5.0986885245901643</v>
      </c>
      <c r="D1135" s="49">
        <f>_xlfn.PERCENTRANK.EXC(C600:C675,4.8)*100</f>
        <v>48.1</v>
      </c>
      <c r="E1135" s="49">
        <f>_xlfn.PERCENTRANK.EXC(C600:C675,2.3)*100</f>
        <v>2.4</v>
      </c>
      <c r="F1135" s="49">
        <f>AVERAGE(F600:F675)</f>
        <v>3.4021855999452186</v>
      </c>
      <c r="G1135">
        <f t="shared" si="54"/>
        <v>30.029661201949065</v>
      </c>
      <c r="H1135" s="49">
        <f>_xlfn.PERCENTRANK.EXC(H600:H675,35)*100</f>
        <v>74.7</v>
      </c>
      <c r="I1135" s="49">
        <f>_xlfn.PERCENTRANK.EXC(H600:H675,130)*100</f>
        <v>95.6</v>
      </c>
      <c r="J1135" s="49">
        <f t="shared" si="53"/>
        <v>25.299999999999997</v>
      </c>
      <c r="K1135" s="49">
        <f t="shared" si="53"/>
        <v>4.4000000000000057</v>
      </c>
      <c r="O1135" s="49">
        <f>AVERAGE(O600:O675)</f>
        <v>2.2000357142857148</v>
      </c>
      <c r="P1135" s="49">
        <f>_xlfn.PERCENTILE.INC(P600:P675,0.9)</f>
        <v>14.7</v>
      </c>
      <c r="Q1135" s="49">
        <f>_xlfn.PERCENTILE.INC(P600:P675,0.5)</f>
        <v>9.25</v>
      </c>
    </row>
    <row r="1136" spans="1:17" x14ac:dyDescent="0.35">
      <c r="A1136">
        <v>15</v>
      </c>
      <c r="B1136" s="49">
        <f>_xlfn.PERCENTRANK.EXC(C738:C801,5)*100</f>
        <v>28.999999999999996</v>
      </c>
      <c r="C1136" s="49">
        <f>AVERAGE(C740:C801)</f>
        <v>5.7663265306122451</v>
      </c>
      <c r="D1136" s="49">
        <f>_xlfn.PERCENTRANK.EXC(C738:C801,4.8)*100</f>
        <v>26.200000000000003</v>
      </c>
      <c r="E1136" s="49" t="e">
        <f>_xlfn.PERCENTRANK.EXC(C738:C801,2.3)*100</f>
        <v>#N/A</v>
      </c>
      <c r="F1136" s="49">
        <f>AVERAGE(F740:F801)</f>
        <v>4.4996910688531671</v>
      </c>
      <c r="G1136">
        <f t="shared" si="54"/>
        <v>89.989326500020127</v>
      </c>
      <c r="H1136" s="49">
        <f>_xlfn.PERCENTRANK.EXC(H738:H801,35)*100</f>
        <v>76.599999999999994</v>
      </c>
      <c r="I1136" s="49">
        <f>_xlfn.PERCENTRANK.EXC(H738:H801,130)*100</f>
        <v>90.3</v>
      </c>
      <c r="J1136" s="49">
        <f t="shared" si="53"/>
        <v>23.400000000000006</v>
      </c>
      <c r="K1136" s="49">
        <f t="shared" si="53"/>
        <v>9.7000000000000028</v>
      </c>
      <c r="O1136" s="49" t="s">
        <v>32</v>
      </c>
      <c r="P1136" s="49" t="s">
        <v>32</v>
      </c>
      <c r="Q1136" s="49" t="s">
        <v>32</v>
      </c>
    </row>
    <row r="1137" spans="1:17" x14ac:dyDescent="0.35">
      <c r="A1137">
        <v>16</v>
      </c>
      <c r="B1137" s="49">
        <f>_xlfn.PERCENTRANK.EXC(C865:C955,5)*100</f>
        <v>44.9</v>
      </c>
      <c r="C1137" s="49">
        <f>AVERAGE(C865:C955)</f>
        <v>5.4424193548387096</v>
      </c>
      <c r="D1137" s="49">
        <f>_xlfn.PERCENTRANK.EXC(C865:C955,4.8)*100</f>
        <v>41.699999999999996</v>
      </c>
      <c r="E1137" s="49" t="e">
        <f>_xlfn.PERCENTRANK.EXC(C865:C955,2.3)*100</f>
        <v>#N/A</v>
      </c>
      <c r="F1137" s="49">
        <f>AVERAGE(F865:F955)</f>
        <v>3.9124693087517262</v>
      </c>
      <c r="G1137">
        <f t="shared" si="54"/>
        <v>50.022320146586317</v>
      </c>
      <c r="H1137" s="49">
        <f>_xlfn.PERCENTRANK.EXC(H865:H955,35)*100</f>
        <v>84.5</v>
      </c>
      <c r="I1137" s="49">
        <f>_xlfn.PERCENTRANK.EXC(H865:H955,130)*100</f>
        <v>95.399999999999991</v>
      </c>
      <c r="J1137" s="49">
        <f t="shared" si="53"/>
        <v>15.5</v>
      </c>
      <c r="K1137" s="49">
        <f t="shared" si="53"/>
        <v>4.6000000000000085</v>
      </c>
      <c r="O1137" s="49">
        <f>AVERAGE(O865:O955)</f>
        <v>1.5266142857142857</v>
      </c>
      <c r="P1137" s="49">
        <f>_xlfn.PERCENTILE.INC(P865:P955,0.9)</f>
        <v>30.9</v>
      </c>
      <c r="Q1137" s="49">
        <f>_xlfn.PERCENTILE.INC(P865:P955,0.5)</f>
        <v>4.3550000000000004</v>
      </c>
    </row>
    <row r="1138" spans="1:17" x14ac:dyDescent="0.35">
      <c r="A1138">
        <v>17</v>
      </c>
      <c r="B1138" s="49">
        <f>_xlfn.PERCENTRANK.EXC(C1022:C1106,5)*100</f>
        <v>44.4</v>
      </c>
      <c r="C1138" s="49">
        <f>AVERAGE(C1022:C1106)</f>
        <v>5.9548275862068962</v>
      </c>
      <c r="D1138" s="49">
        <f>_xlfn.PERCENTRANK.EXC(C1022:C1106,4.8)*100</f>
        <v>41.8</v>
      </c>
      <c r="E1138" s="49" t="e">
        <f>_xlfn.PERCENTRANK.EXC(C1022:C1106,2.3)*100</f>
        <v>#N/A</v>
      </c>
      <c r="F1138" s="49">
        <f>AVERAGE(F1022:F1106)</f>
        <v>4.5833492486075595</v>
      </c>
      <c r="G1138">
        <f t="shared" si="54"/>
        <v>97.841541699396814</v>
      </c>
      <c r="H1138" s="49">
        <f>_xlfn.PERCENTRANK.EXC(H1022:H1106,35)*100</f>
        <v>54.6</v>
      </c>
      <c r="I1138" s="49">
        <f>_xlfn.PERCENTRANK.EXC(H1022:H1306,130)*100</f>
        <v>77.600000000000009</v>
      </c>
      <c r="J1138" s="49">
        <f t="shared" si="53"/>
        <v>45.4</v>
      </c>
      <c r="K1138" s="49">
        <f t="shared" si="53"/>
        <v>22.399999999999991</v>
      </c>
      <c r="O1138" s="49">
        <f>AVERAGE(O1022:O1106)</f>
        <v>1.409041666666667</v>
      </c>
      <c r="P1138" s="49">
        <f>_xlfn.PERCENTILE.INC(P1022:P1106,0.9)</f>
        <v>47.96</v>
      </c>
      <c r="Q1138" s="49">
        <f>_xlfn.PERCENTILE.INC(P1022:P1106,0.5)</f>
        <v>8.2100000000000009</v>
      </c>
    </row>
    <row r="1139" spans="1:17" x14ac:dyDescent="0.35">
      <c r="D1139" s="49">
        <f>_xlfn.PERCENTRANK.EXC(C1022:C1106,4)*100</f>
        <v>14.899999999999999</v>
      </c>
    </row>
  </sheetData>
  <sortState ref="A2:N1163">
    <sortCondition ref="B2:B1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2019-05-17T15:19:16Z</dcterms:created>
  <dcterms:modified xsi:type="dcterms:W3CDTF">2020-04-02T18:07:26Z</dcterms:modified>
</cp:coreProperties>
</file>