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dietrich/Data/mt-property-tax-summary/raw/"/>
    </mc:Choice>
  </mc:AlternateContent>
  <xr:revisionPtr revIDLastSave="0" documentId="13_ncr:1_{D8CC32DC-9F99-694B-B359-1ECD26AEDD4D}" xr6:coauthVersionLast="45" xr6:coauthVersionMax="45" xr10:uidLastSave="{00000000-0000-0000-0000-000000000000}"/>
  <bookViews>
    <workbookView xWindow="0" yWindow="460" windowWidth="28800" windowHeight="17540" activeTab="2" xr2:uid="{00000000-000D-0000-FFFF-FFFF00000000}"/>
  </bookViews>
  <sheets>
    <sheet name="TaxesByCo" sheetId="5" r:id="rId1"/>
    <sheet name="Class4ResTaxesByCo" sheetId="4" r:id="rId2"/>
    <sheet name="County Population" sheetId="7" r:id="rId3"/>
    <sheet name="County Personal Income" sheetId="8" r:id="rId4"/>
    <sheet name="County Per Capita Total Taxes" sheetId="11" r:id="rId5"/>
    <sheet name="County Per Capita Res Taxes" sheetId="12" r:id="rId6"/>
    <sheet name="County Total Per Income" sheetId="13" r:id="rId7"/>
    <sheet name="County Res Per Income" sheetId="14" r:id="rId8"/>
    <sheet name="TaxesByCity" sheetId="1" r:id="rId9"/>
    <sheet name="Class4ResTaxesByCity" sheetId="3" r:id="rId10"/>
    <sheet name="City Population" sheetId="9" r:id="rId11"/>
    <sheet name="City Total Per Capita" sheetId="15" r:id="rId12"/>
    <sheet name="City Res Per Capita" sheetId="16" r:id="rId13"/>
    <sheet name="CountyMatch" sheetId="6" r:id="rId14"/>
    <sheet name="CityMatch" sheetId="2" r:id="rId15"/>
  </sheets>
  <definedNames>
    <definedName name="_xlnm._FilterDatabase" localSheetId="0" hidden="1">TaxesByCo!$A$1:$S$58</definedName>
    <definedName name="_xlnm.Print_Area" localSheetId="12">'City Res Per Capita'!$C$1:$W$128</definedName>
    <definedName name="_xlnm.Print_Area" localSheetId="5">'County Per Capita Res Taxes'!$B$1:$U$57</definedName>
    <definedName name="_xlnm.Print_Area" localSheetId="7">'County Res Per Income'!$B$1:$U$57</definedName>
    <definedName name="_xlnm.Print_Titles" localSheetId="12">'City Res Per Capita'!$1:$1</definedName>
    <definedName name="_xlnm.Print_Titles" localSheetId="5">'County Per Capita Res Taxes'!$1:$1</definedName>
    <definedName name="_xlnm.Print_Titles" localSheetId="7">'County Res Per Income'!$1:$1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5" i="14" l="1"/>
  <c r="U3" i="16" l="1"/>
  <c r="U4" i="16"/>
  <c r="U5" i="16"/>
  <c r="U6" i="16"/>
  <c r="U7" i="16"/>
  <c r="U8" i="16"/>
  <c r="U9" i="16"/>
  <c r="U10" i="16"/>
  <c r="U11" i="16"/>
  <c r="U12" i="16"/>
  <c r="U13" i="16"/>
  <c r="U14" i="16"/>
  <c r="U15" i="16"/>
  <c r="U16" i="16"/>
  <c r="U17" i="16"/>
  <c r="U18" i="16"/>
  <c r="U19" i="16"/>
  <c r="U20" i="16"/>
  <c r="U21" i="16"/>
  <c r="U22" i="16"/>
  <c r="U23" i="16"/>
  <c r="U24" i="16"/>
  <c r="U25" i="16"/>
  <c r="U26" i="16"/>
  <c r="U27" i="16"/>
  <c r="U28" i="16"/>
  <c r="U29" i="16"/>
  <c r="U30" i="16"/>
  <c r="U31" i="16"/>
  <c r="U32" i="16"/>
  <c r="U33" i="16"/>
  <c r="U34" i="16"/>
  <c r="U35" i="16"/>
  <c r="U36" i="16"/>
  <c r="U37" i="16"/>
  <c r="U38" i="16"/>
  <c r="U39" i="16"/>
  <c r="U40" i="16"/>
  <c r="U41" i="16"/>
  <c r="U42" i="16"/>
  <c r="U43" i="16"/>
  <c r="U44" i="16"/>
  <c r="U45" i="16"/>
  <c r="U46" i="16"/>
  <c r="U47" i="16"/>
  <c r="U48" i="16"/>
  <c r="U49" i="16"/>
  <c r="U50" i="16"/>
  <c r="U51" i="16"/>
  <c r="U52" i="16"/>
  <c r="U53" i="16"/>
  <c r="U54" i="16"/>
  <c r="U55" i="16"/>
  <c r="U56" i="16"/>
  <c r="U57" i="16"/>
  <c r="U58" i="16"/>
  <c r="U59" i="16"/>
  <c r="U60" i="16"/>
  <c r="U61" i="16"/>
  <c r="U62" i="16"/>
  <c r="U63" i="16"/>
  <c r="U64" i="16"/>
  <c r="U65" i="16"/>
  <c r="U66" i="16"/>
  <c r="U67" i="16"/>
  <c r="U68" i="16"/>
  <c r="U69" i="16"/>
  <c r="U70" i="16"/>
  <c r="U71" i="16"/>
  <c r="U72" i="16"/>
  <c r="U73" i="16"/>
  <c r="U74" i="16"/>
  <c r="U75" i="16"/>
  <c r="U76" i="16"/>
  <c r="U77" i="16"/>
  <c r="U78" i="16"/>
  <c r="U79" i="16"/>
  <c r="U80" i="16"/>
  <c r="U81" i="16"/>
  <c r="U82" i="16"/>
  <c r="U83" i="16"/>
  <c r="U84" i="16"/>
  <c r="U85" i="16"/>
  <c r="U86" i="16"/>
  <c r="U87" i="16"/>
  <c r="U88" i="16"/>
  <c r="U89" i="16"/>
  <c r="U90" i="16"/>
  <c r="U91" i="16"/>
  <c r="U92" i="16"/>
  <c r="U93" i="16"/>
  <c r="U94" i="16"/>
  <c r="U95" i="16"/>
  <c r="U96" i="16"/>
  <c r="U129" i="16"/>
  <c r="U97" i="16"/>
  <c r="U98" i="16"/>
  <c r="U99" i="16"/>
  <c r="U100" i="16"/>
  <c r="U101" i="16"/>
  <c r="U102" i="16"/>
  <c r="U103" i="16"/>
  <c r="U104" i="16"/>
  <c r="U105" i="16"/>
  <c r="U106" i="16"/>
  <c r="U107" i="16"/>
  <c r="U108" i="16"/>
  <c r="U109" i="16"/>
  <c r="U110" i="16"/>
  <c r="U111" i="16"/>
  <c r="U112" i="16"/>
  <c r="U113" i="16"/>
  <c r="U114" i="16"/>
  <c r="U115" i="16"/>
  <c r="U116" i="16"/>
  <c r="U117" i="16"/>
  <c r="U118" i="16"/>
  <c r="U119" i="16"/>
  <c r="U120" i="16"/>
  <c r="U121" i="16"/>
  <c r="U122" i="16"/>
  <c r="U123" i="16"/>
  <c r="U124" i="16"/>
  <c r="U125" i="16"/>
  <c r="U126" i="16"/>
  <c r="U127" i="16"/>
  <c r="U128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38" i="16"/>
  <c r="T39" i="16"/>
  <c r="T40" i="16"/>
  <c r="T41" i="16"/>
  <c r="T42" i="16"/>
  <c r="T43" i="16"/>
  <c r="T44" i="16"/>
  <c r="T45" i="16"/>
  <c r="T46" i="16"/>
  <c r="T47" i="16"/>
  <c r="T48" i="16"/>
  <c r="T49" i="16"/>
  <c r="T50" i="16"/>
  <c r="T51" i="16"/>
  <c r="T52" i="16"/>
  <c r="T53" i="16"/>
  <c r="T54" i="16"/>
  <c r="T55" i="16"/>
  <c r="T56" i="16"/>
  <c r="T57" i="16"/>
  <c r="T58" i="16"/>
  <c r="T59" i="16"/>
  <c r="T60" i="16"/>
  <c r="T61" i="16"/>
  <c r="T62" i="16"/>
  <c r="T63" i="16"/>
  <c r="T64" i="16"/>
  <c r="T65" i="16"/>
  <c r="T66" i="16"/>
  <c r="T67" i="16"/>
  <c r="T68" i="16"/>
  <c r="T69" i="16"/>
  <c r="T70" i="16"/>
  <c r="T71" i="16"/>
  <c r="T72" i="16"/>
  <c r="T73" i="16"/>
  <c r="T74" i="16"/>
  <c r="T75" i="16"/>
  <c r="T76" i="16"/>
  <c r="T77" i="16"/>
  <c r="T78" i="16"/>
  <c r="T79" i="16"/>
  <c r="T80" i="16"/>
  <c r="T81" i="16"/>
  <c r="T82" i="16"/>
  <c r="T83" i="16"/>
  <c r="T84" i="16"/>
  <c r="T85" i="16"/>
  <c r="T86" i="16"/>
  <c r="T87" i="16"/>
  <c r="T88" i="16"/>
  <c r="T89" i="16"/>
  <c r="T90" i="16"/>
  <c r="T91" i="16"/>
  <c r="T92" i="16"/>
  <c r="T93" i="16"/>
  <c r="T94" i="16"/>
  <c r="T95" i="16"/>
  <c r="T96" i="16"/>
  <c r="T129" i="16"/>
  <c r="T97" i="16"/>
  <c r="T98" i="16"/>
  <c r="T99" i="16"/>
  <c r="T100" i="16"/>
  <c r="T101" i="16"/>
  <c r="T102" i="16"/>
  <c r="T103" i="16"/>
  <c r="T104" i="16"/>
  <c r="T105" i="16"/>
  <c r="T106" i="16"/>
  <c r="T107" i="16"/>
  <c r="T108" i="16"/>
  <c r="T109" i="16"/>
  <c r="T110" i="16"/>
  <c r="T111" i="16"/>
  <c r="T112" i="16"/>
  <c r="T113" i="16"/>
  <c r="T114" i="16"/>
  <c r="T115" i="16"/>
  <c r="T116" i="16"/>
  <c r="T117" i="16"/>
  <c r="T118" i="16"/>
  <c r="T119" i="16"/>
  <c r="T120" i="16"/>
  <c r="T121" i="16"/>
  <c r="T122" i="16"/>
  <c r="T123" i="16"/>
  <c r="T124" i="16"/>
  <c r="T125" i="16"/>
  <c r="T126" i="16"/>
  <c r="T127" i="16"/>
  <c r="T128" i="16"/>
  <c r="S3" i="16"/>
  <c r="S4" i="16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S33" i="16"/>
  <c r="S34" i="16"/>
  <c r="S35" i="16"/>
  <c r="S36" i="16"/>
  <c r="S37" i="16"/>
  <c r="S38" i="16"/>
  <c r="S39" i="16"/>
  <c r="S40" i="16"/>
  <c r="S41" i="16"/>
  <c r="S42" i="16"/>
  <c r="S43" i="16"/>
  <c r="S44" i="16"/>
  <c r="S45" i="16"/>
  <c r="S46" i="16"/>
  <c r="S47" i="16"/>
  <c r="S48" i="16"/>
  <c r="S49" i="16"/>
  <c r="S50" i="16"/>
  <c r="S51" i="16"/>
  <c r="S52" i="16"/>
  <c r="S53" i="16"/>
  <c r="S54" i="16"/>
  <c r="S55" i="16"/>
  <c r="S56" i="16"/>
  <c r="S57" i="16"/>
  <c r="S58" i="16"/>
  <c r="S59" i="16"/>
  <c r="S60" i="16"/>
  <c r="S61" i="16"/>
  <c r="S62" i="16"/>
  <c r="S63" i="16"/>
  <c r="S64" i="16"/>
  <c r="S65" i="16"/>
  <c r="S66" i="16"/>
  <c r="S67" i="16"/>
  <c r="S68" i="16"/>
  <c r="S69" i="16"/>
  <c r="S70" i="16"/>
  <c r="S71" i="16"/>
  <c r="S72" i="16"/>
  <c r="S73" i="16"/>
  <c r="S74" i="16"/>
  <c r="S75" i="16"/>
  <c r="S76" i="16"/>
  <c r="S77" i="16"/>
  <c r="S78" i="16"/>
  <c r="S79" i="16"/>
  <c r="S80" i="16"/>
  <c r="S81" i="16"/>
  <c r="S82" i="16"/>
  <c r="S83" i="16"/>
  <c r="S84" i="16"/>
  <c r="S85" i="16"/>
  <c r="S86" i="16"/>
  <c r="S87" i="16"/>
  <c r="S88" i="16"/>
  <c r="S89" i="16"/>
  <c r="S90" i="16"/>
  <c r="S91" i="16"/>
  <c r="S92" i="16"/>
  <c r="S93" i="16"/>
  <c r="S94" i="16"/>
  <c r="S95" i="16"/>
  <c r="S96" i="16"/>
  <c r="S129" i="16"/>
  <c r="S97" i="16"/>
  <c r="S98" i="16"/>
  <c r="S99" i="16"/>
  <c r="S100" i="16"/>
  <c r="S101" i="16"/>
  <c r="S102" i="16"/>
  <c r="S103" i="16"/>
  <c r="S104" i="16"/>
  <c r="S105" i="16"/>
  <c r="S106" i="16"/>
  <c r="S107" i="16"/>
  <c r="S108" i="16"/>
  <c r="S109" i="16"/>
  <c r="S110" i="16"/>
  <c r="S111" i="16"/>
  <c r="S112" i="16"/>
  <c r="S113" i="16"/>
  <c r="S114" i="16"/>
  <c r="S115" i="16"/>
  <c r="S116" i="16"/>
  <c r="S117" i="16"/>
  <c r="S118" i="16"/>
  <c r="S119" i="16"/>
  <c r="S120" i="16"/>
  <c r="S121" i="16"/>
  <c r="S122" i="16"/>
  <c r="S123" i="16"/>
  <c r="S124" i="16"/>
  <c r="S125" i="16"/>
  <c r="S126" i="16"/>
  <c r="S127" i="16"/>
  <c r="S128" i="16"/>
  <c r="R3" i="16"/>
  <c r="R4" i="16"/>
  <c r="R5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1" i="16"/>
  <c r="R22" i="16"/>
  <c r="R23" i="16"/>
  <c r="R24" i="16"/>
  <c r="R25" i="16"/>
  <c r="R26" i="16"/>
  <c r="R27" i="16"/>
  <c r="R28" i="16"/>
  <c r="R29" i="16"/>
  <c r="R30" i="16"/>
  <c r="R31" i="16"/>
  <c r="R32" i="16"/>
  <c r="R33" i="16"/>
  <c r="R34" i="16"/>
  <c r="R35" i="16"/>
  <c r="R36" i="16"/>
  <c r="R37" i="16"/>
  <c r="R38" i="16"/>
  <c r="R39" i="16"/>
  <c r="R40" i="16"/>
  <c r="R41" i="16"/>
  <c r="R42" i="16"/>
  <c r="R43" i="16"/>
  <c r="R44" i="16"/>
  <c r="R45" i="16"/>
  <c r="R46" i="16"/>
  <c r="R47" i="16"/>
  <c r="R48" i="16"/>
  <c r="R49" i="16"/>
  <c r="R50" i="16"/>
  <c r="R51" i="16"/>
  <c r="R52" i="16"/>
  <c r="R53" i="16"/>
  <c r="R54" i="16"/>
  <c r="R55" i="16"/>
  <c r="R56" i="16"/>
  <c r="R57" i="16"/>
  <c r="R58" i="16"/>
  <c r="R59" i="16"/>
  <c r="R60" i="16"/>
  <c r="R61" i="16"/>
  <c r="R62" i="16"/>
  <c r="R63" i="16"/>
  <c r="R64" i="16"/>
  <c r="R65" i="16"/>
  <c r="R66" i="16"/>
  <c r="R67" i="16"/>
  <c r="R68" i="16"/>
  <c r="R69" i="16"/>
  <c r="R70" i="16"/>
  <c r="R71" i="16"/>
  <c r="R72" i="16"/>
  <c r="R73" i="16"/>
  <c r="R74" i="16"/>
  <c r="R75" i="16"/>
  <c r="R76" i="16"/>
  <c r="R77" i="16"/>
  <c r="R78" i="16"/>
  <c r="R79" i="16"/>
  <c r="R80" i="16"/>
  <c r="R81" i="16"/>
  <c r="R82" i="16"/>
  <c r="R83" i="16"/>
  <c r="R84" i="16"/>
  <c r="R85" i="16"/>
  <c r="R86" i="16"/>
  <c r="R87" i="16"/>
  <c r="R88" i="16"/>
  <c r="R89" i="16"/>
  <c r="R90" i="16"/>
  <c r="R91" i="16"/>
  <c r="R92" i="16"/>
  <c r="R93" i="16"/>
  <c r="R94" i="16"/>
  <c r="R95" i="16"/>
  <c r="R96" i="16"/>
  <c r="R129" i="16"/>
  <c r="R97" i="16"/>
  <c r="R98" i="16"/>
  <c r="R99" i="16"/>
  <c r="R100" i="16"/>
  <c r="R101" i="16"/>
  <c r="R102" i="16"/>
  <c r="R103" i="16"/>
  <c r="R104" i="16"/>
  <c r="R105" i="16"/>
  <c r="R106" i="16"/>
  <c r="R107" i="16"/>
  <c r="R108" i="16"/>
  <c r="R109" i="16"/>
  <c r="R110" i="16"/>
  <c r="R111" i="16"/>
  <c r="R112" i="16"/>
  <c r="R113" i="16"/>
  <c r="R114" i="16"/>
  <c r="R115" i="16"/>
  <c r="R116" i="16"/>
  <c r="R117" i="16"/>
  <c r="R118" i="16"/>
  <c r="R119" i="16"/>
  <c r="R120" i="16"/>
  <c r="R121" i="16"/>
  <c r="R122" i="16"/>
  <c r="R123" i="16"/>
  <c r="R124" i="16"/>
  <c r="R125" i="16"/>
  <c r="R126" i="16"/>
  <c r="R127" i="16"/>
  <c r="R128" i="16"/>
  <c r="Q3" i="16"/>
  <c r="Q4" i="16"/>
  <c r="Q5" i="16"/>
  <c r="Q6" i="16"/>
  <c r="Q7" i="16"/>
  <c r="Q8" i="16"/>
  <c r="Q9" i="16"/>
  <c r="Q10" i="16"/>
  <c r="Q11" i="16"/>
  <c r="Q12" i="16"/>
  <c r="Q13" i="16"/>
  <c r="Q14" i="16"/>
  <c r="Q15" i="16"/>
  <c r="Q16" i="16"/>
  <c r="Q17" i="16"/>
  <c r="Q18" i="16"/>
  <c r="Q19" i="16"/>
  <c r="Q20" i="16"/>
  <c r="Q21" i="16"/>
  <c r="Q22" i="16"/>
  <c r="Q23" i="16"/>
  <c r="Q24" i="16"/>
  <c r="Q25" i="16"/>
  <c r="Q26" i="16"/>
  <c r="Q27" i="16"/>
  <c r="Q28" i="16"/>
  <c r="Q29" i="16"/>
  <c r="Q30" i="16"/>
  <c r="Q31" i="16"/>
  <c r="Q32" i="16"/>
  <c r="Q33" i="16"/>
  <c r="Q34" i="16"/>
  <c r="Q35" i="16"/>
  <c r="Q36" i="16"/>
  <c r="Q37" i="16"/>
  <c r="Q38" i="16"/>
  <c r="Q39" i="16"/>
  <c r="Q40" i="16"/>
  <c r="Q41" i="16"/>
  <c r="Q42" i="16"/>
  <c r="Q43" i="16"/>
  <c r="Q44" i="16"/>
  <c r="Q45" i="16"/>
  <c r="Q46" i="16"/>
  <c r="Q47" i="16"/>
  <c r="Q48" i="16"/>
  <c r="Q49" i="16"/>
  <c r="Q50" i="16"/>
  <c r="Q51" i="16"/>
  <c r="Q52" i="16"/>
  <c r="Q53" i="16"/>
  <c r="Q54" i="16"/>
  <c r="Q55" i="16"/>
  <c r="Q56" i="16"/>
  <c r="Q57" i="16"/>
  <c r="Q58" i="16"/>
  <c r="Q59" i="16"/>
  <c r="Q60" i="16"/>
  <c r="Q61" i="16"/>
  <c r="Q62" i="16"/>
  <c r="Q63" i="16"/>
  <c r="Q64" i="16"/>
  <c r="Q65" i="16"/>
  <c r="Q66" i="16"/>
  <c r="Q67" i="16"/>
  <c r="Q68" i="16"/>
  <c r="Q69" i="16"/>
  <c r="Q70" i="16"/>
  <c r="Q71" i="16"/>
  <c r="Q72" i="16"/>
  <c r="Q73" i="16"/>
  <c r="Q74" i="16"/>
  <c r="Q75" i="16"/>
  <c r="Q76" i="16"/>
  <c r="Q77" i="16"/>
  <c r="Q78" i="16"/>
  <c r="Q79" i="16"/>
  <c r="Q80" i="16"/>
  <c r="Q81" i="16"/>
  <c r="Q82" i="16"/>
  <c r="Q83" i="16"/>
  <c r="Q84" i="16"/>
  <c r="Q85" i="16"/>
  <c r="Q86" i="16"/>
  <c r="Q87" i="16"/>
  <c r="Q88" i="16"/>
  <c r="Q89" i="16"/>
  <c r="Q90" i="16"/>
  <c r="Q91" i="16"/>
  <c r="Q92" i="16"/>
  <c r="Q93" i="16"/>
  <c r="Q94" i="16"/>
  <c r="Q95" i="16"/>
  <c r="Q96" i="16"/>
  <c r="Q129" i="16"/>
  <c r="Q97" i="16"/>
  <c r="Q98" i="16"/>
  <c r="Q99" i="16"/>
  <c r="Q100" i="16"/>
  <c r="Q101" i="16"/>
  <c r="Q102" i="16"/>
  <c r="Q103" i="16"/>
  <c r="Q104" i="16"/>
  <c r="Q105" i="16"/>
  <c r="Q106" i="16"/>
  <c r="Q107" i="16"/>
  <c r="Q108" i="16"/>
  <c r="Q109" i="16"/>
  <c r="Q110" i="16"/>
  <c r="Q111" i="16"/>
  <c r="Q112" i="16"/>
  <c r="Q113" i="16"/>
  <c r="Q114" i="16"/>
  <c r="Q115" i="16"/>
  <c r="Q116" i="16"/>
  <c r="Q117" i="16"/>
  <c r="Q118" i="16"/>
  <c r="Q119" i="16"/>
  <c r="Q120" i="16"/>
  <c r="Q121" i="16"/>
  <c r="Q122" i="16"/>
  <c r="Q123" i="16"/>
  <c r="Q124" i="16"/>
  <c r="Q125" i="16"/>
  <c r="Q126" i="16"/>
  <c r="Q127" i="16"/>
  <c r="Q128" i="16"/>
  <c r="P3" i="16"/>
  <c r="P4" i="16"/>
  <c r="P5" i="16"/>
  <c r="P6" i="16"/>
  <c r="P7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P31" i="16"/>
  <c r="P32" i="16"/>
  <c r="P33" i="16"/>
  <c r="P34" i="16"/>
  <c r="P35" i="16"/>
  <c r="P36" i="16"/>
  <c r="P37" i="16"/>
  <c r="P38" i="16"/>
  <c r="P39" i="16"/>
  <c r="P40" i="16"/>
  <c r="P41" i="16"/>
  <c r="P42" i="16"/>
  <c r="P43" i="16"/>
  <c r="P44" i="16"/>
  <c r="P45" i="16"/>
  <c r="P46" i="16"/>
  <c r="P47" i="16"/>
  <c r="P48" i="16"/>
  <c r="P49" i="16"/>
  <c r="P50" i="16"/>
  <c r="P51" i="16"/>
  <c r="P52" i="16"/>
  <c r="P53" i="16"/>
  <c r="P54" i="16"/>
  <c r="P55" i="16"/>
  <c r="P56" i="16"/>
  <c r="P57" i="16"/>
  <c r="P58" i="16"/>
  <c r="P59" i="16"/>
  <c r="P60" i="16"/>
  <c r="P61" i="16"/>
  <c r="P62" i="16"/>
  <c r="P63" i="16"/>
  <c r="P64" i="16"/>
  <c r="P65" i="16"/>
  <c r="P66" i="16"/>
  <c r="P67" i="16"/>
  <c r="P68" i="16"/>
  <c r="P69" i="16"/>
  <c r="P70" i="16"/>
  <c r="P71" i="16"/>
  <c r="P72" i="16"/>
  <c r="P73" i="16"/>
  <c r="P74" i="16"/>
  <c r="P75" i="16"/>
  <c r="P76" i="16"/>
  <c r="P77" i="16"/>
  <c r="P78" i="16"/>
  <c r="P79" i="16"/>
  <c r="P80" i="16"/>
  <c r="P81" i="16"/>
  <c r="P82" i="16"/>
  <c r="P83" i="16"/>
  <c r="P84" i="16"/>
  <c r="P85" i="16"/>
  <c r="P86" i="16"/>
  <c r="P87" i="16"/>
  <c r="P88" i="16"/>
  <c r="P89" i="16"/>
  <c r="P90" i="16"/>
  <c r="P91" i="16"/>
  <c r="P92" i="16"/>
  <c r="P93" i="16"/>
  <c r="P94" i="16"/>
  <c r="P95" i="16"/>
  <c r="P96" i="16"/>
  <c r="P129" i="16"/>
  <c r="P97" i="16"/>
  <c r="P98" i="16"/>
  <c r="P99" i="16"/>
  <c r="P100" i="16"/>
  <c r="P101" i="16"/>
  <c r="P102" i="16"/>
  <c r="P103" i="16"/>
  <c r="P104" i="16"/>
  <c r="P105" i="16"/>
  <c r="P106" i="16"/>
  <c r="P107" i="16"/>
  <c r="P108" i="16"/>
  <c r="P109" i="16"/>
  <c r="P110" i="16"/>
  <c r="P111" i="16"/>
  <c r="P112" i="16"/>
  <c r="P113" i="16"/>
  <c r="P114" i="16"/>
  <c r="P115" i="16"/>
  <c r="P116" i="16"/>
  <c r="P117" i="16"/>
  <c r="P118" i="16"/>
  <c r="P119" i="16"/>
  <c r="P120" i="16"/>
  <c r="P121" i="16"/>
  <c r="P122" i="16"/>
  <c r="P123" i="16"/>
  <c r="P124" i="16"/>
  <c r="P125" i="16"/>
  <c r="P126" i="16"/>
  <c r="P127" i="16"/>
  <c r="P128" i="16"/>
  <c r="O3" i="16"/>
  <c r="O4" i="16"/>
  <c r="O5" i="16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O36" i="16"/>
  <c r="O37" i="16"/>
  <c r="O38" i="16"/>
  <c r="O39" i="16"/>
  <c r="O40" i="16"/>
  <c r="O41" i="16"/>
  <c r="O42" i="16"/>
  <c r="O43" i="16"/>
  <c r="O44" i="16"/>
  <c r="O45" i="16"/>
  <c r="O46" i="16"/>
  <c r="O47" i="16"/>
  <c r="O48" i="16"/>
  <c r="O49" i="16"/>
  <c r="O50" i="16"/>
  <c r="O51" i="16"/>
  <c r="O52" i="16"/>
  <c r="O53" i="16"/>
  <c r="O54" i="16"/>
  <c r="O55" i="16"/>
  <c r="O56" i="16"/>
  <c r="O57" i="16"/>
  <c r="O58" i="16"/>
  <c r="O59" i="16"/>
  <c r="O60" i="16"/>
  <c r="O61" i="16"/>
  <c r="O62" i="16"/>
  <c r="O63" i="16"/>
  <c r="O64" i="16"/>
  <c r="O65" i="16"/>
  <c r="O66" i="16"/>
  <c r="O67" i="16"/>
  <c r="O68" i="16"/>
  <c r="O69" i="16"/>
  <c r="O70" i="16"/>
  <c r="O71" i="16"/>
  <c r="O72" i="16"/>
  <c r="O73" i="16"/>
  <c r="O74" i="16"/>
  <c r="O75" i="16"/>
  <c r="O76" i="16"/>
  <c r="O77" i="16"/>
  <c r="O78" i="16"/>
  <c r="O79" i="16"/>
  <c r="O80" i="16"/>
  <c r="O81" i="16"/>
  <c r="O82" i="16"/>
  <c r="O83" i="16"/>
  <c r="O84" i="16"/>
  <c r="O85" i="16"/>
  <c r="O86" i="16"/>
  <c r="O87" i="16"/>
  <c r="O88" i="16"/>
  <c r="O89" i="16"/>
  <c r="O90" i="16"/>
  <c r="O91" i="16"/>
  <c r="O92" i="16"/>
  <c r="O93" i="16"/>
  <c r="O94" i="16"/>
  <c r="O95" i="16"/>
  <c r="O96" i="16"/>
  <c r="O129" i="16"/>
  <c r="O97" i="16"/>
  <c r="O98" i="16"/>
  <c r="O99" i="16"/>
  <c r="O100" i="16"/>
  <c r="O101" i="16"/>
  <c r="O102" i="16"/>
  <c r="O103" i="16"/>
  <c r="O104" i="16"/>
  <c r="O105" i="16"/>
  <c r="O106" i="16"/>
  <c r="O107" i="16"/>
  <c r="O108" i="16"/>
  <c r="O109" i="16"/>
  <c r="O110" i="16"/>
  <c r="O111" i="16"/>
  <c r="O112" i="16"/>
  <c r="O113" i="16"/>
  <c r="O114" i="16"/>
  <c r="O115" i="16"/>
  <c r="O116" i="16"/>
  <c r="O117" i="16"/>
  <c r="O118" i="16"/>
  <c r="O119" i="16"/>
  <c r="O120" i="16"/>
  <c r="O121" i="16"/>
  <c r="O122" i="16"/>
  <c r="O123" i="16"/>
  <c r="O124" i="16"/>
  <c r="O125" i="16"/>
  <c r="O126" i="16"/>
  <c r="O127" i="16"/>
  <c r="O128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45" i="16"/>
  <c r="N46" i="16"/>
  <c r="N47" i="16"/>
  <c r="N48" i="16"/>
  <c r="N49" i="16"/>
  <c r="N50" i="16"/>
  <c r="N51" i="16"/>
  <c r="N52" i="16"/>
  <c r="N53" i="16"/>
  <c r="N54" i="16"/>
  <c r="N55" i="16"/>
  <c r="N56" i="16"/>
  <c r="N57" i="16"/>
  <c r="N58" i="16"/>
  <c r="N59" i="16"/>
  <c r="N60" i="16"/>
  <c r="N61" i="16"/>
  <c r="N62" i="16"/>
  <c r="N63" i="16"/>
  <c r="N64" i="16"/>
  <c r="N65" i="16"/>
  <c r="N66" i="16"/>
  <c r="N67" i="16"/>
  <c r="N68" i="16"/>
  <c r="N69" i="16"/>
  <c r="N70" i="16"/>
  <c r="N71" i="16"/>
  <c r="N72" i="16"/>
  <c r="N73" i="16"/>
  <c r="N74" i="16"/>
  <c r="N75" i="16"/>
  <c r="N76" i="16"/>
  <c r="N77" i="16"/>
  <c r="N78" i="16"/>
  <c r="N79" i="16"/>
  <c r="N80" i="16"/>
  <c r="N81" i="16"/>
  <c r="N82" i="16"/>
  <c r="N83" i="16"/>
  <c r="N84" i="16"/>
  <c r="N85" i="16"/>
  <c r="N86" i="16"/>
  <c r="N87" i="16"/>
  <c r="N88" i="16"/>
  <c r="N89" i="16"/>
  <c r="N90" i="16"/>
  <c r="N91" i="16"/>
  <c r="N92" i="16"/>
  <c r="N93" i="16"/>
  <c r="N94" i="16"/>
  <c r="N95" i="16"/>
  <c r="N96" i="16"/>
  <c r="N129" i="16"/>
  <c r="N97" i="16"/>
  <c r="N98" i="16"/>
  <c r="N99" i="16"/>
  <c r="N100" i="16"/>
  <c r="N101" i="16"/>
  <c r="N102" i="16"/>
  <c r="N103" i="16"/>
  <c r="N104" i="16"/>
  <c r="N105" i="16"/>
  <c r="N106" i="16"/>
  <c r="N107" i="16"/>
  <c r="N108" i="16"/>
  <c r="N109" i="16"/>
  <c r="N110" i="16"/>
  <c r="N111" i="16"/>
  <c r="N112" i="16"/>
  <c r="N113" i="16"/>
  <c r="N114" i="16"/>
  <c r="N115" i="16"/>
  <c r="N116" i="16"/>
  <c r="N117" i="16"/>
  <c r="N118" i="16"/>
  <c r="N119" i="16"/>
  <c r="N120" i="16"/>
  <c r="N121" i="16"/>
  <c r="N122" i="16"/>
  <c r="N123" i="16"/>
  <c r="N124" i="16"/>
  <c r="N125" i="16"/>
  <c r="N126" i="16"/>
  <c r="N127" i="16"/>
  <c r="N128" i="16"/>
  <c r="M3" i="16"/>
  <c r="M4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M50" i="16"/>
  <c r="M51" i="16"/>
  <c r="M52" i="16"/>
  <c r="M53" i="16"/>
  <c r="M54" i="16"/>
  <c r="M55" i="16"/>
  <c r="M56" i="16"/>
  <c r="M57" i="16"/>
  <c r="M58" i="16"/>
  <c r="M59" i="16"/>
  <c r="M60" i="16"/>
  <c r="M61" i="16"/>
  <c r="M62" i="16"/>
  <c r="M63" i="16"/>
  <c r="M64" i="16"/>
  <c r="M65" i="16"/>
  <c r="M66" i="16"/>
  <c r="M67" i="16"/>
  <c r="M68" i="16"/>
  <c r="M69" i="16"/>
  <c r="M70" i="16"/>
  <c r="M71" i="16"/>
  <c r="M72" i="16"/>
  <c r="M73" i="16"/>
  <c r="M74" i="16"/>
  <c r="M75" i="16"/>
  <c r="M76" i="16"/>
  <c r="M77" i="16"/>
  <c r="M78" i="16"/>
  <c r="M79" i="16"/>
  <c r="M80" i="16"/>
  <c r="M81" i="16"/>
  <c r="M82" i="16"/>
  <c r="M83" i="16"/>
  <c r="M84" i="16"/>
  <c r="M85" i="16"/>
  <c r="M86" i="16"/>
  <c r="M87" i="16"/>
  <c r="M88" i="16"/>
  <c r="M89" i="16"/>
  <c r="M90" i="16"/>
  <c r="M91" i="16"/>
  <c r="M92" i="16"/>
  <c r="M93" i="16"/>
  <c r="M94" i="16"/>
  <c r="M95" i="16"/>
  <c r="M96" i="16"/>
  <c r="M129" i="16"/>
  <c r="M97" i="16"/>
  <c r="M98" i="16"/>
  <c r="M99" i="16"/>
  <c r="M100" i="16"/>
  <c r="M101" i="16"/>
  <c r="M102" i="16"/>
  <c r="M103" i="16"/>
  <c r="M104" i="16"/>
  <c r="M105" i="16"/>
  <c r="M106" i="16"/>
  <c r="M107" i="16"/>
  <c r="M108" i="16"/>
  <c r="M109" i="16"/>
  <c r="M110" i="16"/>
  <c r="M111" i="16"/>
  <c r="M112" i="16"/>
  <c r="M113" i="16"/>
  <c r="M114" i="16"/>
  <c r="M115" i="16"/>
  <c r="M116" i="16"/>
  <c r="M117" i="16"/>
  <c r="M118" i="16"/>
  <c r="M119" i="16"/>
  <c r="M120" i="16"/>
  <c r="M121" i="16"/>
  <c r="M122" i="16"/>
  <c r="M123" i="16"/>
  <c r="M124" i="16"/>
  <c r="M125" i="16"/>
  <c r="M126" i="16"/>
  <c r="M127" i="16"/>
  <c r="M128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77" i="16"/>
  <c r="L78" i="16"/>
  <c r="L79" i="16"/>
  <c r="L80" i="16"/>
  <c r="L81" i="16"/>
  <c r="L82" i="16"/>
  <c r="L83" i="16"/>
  <c r="L84" i="16"/>
  <c r="L85" i="16"/>
  <c r="L86" i="16"/>
  <c r="L87" i="16"/>
  <c r="L88" i="16"/>
  <c r="L89" i="16"/>
  <c r="L90" i="16"/>
  <c r="L91" i="16"/>
  <c r="L92" i="16"/>
  <c r="L93" i="16"/>
  <c r="L94" i="16"/>
  <c r="L95" i="16"/>
  <c r="L96" i="16"/>
  <c r="L129" i="16"/>
  <c r="L97" i="16"/>
  <c r="L98" i="16"/>
  <c r="L99" i="16"/>
  <c r="L100" i="16"/>
  <c r="L101" i="16"/>
  <c r="L102" i="16"/>
  <c r="L103" i="16"/>
  <c r="L104" i="16"/>
  <c r="L105" i="16"/>
  <c r="L106" i="16"/>
  <c r="L107" i="16"/>
  <c r="L108" i="16"/>
  <c r="L109" i="16"/>
  <c r="L110" i="16"/>
  <c r="L111" i="16"/>
  <c r="L112" i="16"/>
  <c r="L113" i="16"/>
  <c r="L114" i="16"/>
  <c r="L115" i="16"/>
  <c r="L116" i="16"/>
  <c r="L117" i="16"/>
  <c r="L118" i="16"/>
  <c r="L119" i="16"/>
  <c r="L120" i="16"/>
  <c r="L121" i="16"/>
  <c r="L122" i="16"/>
  <c r="L123" i="16"/>
  <c r="L124" i="16"/>
  <c r="L125" i="16"/>
  <c r="L126" i="16"/>
  <c r="L127" i="16"/>
  <c r="L128" i="16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78" i="16"/>
  <c r="K79" i="16"/>
  <c r="K80" i="16"/>
  <c r="K81" i="16"/>
  <c r="K82" i="16"/>
  <c r="K83" i="16"/>
  <c r="K84" i="16"/>
  <c r="K85" i="16"/>
  <c r="K86" i="16"/>
  <c r="K87" i="16"/>
  <c r="K88" i="16"/>
  <c r="K89" i="16"/>
  <c r="K90" i="16"/>
  <c r="K91" i="16"/>
  <c r="K92" i="16"/>
  <c r="K93" i="16"/>
  <c r="K94" i="16"/>
  <c r="K95" i="16"/>
  <c r="K96" i="16"/>
  <c r="K129" i="16"/>
  <c r="K97" i="16"/>
  <c r="K98" i="16"/>
  <c r="K99" i="16"/>
  <c r="K100" i="16"/>
  <c r="K101" i="16"/>
  <c r="K102" i="16"/>
  <c r="K103" i="16"/>
  <c r="K104" i="16"/>
  <c r="K105" i="16"/>
  <c r="K106" i="16"/>
  <c r="K107" i="16"/>
  <c r="K108" i="16"/>
  <c r="K109" i="16"/>
  <c r="K110" i="16"/>
  <c r="K111" i="16"/>
  <c r="K112" i="16"/>
  <c r="K113" i="16"/>
  <c r="K114" i="16"/>
  <c r="K115" i="16"/>
  <c r="K116" i="16"/>
  <c r="K117" i="16"/>
  <c r="K118" i="16"/>
  <c r="K119" i="16"/>
  <c r="K120" i="16"/>
  <c r="K121" i="16"/>
  <c r="K122" i="16"/>
  <c r="K123" i="16"/>
  <c r="K124" i="16"/>
  <c r="K125" i="16"/>
  <c r="K126" i="16"/>
  <c r="K127" i="16"/>
  <c r="K128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129" i="16"/>
  <c r="J97" i="16"/>
  <c r="J98" i="16"/>
  <c r="J99" i="16"/>
  <c r="J100" i="16"/>
  <c r="J101" i="16"/>
  <c r="J102" i="16"/>
  <c r="J103" i="16"/>
  <c r="J104" i="16"/>
  <c r="J105" i="16"/>
  <c r="J106" i="16"/>
  <c r="J107" i="16"/>
  <c r="J108" i="16"/>
  <c r="J109" i="16"/>
  <c r="J110" i="16"/>
  <c r="J111" i="16"/>
  <c r="J112" i="16"/>
  <c r="J113" i="16"/>
  <c r="J114" i="16"/>
  <c r="J115" i="16"/>
  <c r="J116" i="16"/>
  <c r="J117" i="16"/>
  <c r="J118" i="16"/>
  <c r="J119" i="16"/>
  <c r="J120" i="16"/>
  <c r="J121" i="16"/>
  <c r="J122" i="16"/>
  <c r="J123" i="16"/>
  <c r="J124" i="16"/>
  <c r="J125" i="16"/>
  <c r="J126" i="16"/>
  <c r="J127" i="16"/>
  <c r="J128" i="16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129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19" i="16"/>
  <c r="I120" i="16"/>
  <c r="I121" i="16"/>
  <c r="I122" i="16"/>
  <c r="I123" i="16"/>
  <c r="I124" i="16"/>
  <c r="I125" i="16"/>
  <c r="I126" i="16"/>
  <c r="I127" i="16"/>
  <c r="I128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129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H122" i="16"/>
  <c r="H123" i="16"/>
  <c r="H124" i="16"/>
  <c r="H125" i="16"/>
  <c r="H126" i="16"/>
  <c r="H127" i="16"/>
  <c r="H128" i="16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129" i="16"/>
  <c r="G97" i="16"/>
  <c r="G98" i="16"/>
  <c r="G99" i="16"/>
  <c r="G100" i="16"/>
  <c r="G101" i="16"/>
  <c r="G102" i="16"/>
  <c r="G103" i="16"/>
  <c r="G104" i="16"/>
  <c r="G105" i="16"/>
  <c r="G106" i="16"/>
  <c r="G107" i="16"/>
  <c r="G108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G121" i="16"/>
  <c r="G122" i="16"/>
  <c r="G123" i="16"/>
  <c r="G124" i="16"/>
  <c r="G125" i="16"/>
  <c r="G126" i="16"/>
  <c r="G127" i="16"/>
  <c r="G128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129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129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2" i="16"/>
  <c r="D128" i="16"/>
  <c r="A128" i="16"/>
  <c r="C128" i="16" s="1"/>
  <c r="D127" i="16"/>
  <c r="A127" i="16"/>
  <c r="C127" i="16" s="1"/>
  <c r="D126" i="16"/>
  <c r="A126" i="16"/>
  <c r="C126" i="16" s="1"/>
  <c r="D125" i="16"/>
  <c r="A125" i="16"/>
  <c r="C125" i="16" s="1"/>
  <c r="D124" i="16"/>
  <c r="A124" i="16"/>
  <c r="C124" i="16" s="1"/>
  <c r="D123" i="16"/>
  <c r="A123" i="16"/>
  <c r="C123" i="16" s="1"/>
  <c r="D122" i="16"/>
  <c r="A122" i="16"/>
  <c r="C122" i="16" s="1"/>
  <c r="D121" i="16"/>
  <c r="A121" i="16"/>
  <c r="C121" i="16" s="1"/>
  <c r="D120" i="16"/>
  <c r="A120" i="16"/>
  <c r="C120" i="16" s="1"/>
  <c r="D119" i="16"/>
  <c r="A119" i="16"/>
  <c r="C119" i="16" s="1"/>
  <c r="D118" i="16"/>
  <c r="A118" i="16"/>
  <c r="C118" i="16" s="1"/>
  <c r="D117" i="16"/>
  <c r="A117" i="16"/>
  <c r="C117" i="16" s="1"/>
  <c r="D116" i="16"/>
  <c r="A116" i="16"/>
  <c r="C116" i="16" s="1"/>
  <c r="D115" i="16"/>
  <c r="A115" i="16"/>
  <c r="C115" i="16" s="1"/>
  <c r="D114" i="16"/>
  <c r="A114" i="16"/>
  <c r="C114" i="16" s="1"/>
  <c r="D113" i="16"/>
  <c r="A113" i="16"/>
  <c r="C113" i="16" s="1"/>
  <c r="D112" i="16"/>
  <c r="A112" i="16"/>
  <c r="C112" i="16" s="1"/>
  <c r="D111" i="16"/>
  <c r="A111" i="16"/>
  <c r="C111" i="16" s="1"/>
  <c r="D110" i="16"/>
  <c r="A110" i="16"/>
  <c r="C110" i="16" s="1"/>
  <c r="D109" i="16"/>
  <c r="A109" i="16"/>
  <c r="C109" i="16" s="1"/>
  <c r="D108" i="16"/>
  <c r="A108" i="16"/>
  <c r="C108" i="16" s="1"/>
  <c r="D107" i="16"/>
  <c r="A107" i="16"/>
  <c r="C107" i="16" s="1"/>
  <c r="D106" i="16"/>
  <c r="A106" i="16"/>
  <c r="C106" i="16" s="1"/>
  <c r="D105" i="16"/>
  <c r="A105" i="16"/>
  <c r="C105" i="16" s="1"/>
  <c r="D104" i="16"/>
  <c r="A104" i="16"/>
  <c r="C104" i="16" s="1"/>
  <c r="D103" i="16"/>
  <c r="A103" i="16"/>
  <c r="C103" i="16" s="1"/>
  <c r="D102" i="16"/>
  <c r="A102" i="16"/>
  <c r="C102" i="16" s="1"/>
  <c r="D101" i="16"/>
  <c r="A101" i="16"/>
  <c r="C101" i="16" s="1"/>
  <c r="D100" i="16"/>
  <c r="A100" i="16"/>
  <c r="C100" i="16" s="1"/>
  <c r="D99" i="16"/>
  <c r="A99" i="16"/>
  <c r="C99" i="16" s="1"/>
  <c r="D98" i="16"/>
  <c r="A98" i="16"/>
  <c r="C98" i="16" s="1"/>
  <c r="D97" i="16"/>
  <c r="A97" i="16"/>
  <c r="C97" i="16" s="1"/>
  <c r="D96" i="16"/>
  <c r="A96" i="16"/>
  <c r="C96" i="16" s="1"/>
  <c r="D95" i="16"/>
  <c r="A95" i="16"/>
  <c r="C95" i="16" s="1"/>
  <c r="D94" i="16"/>
  <c r="A94" i="16"/>
  <c r="C94" i="16" s="1"/>
  <c r="D93" i="16"/>
  <c r="A93" i="16"/>
  <c r="C93" i="16" s="1"/>
  <c r="D92" i="16"/>
  <c r="A92" i="16"/>
  <c r="C92" i="16" s="1"/>
  <c r="D91" i="16"/>
  <c r="A91" i="16"/>
  <c r="C91" i="16" s="1"/>
  <c r="D90" i="16"/>
  <c r="A90" i="16"/>
  <c r="C90" i="16" s="1"/>
  <c r="D89" i="16"/>
  <c r="A89" i="16"/>
  <c r="C89" i="16" s="1"/>
  <c r="D88" i="16"/>
  <c r="A88" i="16"/>
  <c r="C88" i="16" s="1"/>
  <c r="D87" i="16"/>
  <c r="A87" i="16"/>
  <c r="C87" i="16" s="1"/>
  <c r="D86" i="16"/>
  <c r="A86" i="16"/>
  <c r="C86" i="16" s="1"/>
  <c r="D85" i="16"/>
  <c r="A85" i="16"/>
  <c r="C85" i="16" s="1"/>
  <c r="D84" i="16"/>
  <c r="A84" i="16"/>
  <c r="C84" i="16" s="1"/>
  <c r="D83" i="16"/>
  <c r="A83" i="16"/>
  <c r="C83" i="16" s="1"/>
  <c r="D82" i="16"/>
  <c r="A82" i="16"/>
  <c r="C82" i="16" s="1"/>
  <c r="D81" i="16"/>
  <c r="A81" i="16"/>
  <c r="C81" i="16" s="1"/>
  <c r="D80" i="16"/>
  <c r="A80" i="16"/>
  <c r="C80" i="16" s="1"/>
  <c r="D79" i="16"/>
  <c r="A79" i="16"/>
  <c r="C79" i="16" s="1"/>
  <c r="D78" i="16"/>
  <c r="A78" i="16"/>
  <c r="C78" i="16" s="1"/>
  <c r="D77" i="16"/>
  <c r="A77" i="16"/>
  <c r="C77" i="16" s="1"/>
  <c r="D76" i="16"/>
  <c r="A76" i="16"/>
  <c r="C76" i="16" s="1"/>
  <c r="D75" i="16"/>
  <c r="A75" i="16"/>
  <c r="C75" i="16" s="1"/>
  <c r="D74" i="16"/>
  <c r="A74" i="16"/>
  <c r="C74" i="16" s="1"/>
  <c r="D73" i="16"/>
  <c r="A73" i="16"/>
  <c r="C73" i="16" s="1"/>
  <c r="D72" i="16"/>
  <c r="A72" i="16"/>
  <c r="C72" i="16" s="1"/>
  <c r="D71" i="16"/>
  <c r="A71" i="16"/>
  <c r="C71" i="16" s="1"/>
  <c r="D70" i="16"/>
  <c r="A70" i="16"/>
  <c r="C70" i="16" s="1"/>
  <c r="D69" i="16"/>
  <c r="A69" i="16"/>
  <c r="C69" i="16" s="1"/>
  <c r="D68" i="16"/>
  <c r="A68" i="16"/>
  <c r="C68" i="16" s="1"/>
  <c r="D67" i="16"/>
  <c r="A67" i="16"/>
  <c r="C67" i="16" s="1"/>
  <c r="D66" i="16"/>
  <c r="A66" i="16"/>
  <c r="C66" i="16" s="1"/>
  <c r="D65" i="16"/>
  <c r="A65" i="16"/>
  <c r="C65" i="16" s="1"/>
  <c r="D64" i="16"/>
  <c r="A64" i="16"/>
  <c r="C64" i="16" s="1"/>
  <c r="D63" i="16"/>
  <c r="A63" i="16"/>
  <c r="C63" i="16" s="1"/>
  <c r="D62" i="16"/>
  <c r="A62" i="16"/>
  <c r="C62" i="16" s="1"/>
  <c r="D61" i="16"/>
  <c r="A61" i="16"/>
  <c r="C61" i="16" s="1"/>
  <c r="D60" i="16"/>
  <c r="A60" i="16"/>
  <c r="C60" i="16" s="1"/>
  <c r="D59" i="16"/>
  <c r="A59" i="16"/>
  <c r="C59" i="16" s="1"/>
  <c r="D58" i="16"/>
  <c r="A58" i="16"/>
  <c r="C58" i="16" s="1"/>
  <c r="D57" i="16"/>
  <c r="A57" i="16"/>
  <c r="C57" i="16" s="1"/>
  <c r="D56" i="16"/>
  <c r="A56" i="16"/>
  <c r="C56" i="16" s="1"/>
  <c r="D55" i="16"/>
  <c r="A55" i="16"/>
  <c r="C55" i="16" s="1"/>
  <c r="D54" i="16"/>
  <c r="A54" i="16"/>
  <c r="C54" i="16" s="1"/>
  <c r="D53" i="16"/>
  <c r="A53" i="16"/>
  <c r="C53" i="16" s="1"/>
  <c r="D52" i="16"/>
  <c r="A52" i="16"/>
  <c r="C52" i="16" s="1"/>
  <c r="D51" i="16"/>
  <c r="A51" i="16"/>
  <c r="C51" i="16" s="1"/>
  <c r="D50" i="16"/>
  <c r="A50" i="16"/>
  <c r="C50" i="16" s="1"/>
  <c r="D49" i="16"/>
  <c r="A49" i="16"/>
  <c r="C49" i="16" s="1"/>
  <c r="D48" i="16"/>
  <c r="A48" i="16"/>
  <c r="C48" i="16" s="1"/>
  <c r="D47" i="16"/>
  <c r="A47" i="16"/>
  <c r="C47" i="16" s="1"/>
  <c r="D46" i="16"/>
  <c r="A46" i="16"/>
  <c r="C46" i="16" s="1"/>
  <c r="D45" i="16"/>
  <c r="A45" i="16"/>
  <c r="C45" i="16" s="1"/>
  <c r="D44" i="16"/>
  <c r="A44" i="16"/>
  <c r="C44" i="16" s="1"/>
  <c r="D43" i="16"/>
  <c r="A43" i="16"/>
  <c r="C43" i="16" s="1"/>
  <c r="D42" i="16"/>
  <c r="A42" i="16"/>
  <c r="C42" i="16" s="1"/>
  <c r="D41" i="16"/>
  <c r="A41" i="16"/>
  <c r="C41" i="16" s="1"/>
  <c r="D40" i="16"/>
  <c r="A40" i="16"/>
  <c r="C40" i="16" s="1"/>
  <c r="D39" i="16"/>
  <c r="A39" i="16"/>
  <c r="C39" i="16" s="1"/>
  <c r="D38" i="16"/>
  <c r="A38" i="16"/>
  <c r="C38" i="16" s="1"/>
  <c r="D37" i="16"/>
  <c r="A37" i="16"/>
  <c r="C37" i="16" s="1"/>
  <c r="D36" i="16"/>
  <c r="A36" i="16"/>
  <c r="C36" i="16" s="1"/>
  <c r="D35" i="16"/>
  <c r="A35" i="16"/>
  <c r="C35" i="16" s="1"/>
  <c r="D34" i="16"/>
  <c r="A34" i="16"/>
  <c r="C34" i="16" s="1"/>
  <c r="D33" i="16"/>
  <c r="A33" i="16"/>
  <c r="C33" i="16" s="1"/>
  <c r="D32" i="16"/>
  <c r="A32" i="16"/>
  <c r="C32" i="16" s="1"/>
  <c r="D31" i="16"/>
  <c r="A31" i="16"/>
  <c r="C31" i="16" s="1"/>
  <c r="D30" i="16"/>
  <c r="A30" i="16"/>
  <c r="C30" i="16" s="1"/>
  <c r="D29" i="16"/>
  <c r="A29" i="16"/>
  <c r="C29" i="16" s="1"/>
  <c r="D28" i="16"/>
  <c r="A28" i="16"/>
  <c r="C28" i="16" s="1"/>
  <c r="D27" i="16"/>
  <c r="A27" i="16"/>
  <c r="C27" i="16" s="1"/>
  <c r="D26" i="16"/>
  <c r="A26" i="16"/>
  <c r="C26" i="16" s="1"/>
  <c r="D25" i="16"/>
  <c r="A25" i="16"/>
  <c r="C25" i="16" s="1"/>
  <c r="D24" i="16"/>
  <c r="A24" i="16"/>
  <c r="C24" i="16" s="1"/>
  <c r="D23" i="16"/>
  <c r="A23" i="16"/>
  <c r="C23" i="16" s="1"/>
  <c r="D22" i="16"/>
  <c r="A22" i="16"/>
  <c r="C22" i="16" s="1"/>
  <c r="D21" i="16"/>
  <c r="A21" i="16"/>
  <c r="C21" i="16" s="1"/>
  <c r="D20" i="16"/>
  <c r="A20" i="16"/>
  <c r="C20" i="16" s="1"/>
  <c r="D19" i="16"/>
  <c r="A19" i="16"/>
  <c r="C19" i="16" s="1"/>
  <c r="D18" i="16"/>
  <c r="A18" i="16"/>
  <c r="C18" i="16" s="1"/>
  <c r="D17" i="16"/>
  <c r="A17" i="16"/>
  <c r="C17" i="16" s="1"/>
  <c r="D16" i="16"/>
  <c r="A16" i="16"/>
  <c r="C16" i="16" s="1"/>
  <c r="D15" i="16"/>
  <c r="A15" i="16"/>
  <c r="C15" i="16" s="1"/>
  <c r="D14" i="16"/>
  <c r="A14" i="16"/>
  <c r="C14" i="16" s="1"/>
  <c r="D13" i="16"/>
  <c r="A13" i="16"/>
  <c r="C13" i="16" s="1"/>
  <c r="D12" i="16"/>
  <c r="A12" i="16"/>
  <c r="C12" i="16" s="1"/>
  <c r="D11" i="16"/>
  <c r="A11" i="16"/>
  <c r="C11" i="16" s="1"/>
  <c r="D10" i="16"/>
  <c r="A10" i="16"/>
  <c r="C10" i="16" s="1"/>
  <c r="D9" i="16"/>
  <c r="A9" i="16"/>
  <c r="C9" i="16" s="1"/>
  <c r="D8" i="16"/>
  <c r="A8" i="16"/>
  <c r="C8" i="16" s="1"/>
  <c r="D7" i="16"/>
  <c r="A7" i="16"/>
  <c r="C7" i="16" s="1"/>
  <c r="D6" i="16"/>
  <c r="A6" i="16"/>
  <c r="C6" i="16" s="1"/>
  <c r="D5" i="16"/>
  <c r="A5" i="16"/>
  <c r="C5" i="16" s="1"/>
  <c r="D4" i="16"/>
  <c r="A4" i="16"/>
  <c r="C4" i="16" s="1"/>
  <c r="D3" i="16"/>
  <c r="A3" i="16"/>
  <c r="C3" i="16" s="1"/>
  <c r="D2" i="16"/>
  <c r="A2" i="16"/>
  <c r="C2" i="16" s="1"/>
  <c r="U3" i="15"/>
  <c r="U4" i="15"/>
  <c r="U5" i="15"/>
  <c r="U6" i="15"/>
  <c r="U7" i="15"/>
  <c r="U8" i="15"/>
  <c r="U9" i="15"/>
  <c r="U10" i="15"/>
  <c r="U11" i="15"/>
  <c r="U12" i="15"/>
  <c r="U13" i="15"/>
  <c r="U14" i="15"/>
  <c r="U15" i="15"/>
  <c r="U16" i="15"/>
  <c r="U17" i="15"/>
  <c r="U18" i="15"/>
  <c r="U19" i="15"/>
  <c r="U20" i="15"/>
  <c r="U21" i="15"/>
  <c r="U22" i="15"/>
  <c r="U23" i="15"/>
  <c r="U24" i="15"/>
  <c r="U25" i="15"/>
  <c r="U26" i="15"/>
  <c r="U27" i="15"/>
  <c r="U28" i="15"/>
  <c r="U29" i="15"/>
  <c r="U30" i="15"/>
  <c r="U31" i="15"/>
  <c r="U32" i="15"/>
  <c r="U33" i="15"/>
  <c r="U34" i="15"/>
  <c r="U35" i="15"/>
  <c r="U36" i="15"/>
  <c r="U37" i="15"/>
  <c r="U38" i="15"/>
  <c r="U39" i="15"/>
  <c r="U40" i="15"/>
  <c r="U41" i="15"/>
  <c r="U42" i="15"/>
  <c r="U43" i="15"/>
  <c r="U44" i="15"/>
  <c r="U45" i="15"/>
  <c r="U46" i="15"/>
  <c r="U47" i="15"/>
  <c r="U48" i="15"/>
  <c r="U49" i="15"/>
  <c r="U50" i="15"/>
  <c r="U51" i="15"/>
  <c r="U52" i="15"/>
  <c r="U53" i="15"/>
  <c r="U54" i="15"/>
  <c r="U55" i="15"/>
  <c r="U56" i="15"/>
  <c r="U57" i="15"/>
  <c r="U58" i="15"/>
  <c r="U59" i="15"/>
  <c r="U60" i="15"/>
  <c r="U61" i="15"/>
  <c r="U62" i="15"/>
  <c r="U63" i="15"/>
  <c r="U64" i="15"/>
  <c r="U65" i="15"/>
  <c r="U66" i="15"/>
  <c r="U67" i="15"/>
  <c r="U68" i="15"/>
  <c r="U69" i="15"/>
  <c r="U70" i="15"/>
  <c r="U71" i="15"/>
  <c r="U72" i="15"/>
  <c r="U73" i="15"/>
  <c r="U74" i="15"/>
  <c r="U75" i="15"/>
  <c r="U76" i="15"/>
  <c r="U77" i="15"/>
  <c r="U78" i="15"/>
  <c r="U79" i="15"/>
  <c r="U80" i="15"/>
  <c r="U81" i="15"/>
  <c r="U82" i="15"/>
  <c r="U83" i="15"/>
  <c r="U84" i="15"/>
  <c r="U85" i="15"/>
  <c r="U86" i="15"/>
  <c r="U87" i="15"/>
  <c r="U88" i="15"/>
  <c r="U89" i="15"/>
  <c r="U90" i="15"/>
  <c r="U91" i="15"/>
  <c r="U92" i="15"/>
  <c r="U93" i="15"/>
  <c r="U94" i="15"/>
  <c r="U95" i="15"/>
  <c r="U96" i="15"/>
  <c r="U97" i="15"/>
  <c r="U98" i="15"/>
  <c r="U99" i="15"/>
  <c r="U100" i="15"/>
  <c r="U101" i="15"/>
  <c r="U102" i="15"/>
  <c r="U103" i="15"/>
  <c r="U104" i="15"/>
  <c r="U105" i="15"/>
  <c r="U106" i="15"/>
  <c r="U107" i="15"/>
  <c r="U108" i="15"/>
  <c r="U109" i="15"/>
  <c r="U110" i="15"/>
  <c r="U111" i="15"/>
  <c r="U112" i="15"/>
  <c r="U113" i="15"/>
  <c r="U114" i="15"/>
  <c r="U115" i="15"/>
  <c r="U116" i="15"/>
  <c r="U117" i="15"/>
  <c r="U118" i="15"/>
  <c r="U119" i="15"/>
  <c r="U120" i="15"/>
  <c r="U121" i="15"/>
  <c r="U122" i="15"/>
  <c r="U123" i="15"/>
  <c r="U124" i="15"/>
  <c r="U125" i="15"/>
  <c r="U126" i="15"/>
  <c r="U127" i="15"/>
  <c r="U128" i="15"/>
  <c r="U129" i="15"/>
  <c r="T3" i="15"/>
  <c r="T4" i="15"/>
  <c r="T5" i="15"/>
  <c r="T6" i="15"/>
  <c r="T7" i="15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33" i="15"/>
  <c r="T34" i="15"/>
  <c r="T35" i="15"/>
  <c r="T36" i="15"/>
  <c r="T37" i="15"/>
  <c r="T38" i="15"/>
  <c r="T39" i="15"/>
  <c r="T40" i="15"/>
  <c r="T41" i="15"/>
  <c r="T42" i="15"/>
  <c r="T43" i="15"/>
  <c r="T44" i="15"/>
  <c r="T45" i="15"/>
  <c r="T46" i="15"/>
  <c r="T47" i="15"/>
  <c r="T48" i="15"/>
  <c r="T49" i="15"/>
  <c r="T50" i="15"/>
  <c r="T51" i="15"/>
  <c r="T52" i="15"/>
  <c r="T53" i="15"/>
  <c r="T54" i="15"/>
  <c r="T55" i="15"/>
  <c r="T56" i="15"/>
  <c r="T57" i="15"/>
  <c r="T58" i="15"/>
  <c r="T59" i="15"/>
  <c r="T60" i="15"/>
  <c r="T61" i="15"/>
  <c r="T62" i="15"/>
  <c r="T63" i="15"/>
  <c r="T64" i="15"/>
  <c r="T65" i="15"/>
  <c r="T66" i="15"/>
  <c r="T67" i="15"/>
  <c r="T68" i="15"/>
  <c r="T69" i="15"/>
  <c r="T70" i="15"/>
  <c r="T71" i="15"/>
  <c r="T72" i="15"/>
  <c r="T73" i="15"/>
  <c r="T74" i="15"/>
  <c r="T75" i="15"/>
  <c r="T76" i="15"/>
  <c r="T77" i="15"/>
  <c r="T78" i="15"/>
  <c r="T79" i="15"/>
  <c r="T80" i="15"/>
  <c r="T81" i="15"/>
  <c r="T82" i="15"/>
  <c r="T83" i="15"/>
  <c r="T84" i="15"/>
  <c r="T85" i="15"/>
  <c r="T86" i="15"/>
  <c r="T87" i="15"/>
  <c r="T88" i="15"/>
  <c r="T89" i="15"/>
  <c r="T90" i="15"/>
  <c r="T91" i="15"/>
  <c r="T92" i="15"/>
  <c r="T93" i="15"/>
  <c r="T94" i="15"/>
  <c r="T95" i="15"/>
  <c r="T96" i="15"/>
  <c r="T97" i="15"/>
  <c r="T98" i="15"/>
  <c r="T99" i="15"/>
  <c r="T100" i="15"/>
  <c r="T101" i="15"/>
  <c r="T102" i="15"/>
  <c r="T103" i="15"/>
  <c r="T104" i="15"/>
  <c r="T105" i="15"/>
  <c r="T106" i="15"/>
  <c r="T107" i="15"/>
  <c r="T108" i="15"/>
  <c r="T109" i="15"/>
  <c r="T110" i="15"/>
  <c r="T111" i="15"/>
  <c r="T112" i="15"/>
  <c r="T113" i="15"/>
  <c r="T114" i="15"/>
  <c r="T115" i="15"/>
  <c r="T116" i="15"/>
  <c r="T117" i="15"/>
  <c r="T118" i="15"/>
  <c r="T119" i="15"/>
  <c r="T120" i="15"/>
  <c r="T121" i="15"/>
  <c r="T122" i="15"/>
  <c r="T123" i="15"/>
  <c r="T124" i="15"/>
  <c r="T125" i="15"/>
  <c r="T126" i="15"/>
  <c r="T127" i="15"/>
  <c r="T128" i="15"/>
  <c r="T129" i="15"/>
  <c r="S3" i="15"/>
  <c r="S4" i="15"/>
  <c r="S5" i="15"/>
  <c r="S6" i="15"/>
  <c r="S7" i="15"/>
  <c r="S8" i="15"/>
  <c r="S9" i="15"/>
  <c r="S10" i="15"/>
  <c r="S11" i="15"/>
  <c r="S12" i="15"/>
  <c r="S13" i="15"/>
  <c r="S14" i="15"/>
  <c r="S15" i="15"/>
  <c r="S16" i="15"/>
  <c r="S17" i="15"/>
  <c r="S18" i="15"/>
  <c r="S19" i="15"/>
  <c r="S20" i="15"/>
  <c r="S21" i="15"/>
  <c r="S22" i="15"/>
  <c r="S23" i="15"/>
  <c r="S24" i="15"/>
  <c r="S25" i="15"/>
  <c r="S26" i="15"/>
  <c r="S27" i="15"/>
  <c r="S28" i="15"/>
  <c r="S29" i="15"/>
  <c r="S30" i="15"/>
  <c r="S31" i="15"/>
  <c r="S32" i="15"/>
  <c r="S33" i="15"/>
  <c r="S34" i="15"/>
  <c r="S35" i="15"/>
  <c r="S36" i="15"/>
  <c r="S37" i="15"/>
  <c r="S38" i="15"/>
  <c r="S39" i="15"/>
  <c r="S40" i="15"/>
  <c r="S41" i="15"/>
  <c r="S42" i="15"/>
  <c r="S43" i="15"/>
  <c r="S44" i="15"/>
  <c r="S45" i="15"/>
  <c r="S46" i="15"/>
  <c r="S47" i="15"/>
  <c r="S48" i="15"/>
  <c r="S49" i="15"/>
  <c r="S50" i="15"/>
  <c r="S51" i="15"/>
  <c r="S52" i="15"/>
  <c r="S53" i="15"/>
  <c r="S54" i="15"/>
  <c r="S55" i="15"/>
  <c r="S56" i="15"/>
  <c r="S57" i="15"/>
  <c r="S58" i="15"/>
  <c r="S59" i="15"/>
  <c r="S60" i="15"/>
  <c r="S61" i="15"/>
  <c r="S62" i="15"/>
  <c r="S63" i="15"/>
  <c r="S64" i="15"/>
  <c r="S65" i="15"/>
  <c r="S66" i="15"/>
  <c r="S67" i="15"/>
  <c r="S68" i="15"/>
  <c r="S69" i="15"/>
  <c r="S70" i="15"/>
  <c r="S71" i="15"/>
  <c r="S72" i="15"/>
  <c r="S73" i="15"/>
  <c r="S74" i="15"/>
  <c r="S75" i="15"/>
  <c r="S76" i="15"/>
  <c r="S77" i="15"/>
  <c r="S78" i="15"/>
  <c r="S79" i="15"/>
  <c r="S80" i="15"/>
  <c r="S81" i="15"/>
  <c r="S82" i="15"/>
  <c r="S83" i="15"/>
  <c r="S84" i="15"/>
  <c r="S85" i="15"/>
  <c r="S86" i="15"/>
  <c r="S87" i="15"/>
  <c r="S88" i="15"/>
  <c r="S89" i="15"/>
  <c r="S90" i="15"/>
  <c r="S91" i="15"/>
  <c r="S92" i="15"/>
  <c r="S93" i="15"/>
  <c r="S94" i="15"/>
  <c r="S95" i="15"/>
  <c r="S96" i="15"/>
  <c r="S97" i="15"/>
  <c r="S98" i="15"/>
  <c r="S99" i="15"/>
  <c r="S100" i="15"/>
  <c r="S101" i="15"/>
  <c r="S102" i="15"/>
  <c r="S103" i="15"/>
  <c r="S104" i="15"/>
  <c r="S105" i="15"/>
  <c r="S106" i="15"/>
  <c r="S107" i="15"/>
  <c r="S108" i="15"/>
  <c r="S109" i="15"/>
  <c r="S110" i="15"/>
  <c r="S111" i="15"/>
  <c r="S112" i="15"/>
  <c r="S113" i="15"/>
  <c r="S114" i="15"/>
  <c r="S115" i="15"/>
  <c r="S116" i="15"/>
  <c r="S117" i="15"/>
  <c r="S118" i="15"/>
  <c r="S119" i="15"/>
  <c r="S120" i="15"/>
  <c r="S121" i="15"/>
  <c r="S122" i="15"/>
  <c r="S123" i="15"/>
  <c r="S124" i="15"/>
  <c r="S125" i="15"/>
  <c r="S126" i="15"/>
  <c r="S127" i="15"/>
  <c r="S128" i="15"/>
  <c r="S129" i="15"/>
  <c r="R3" i="15"/>
  <c r="R4" i="15"/>
  <c r="R5" i="15"/>
  <c r="R6" i="15"/>
  <c r="R7" i="15"/>
  <c r="R8" i="15"/>
  <c r="R9" i="15"/>
  <c r="R10" i="15"/>
  <c r="R11" i="15"/>
  <c r="R12" i="15"/>
  <c r="R13" i="15"/>
  <c r="R14" i="15"/>
  <c r="R15" i="15"/>
  <c r="R16" i="15"/>
  <c r="R17" i="15"/>
  <c r="R18" i="15"/>
  <c r="R19" i="15"/>
  <c r="R20" i="15"/>
  <c r="R21" i="15"/>
  <c r="R22" i="15"/>
  <c r="R23" i="15"/>
  <c r="R24" i="15"/>
  <c r="R25" i="15"/>
  <c r="R26" i="15"/>
  <c r="R27" i="15"/>
  <c r="R28" i="15"/>
  <c r="R29" i="15"/>
  <c r="R30" i="15"/>
  <c r="R31" i="15"/>
  <c r="R32" i="15"/>
  <c r="R33" i="15"/>
  <c r="R34" i="15"/>
  <c r="R35" i="15"/>
  <c r="R36" i="15"/>
  <c r="R37" i="15"/>
  <c r="R38" i="15"/>
  <c r="R39" i="15"/>
  <c r="R40" i="15"/>
  <c r="R41" i="15"/>
  <c r="R42" i="15"/>
  <c r="R43" i="15"/>
  <c r="R44" i="15"/>
  <c r="R45" i="15"/>
  <c r="R46" i="15"/>
  <c r="R47" i="15"/>
  <c r="R48" i="15"/>
  <c r="R49" i="15"/>
  <c r="R50" i="15"/>
  <c r="R51" i="15"/>
  <c r="R52" i="15"/>
  <c r="R53" i="15"/>
  <c r="R54" i="15"/>
  <c r="R55" i="15"/>
  <c r="R56" i="15"/>
  <c r="R57" i="15"/>
  <c r="R58" i="15"/>
  <c r="R59" i="15"/>
  <c r="R60" i="15"/>
  <c r="R61" i="15"/>
  <c r="R62" i="15"/>
  <c r="R63" i="15"/>
  <c r="R64" i="15"/>
  <c r="R65" i="15"/>
  <c r="R66" i="15"/>
  <c r="R67" i="15"/>
  <c r="R68" i="15"/>
  <c r="R69" i="15"/>
  <c r="R70" i="15"/>
  <c r="R71" i="15"/>
  <c r="R72" i="15"/>
  <c r="R73" i="15"/>
  <c r="R74" i="15"/>
  <c r="R75" i="15"/>
  <c r="R76" i="15"/>
  <c r="R77" i="15"/>
  <c r="R78" i="15"/>
  <c r="R79" i="15"/>
  <c r="R80" i="15"/>
  <c r="R81" i="15"/>
  <c r="R82" i="15"/>
  <c r="R83" i="15"/>
  <c r="R84" i="15"/>
  <c r="R85" i="15"/>
  <c r="R86" i="15"/>
  <c r="R87" i="15"/>
  <c r="R88" i="15"/>
  <c r="R89" i="15"/>
  <c r="R90" i="15"/>
  <c r="R91" i="15"/>
  <c r="R92" i="15"/>
  <c r="R93" i="15"/>
  <c r="R94" i="15"/>
  <c r="R95" i="15"/>
  <c r="R96" i="15"/>
  <c r="R97" i="15"/>
  <c r="R98" i="15"/>
  <c r="R99" i="15"/>
  <c r="R100" i="15"/>
  <c r="R101" i="15"/>
  <c r="R102" i="15"/>
  <c r="R103" i="15"/>
  <c r="R104" i="15"/>
  <c r="R105" i="15"/>
  <c r="R106" i="15"/>
  <c r="R107" i="15"/>
  <c r="R108" i="15"/>
  <c r="R109" i="15"/>
  <c r="R110" i="15"/>
  <c r="R111" i="15"/>
  <c r="R112" i="15"/>
  <c r="R113" i="15"/>
  <c r="R114" i="15"/>
  <c r="R115" i="15"/>
  <c r="R116" i="15"/>
  <c r="R117" i="15"/>
  <c r="R118" i="15"/>
  <c r="R119" i="15"/>
  <c r="R120" i="15"/>
  <c r="R121" i="15"/>
  <c r="R122" i="15"/>
  <c r="R123" i="15"/>
  <c r="R124" i="15"/>
  <c r="R125" i="15"/>
  <c r="R126" i="15"/>
  <c r="R127" i="15"/>
  <c r="R128" i="15"/>
  <c r="R129" i="15"/>
  <c r="Q3" i="15"/>
  <c r="Q4" i="15"/>
  <c r="Q5" i="15"/>
  <c r="Q6" i="15"/>
  <c r="Q7" i="15"/>
  <c r="Q8" i="15"/>
  <c r="Q9" i="15"/>
  <c r="Q10" i="15"/>
  <c r="Q11" i="15"/>
  <c r="Q12" i="15"/>
  <c r="Q13" i="15"/>
  <c r="Q14" i="15"/>
  <c r="Q15" i="15"/>
  <c r="Q16" i="15"/>
  <c r="Q17" i="15"/>
  <c r="Q18" i="15"/>
  <c r="Q19" i="15"/>
  <c r="Q20" i="15"/>
  <c r="Q21" i="15"/>
  <c r="Q22" i="15"/>
  <c r="Q23" i="15"/>
  <c r="Q24" i="15"/>
  <c r="Q25" i="15"/>
  <c r="Q26" i="15"/>
  <c r="Q27" i="15"/>
  <c r="Q28" i="15"/>
  <c r="Q29" i="15"/>
  <c r="Q30" i="15"/>
  <c r="Q31" i="15"/>
  <c r="Q32" i="15"/>
  <c r="Q33" i="15"/>
  <c r="Q34" i="15"/>
  <c r="Q35" i="15"/>
  <c r="Q36" i="15"/>
  <c r="Q37" i="15"/>
  <c r="Q38" i="15"/>
  <c r="Q39" i="15"/>
  <c r="Q40" i="15"/>
  <c r="Q41" i="15"/>
  <c r="Q42" i="15"/>
  <c r="Q43" i="15"/>
  <c r="Q44" i="15"/>
  <c r="Q45" i="15"/>
  <c r="Q46" i="15"/>
  <c r="Q47" i="15"/>
  <c r="Q48" i="15"/>
  <c r="Q49" i="15"/>
  <c r="Q50" i="15"/>
  <c r="Q51" i="15"/>
  <c r="Q52" i="15"/>
  <c r="Q53" i="15"/>
  <c r="Q54" i="15"/>
  <c r="Q55" i="15"/>
  <c r="Q56" i="15"/>
  <c r="Q57" i="15"/>
  <c r="Q58" i="15"/>
  <c r="Q59" i="15"/>
  <c r="Q60" i="15"/>
  <c r="Q61" i="15"/>
  <c r="Q62" i="15"/>
  <c r="Q63" i="15"/>
  <c r="Q64" i="15"/>
  <c r="Q65" i="15"/>
  <c r="Q66" i="15"/>
  <c r="Q67" i="15"/>
  <c r="Q68" i="15"/>
  <c r="Q69" i="15"/>
  <c r="Q70" i="15"/>
  <c r="Q71" i="15"/>
  <c r="Q72" i="15"/>
  <c r="Q73" i="15"/>
  <c r="Q74" i="15"/>
  <c r="Q75" i="15"/>
  <c r="Q76" i="15"/>
  <c r="Q77" i="15"/>
  <c r="Q78" i="15"/>
  <c r="Q79" i="15"/>
  <c r="Q80" i="15"/>
  <c r="Q81" i="15"/>
  <c r="Q82" i="15"/>
  <c r="Q83" i="15"/>
  <c r="Q84" i="15"/>
  <c r="Q85" i="15"/>
  <c r="Q86" i="15"/>
  <c r="Q87" i="15"/>
  <c r="Q88" i="15"/>
  <c r="Q89" i="15"/>
  <c r="Q90" i="15"/>
  <c r="Q91" i="15"/>
  <c r="Q92" i="15"/>
  <c r="Q93" i="15"/>
  <c r="Q94" i="15"/>
  <c r="Q95" i="15"/>
  <c r="Q96" i="15"/>
  <c r="Q97" i="15"/>
  <c r="Q98" i="15"/>
  <c r="Q99" i="15"/>
  <c r="Q100" i="15"/>
  <c r="Q101" i="15"/>
  <c r="Q102" i="15"/>
  <c r="Q103" i="15"/>
  <c r="Q104" i="15"/>
  <c r="Q105" i="15"/>
  <c r="Q106" i="15"/>
  <c r="Q107" i="15"/>
  <c r="Q108" i="15"/>
  <c r="Q109" i="15"/>
  <c r="Q110" i="15"/>
  <c r="Q111" i="15"/>
  <c r="Q112" i="15"/>
  <c r="Q113" i="15"/>
  <c r="Q114" i="15"/>
  <c r="Q115" i="15"/>
  <c r="Q116" i="15"/>
  <c r="Q117" i="15"/>
  <c r="Q118" i="15"/>
  <c r="Q119" i="15"/>
  <c r="Q120" i="15"/>
  <c r="Q121" i="15"/>
  <c r="Q122" i="15"/>
  <c r="Q123" i="15"/>
  <c r="Q124" i="15"/>
  <c r="Q125" i="15"/>
  <c r="Q126" i="15"/>
  <c r="Q127" i="15"/>
  <c r="Q128" i="15"/>
  <c r="Q129" i="15"/>
  <c r="P3" i="15"/>
  <c r="P4" i="15"/>
  <c r="P5" i="15"/>
  <c r="P6" i="15"/>
  <c r="P7" i="15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29" i="15"/>
  <c r="P30" i="15"/>
  <c r="P31" i="15"/>
  <c r="P32" i="15"/>
  <c r="P33" i="15"/>
  <c r="P34" i="15"/>
  <c r="P35" i="15"/>
  <c r="P36" i="15"/>
  <c r="P37" i="15"/>
  <c r="P38" i="15"/>
  <c r="P39" i="15"/>
  <c r="P40" i="15"/>
  <c r="P41" i="15"/>
  <c r="P42" i="15"/>
  <c r="P43" i="15"/>
  <c r="P44" i="15"/>
  <c r="P45" i="15"/>
  <c r="P46" i="15"/>
  <c r="P47" i="15"/>
  <c r="P48" i="15"/>
  <c r="P49" i="15"/>
  <c r="P50" i="15"/>
  <c r="P51" i="15"/>
  <c r="P52" i="15"/>
  <c r="P53" i="15"/>
  <c r="P54" i="15"/>
  <c r="P55" i="15"/>
  <c r="P56" i="15"/>
  <c r="P57" i="15"/>
  <c r="P58" i="15"/>
  <c r="P59" i="15"/>
  <c r="P60" i="15"/>
  <c r="P61" i="15"/>
  <c r="P62" i="15"/>
  <c r="P63" i="15"/>
  <c r="P64" i="15"/>
  <c r="P65" i="15"/>
  <c r="P66" i="15"/>
  <c r="P67" i="15"/>
  <c r="P68" i="15"/>
  <c r="P69" i="15"/>
  <c r="P70" i="15"/>
  <c r="P71" i="15"/>
  <c r="P72" i="15"/>
  <c r="P73" i="15"/>
  <c r="P74" i="15"/>
  <c r="P75" i="15"/>
  <c r="P76" i="15"/>
  <c r="P77" i="15"/>
  <c r="P78" i="15"/>
  <c r="P79" i="15"/>
  <c r="P80" i="15"/>
  <c r="P81" i="15"/>
  <c r="P82" i="15"/>
  <c r="P83" i="15"/>
  <c r="P84" i="15"/>
  <c r="P85" i="15"/>
  <c r="P86" i="15"/>
  <c r="P87" i="15"/>
  <c r="P88" i="15"/>
  <c r="P89" i="15"/>
  <c r="P90" i="15"/>
  <c r="P91" i="15"/>
  <c r="P92" i="15"/>
  <c r="P93" i="15"/>
  <c r="P94" i="15"/>
  <c r="P95" i="15"/>
  <c r="P96" i="15"/>
  <c r="P97" i="15"/>
  <c r="P98" i="15"/>
  <c r="P99" i="15"/>
  <c r="P100" i="15"/>
  <c r="P101" i="15"/>
  <c r="P102" i="15"/>
  <c r="P103" i="15"/>
  <c r="P104" i="15"/>
  <c r="P105" i="15"/>
  <c r="P106" i="15"/>
  <c r="P107" i="15"/>
  <c r="P108" i="15"/>
  <c r="P109" i="15"/>
  <c r="P110" i="15"/>
  <c r="P111" i="15"/>
  <c r="P112" i="15"/>
  <c r="P113" i="15"/>
  <c r="P114" i="15"/>
  <c r="P115" i="15"/>
  <c r="P116" i="15"/>
  <c r="P117" i="15"/>
  <c r="P118" i="15"/>
  <c r="P119" i="15"/>
  <c r="P120" i="15"/>
  <c r="P121" i="15"/>
  <c r="P122" i="15"/>
  <c r="P123" i="15"/>
  <c r="P124" i="15"/>
  <c r="P125" i="15"/>
  <c r="P126" i="15"/>
  <c r="P127" i="15"/>
  <c r="P128" i="15"/>
  <c r="P129" i="15"/>
  <c r="O3" i="15"/>
  <c r="O4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O22" i="15"/>
  <c r="O23" i="15"/>
  <c r="O24" i="15"/>
  <c r="O25" i="15"/>
  <c r="O26" i="15"/>
  <c r="O27" i="15"/>
  <c r="O28" i="15"/>
  <c r="O29" i="15"/>
  <c r="O30" i="15"/>
  <c r="O31" i="15"/>
  <c r="O32" i="15"/>
  <c r="O33" i="15"/>
  <c r="O34" i="15"/>
  <c r="O35" i="15"/>
  <c r="O36" i="15"/>
  <c r="O37" i="15"/>
  <c r="O38" i="15"/>
  <c r="O39" i="15"/>
  <c r="O40" i="15"/>
  <c r="O41" i="15"/>
  <c r="O42" i="15"/>
  <c r="O43" i="15"/>
  <c r="O44" i="15"/>
  <c r="O45" i="15"/>
  <c r="O46" i="15"/>
  <c r="O47" i="15"/>
  <c r="O48" i="15"/>
  <c r="O49" i="15"/>
  <c r="O50" i="15"/>
  <c r="O51" i="15"/>
  <c r="O52" i="15"/>
  <c r="O53" i="15"/>
  <c r="O54" i="15"/>
  <c r="O55" i="15"/>
  <c r="O56" i="15"/>
  <c r="O57" i="15"/>
  <c r="O58" i="15"/>
  <c r="O59" i="15"/>
  <c r="O60" i="15"/>
  <c r="O61" i="15"/>
  <c r="O62" i="15"/>
  <c r="O63" i="15"/>
  <c r="O64" i="15"/>
  <c r="O65" i="15"/>
  <c r="O66" i="15"/>
  <c r="O67" i="15"/>
  <c r="O68" i="15"/>
  <c r="O69" i="15"/>
  <c r="O70" i="15"/>
  <c r="O71" i="15"/>
  <c r="O72" i="15"/>
  <c r="O73" i="15"/>
  <c r="O74" i="15"/>
  <c r="O75" i="15"/>
  <c r="O76" i="15"/>
  <c r="O77" i="15"/>
  <c r="O78" i="15"/>
  <c r="O79" i="15"/>
  <c r="O80" i="15"/>
  <c r="O81" i="15"/>
  <c r="O82" i="15"/>
  <c r="O83" i="15"/>
  <c r="O84" i="15"/>
  <c r="O85" i="15"/>
  <c r="O86" i="15"/>
  <c r="O87" i="15"/>
  <c r="O88" i="15"/>
  <c r="O89" i="15"/>
  <c r="O90" i="15"/>
  <c r="O91" i="15"/>
  <c r="O92" i="15"/>
  <c r="O93" i="15"/>
  <c r="O94" i="15"/>
  <c r="O95" i="15"/>
  <c r="O96" i="15"/>
  <c r="O97" i="15"/>
  <c r="O98" i="15"/>
  <c r="O99" i="15"/>
  <c r="O100" i="15"/>
  <c r="O101" i="15"/>
  <c r="O102" i="15"/>
  <c r="O103" i="15"/>
  <c r="O104" i="15"/>
  <c r="O105" i="15"/>
  <c r="O106" i="15"/>
  <c r="O107" i="15"/>
  <c r="O108" i="15"/>
  <c r="O109" i="15"/>
  <c r="O110" i="15"/>
  <c r="O111" i="15"/>
  <c r="O112" i="15"/>
  <c r="O113" i="15"/>
  <c r="O114" i="15"/>
  <c r="O115" i="15"/>
  <c r="O116" i="15"/>
  <c r="O117" i="15"/>
  <c r="O118" i="15"/>
  <c r="O119" i="15"/>
  <c r="O120" i="15"/>
  <c r="O121" i="15"/>
  <c r="O122" i="15"/>
  <c r="O123" i="15"/>
  <c r="O124" i="15"/>
  <c r="O125" i="15"/>
  <c r="O126" i="15"/>
  <c r="O127" i="15"/>
  <c r="O128" i="15"/>
  <c r="O129" i="15"/>
  <c r="N3" i="15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32" i="15"/>
  <c r="N33" i="15"/>
  <c r="N34" i="15"/>
  <c r="N35" i="15"/>
  <c r="N36" i="15"/>
  <c r="N37" i="15"/>
  <c r="N38" i="15"/>
  <c r="N39" i="15"/>
  <c r="N40" i="15"/>
  <c r="N41" i="15"/>
  <c r="N42" i="15"/>
  <c r="N43" i="15"/>
  <c r="N44" i="15"/>
  <c r="N45" i="15"/>
  <c r="N46" i="15"/>
  <c r="N47" i="15"/>
  <c r="N48" i="15"/>
  <c r="N49" i="15"/>
  <c r="N50" i="15"/>
  <c r="N51" i="15"/>
  <c r="N52" i="15"/>
  <c r="N53" i="15"/>
  <c r="N54" i="15"/>
  <c r="N55" i="15"/>
  <c r="N56" i="15"/>
  <c r="N57" i="15"/>
  <c r="N58" i="15"/>
  <c r="N59" i="15"/>
  <c r="N60" i="15"/>
  <c r="N61" i="15"/>
  <c r="N62" i="15"/>
  <c r="N63" i="15"/>
  <c r="N64" i="15"/>
  <c r="N65" i="15"/>
  <c r="N66" i="15"/>
  <c r="N67" i="15"/>
  <c r="N68" i="15"/>
  <c r="N69" i="15"/>
  <c r="N70" i="15"/>
  <c r="N71" i="15"/>
  <c r="N72" i="15"/>
  <c r="N73" i="15"/>
  <c r="N74" i="15"/>
  <c r="N75" i="15"/>
  <c r="N76" i="15"/>
  <c r="N77" i="15"/>
  <c r="N78" i="15"/>
  <c r="N79" i="15"/>
  <c r="N80" i="15"/>
  <c r="N81" i="15"/>
  <c r="N82" i="15"/>
  <c r="N83" i="15"/>
  <c r="N84" i="15"/>
  <c r="N85" i="15"/>
  <c r="N86" i="15"/>
  <c r="N87" i="15"/>
  <c r="N88" i="15"/>
  <c r="N89" i="15"/>
  <c r="N90" i="15"/>
  <c r="N91" i="15"/>
  <c r="N92" i="15"/>
  <c r="N93" i="15"/>
  <c r="N94" i="15"/>
  <c r="N95" i="15"/>
  <c r="N96" i="15"/>
  <c r="N97" i="15"/>
  <c r="N98" i="15"/>
  <c r="N99" i="15"/>
  <c r="N100" i="15"/>
  <c r="N101" i="15"/>
  <c r="N102" i="15"/>
  <c r="N103" i="15"/>
  <c r="N104" i="15"/>
  <c r="N105" i="15"/>
  <c r="N106" i="15"/>
  <c r="N107" i="15"/>
  <c r="N108" i="15"/>
  <c r="N109" i="15"/>
  <c r="N110" i="15"/>
  <c r="N111" i="15"/>
  <c r="N112" i="15"/>
  <c r="N113" i="15"/>
  <c r="N114" i="15"/>
  <c r="N115" i="15"/>
  <c r="N116" i="15"/>
  <c r="N117" i="15"/>
  <c r="N118" i="15"/>
  <c r="N119" i="15"/>
  <c r="N120" i="15"/>
  <c r="N121" i="15"/>
  <c r="N122" i="15"/>
  <c r="N123" i="15"/>
  <c r="N124" i="15"/>
  <c r="N125" i="15"/>
  <c r="N126" i="15"/>
  <c r="N127" i="15"/>
  <c r="N128" i="15"/>
  <c r="N129" i="15"/>
  <c r="M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68" i="15"/>
  <c r="M69" i="15"/>
  <c r="M70" i="15"/>
  <c r="M71" i="15"/>
  <c r="M72" i="15"/>
  <c r="M73" i="15"/>
  <c r="M74" i="15"/>
  <c r="M75" i="15"/>
  <c r="M76" i="15"/>
  <c r="M77" i="15"/>
  <c r="M78" i="15"/>
  <c r="M79" i="15"/>
  <c r="M80" i="15"/>
  <c r="M81" i="15"/>
  <c r="M82" i="15"/>
  <c r="M83" i="15"/>
  <c r="M84" i="15"/>
  <c r="M85" i="15"/>
  <c r="M86" i="15"/>
  <c r="M87" i="15"/>
  <c r="M88" i="15"/>
  <c r="M89" i="15"/>
  <c r="M90" i="15"/>
  <c r="M91" i="15"/>
  <c r="M92" i="15"/>
  <c r="M93" i="15"/>
  <c r="M94" i="15"/>
  <c r="M95" i="15"/>
  <c r="M96" i="15"/>
  <c r="M97" i="15"/>
  <c r="M98" i="15"/>
  <c r="M99" i="15"/>
  <c r="M100" i="15"/>
  <c r="M101" i="15"/>
  <c r="M102" i="15"/>
  <c r="M103" i="15"/>
  <c r="M104" i="15"/>
  <c r="M105" i="15"/>
  <c r="M106" i="15"/>
  <c r="M107" i="15"/>
  <c r="M108" i="15"/>
  <c r="M109" i="15"/>
  <c r="M110" i="15"/>
  <c r="M111" i="15"/>
  <c r="M112" i="15"/>
  <c r="M113" i="15"/>
  <c r="M114" i="15"/>
  <c r="M115" i="15"/>
  <c r="M116" i="15"/>
  <c r="M117" i="15"/>
  <c r="M118" i="15"/>
  <c r="M119" i="15"/>
  <c r="M120" i="15"/>
  <c r="M121" i="15"/>
  <c r="M122" i="15"/>
  <c r="M123" i="15"/>
  <c r="M124" i="15"/>
  <c r="M125" i="15"/>
  <c r="M126" i="15"/>
  <c r="M127" i="15"/>
  <c r="M128" i="15"/>
  <c r="M129" i="15"/>
  <c r="L3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33" i="15"/>
  <c r="L34" i="15"/>
  <c r="L35" i="15"/>
  <c r="L36" i="15"/>
  <c r="L37" i="15"/>
  <c r="L38" i="15"/>
  <c r="L39" i="15"/>
  <c r="L40" i="15"/>
  <c r="L41" i="15"/>
  <c r="L42" i="15"/>
  <c r="L43" i="15"/>
  <c r="L44" i="15"/>
  <c r="L45" i="15"/>
  <c r="L46" i="15"/>
  <c r="L47" i="15"/>
  <c r="L48" i="15"/>
  <c r="L49" i="15"/>
  <c r="L50" i="15"/>
  <c r="L51" i="15"/>
  <c r="L52" i="15"/>
  <c r="L53" i="15"/>
  <c r="L54" i="15"/>
  <c r="L55" i="15"/>
  <c r="L56" i="15"/>
  <c r="L57" i="15"/>
  <c r="L58" i="15"/>
  <c r="L59" i="15"/>
  <c r="L60" i="15"/>
  <c r="L61" i="15"/>
  <c r="L62" i="15"/>
  <c r="L63" i="15"/>
  <c r="L64" i="15"/>
  <c r="L65" i="15"/>
  <c r="L66" i="15"/>
  <c r="L67" i="15"/>
  <c r="L68" i="15"/>
  <c r="L69" i="15"/>
  <c r="L70" i="15"/>
  <c r="L71" i="15"/>
  <c r="L72" i="15"/>
  <c r="L73" i="15"/>
  <c r="L74" i="15"/>
  <c r="L75" i="15"/>
  <c r="L76" i="15"/>
  <c r="L77" i="15"/>
  <c r="L78" i="15"/>
  <c r="L79" i="15"/>
  <c r="L80" i="15"/>
  <c r="L81" i="15"/>
  <c r="L82" i="15"/>
  <c r="L83" i="15"/>
  <c r="L84" i="15"/>
  <c r="L85" i="15"/>
  <c r="L86" i="15"/>
  <c r="L87" i="15"/>
  <c r="L88" i="15"/>
  <c r="L89" i="15"/>
  <c r="L90" i="15"/>
  <c r="L91" i="15"/>
  <c r="L92" i="15"/>
  <c r="L93" i="15"/>
  <c r="L94" i="15"/>
  <c r="L95" i="15"/>
  <c r="L96" i="15"/>
  <c r="L97" i="15"/>
  <c r="L98" i="15"/>
  <c r="L99" i="15"/>
  <c r="L100" i="15"/>
  <c r="L101" i="15"/>
  <c r="L102" i="15"/>
  <c r="L103" i="15"/>
  <c r="L104" i="15"/>
  <c r="L105" i="15"/>
  <c r="L106" i="15"/>
  <c r="L107" i="15"/>
  <c r="L108" i="15"/>
  <c r="L109" i="15"/>
  <c r="L110" i="15"/>
  <c r="L111" i="15"/>
  <c r="L112" i="15"/>
  <c r="L113" i="15"/>
  <c r="L114" i="15"/>
  <c r="L115" i="15"/>
  <c r="L116" i="15"/>
  <c r="L117" i="15"/>
  <c r="L118" i="15"/>
  <c r="L119" i="15"/>
  <c r="L120" i="15"/>
  <c r="L121" i="15"/>
  <c r="L122" i="15"/>
  <c r="L123" i="15"/>
  <c r="L124" i="15"/>
  <c r="L125" i="15"/>
  <c r="L126" i="15"/>
  <c r="L127" i="15"/>
  <c r="L128" i="15"/>
  <c r="L129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K67" i="15"/>
  <c r="K68" i="15"/>
  <c r="K69" i="15"/>
  <c r="K70" i="15"/>
  <c r="K71" i="15"/>
  <c r="K72" i="15"/>
  <c r="K73" i="15"/>
  <c r="K74" i="15"/>
  <c r="K75" i="15"/>
  <c r="K76" i="15"/>
  <c r="K77" i="15"/>
  <c r="K78" i="15"/>
  <c r="K79" i="15"/>
  <c r="K80" i="15"/>
  <c r="K81" i="15"/>
  <c r="K82" i="15"/>
  <c r="K83" i="15"/>
  <c r="K84" i="15"/>
  <c r="K85" i="15"/>
  <c r="K86" i="15"/>
  <c r="K87" i="15"/>
  <c r="K88" i="15"/>
  <c r="K89" i="15"/>
  <c r="K90" i="15"/>
  <c r="K91" i="15"/>
  <c r="K92" i="15"/>
  <c r="K93" i="15"/>
  <c r="K94" i="15"/>
  <c r="K95" i="15"/>
  <c r="K96" i="15"/>
  <c r="K97" i="15"/>
  <c r="K98" i="15"/>
  <c r="K99" i="15"/>
  <c r="K100" i="15"/>
  <c r="K101" i="15"/>
  <c r="K102" i="15"/>
  <c r="K103" i="15"/>
  <c r="K104" i="15"/>
  <c r="K105" i="15"/>
  <c r="K106" i="15"/>
  <c r="K107" i="15"/>
  <c r="K108" i="15"/>
  <c r="K109" i="15"/>
  <c r="K110" i="15"/>
  <c r="K111" i="15"/>
  <c r="K112" i="15"/>
  <c r="K113" i="15"/>
  <c r="K114" i="15"/>
  <c r="K115" i="15"/>
  <c r="K116" i="15"/>
  <c r="K117" i="15"/>
  <c r="K118" i="15"/>
  <c r="K119" i="15"/>
  <c r="K120" i="15"/>
  <c r="K121" i="15"/>
  <c r="K122" i="15"/>
  <c r="K123" i="15"/>
  <c r="K124" i="15"/>
  <c r="K125" i="15"/>
  <c r="K126" i="15"/>
  <c r="K127" i="15"/>
  <c r="K128" i="15"/>
  <c r="K129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99" i="15"/>
  <c r="J100" i="15"/>
  <c r="J101" i="15"/>
  <c r="J102" i="15"/>
  <c r="J103" i="15"/>
  <c r="J104" i="15"/>
  <c r="J105" i="15"/>
  <c r="J106" i="15"/>
  <c r="J107" i="15"/>
  <c r="J108" i="15"/>
  <c r="J109" i="15"/>
  <c r="J110" i="15"/>
  <c r="J111" i="15"/>
  <c r="J112" i="15"/>
  <c r="J113" i="15"/>
  <c r="J114" i="15"/>
  <c r="J115" i="15"/>
  <c r="J116" i="15"/>
  <c r="J117" i="15"/>
  <c r="J118" i="15"/>
  <c r="J119" i="15"/>
  <c r="J120" i="15"/>
  <c r="J121" i="15"/>
  <c r="J122" i="15"/>
  <c r="J123" i="15"/>
  <c r="J124" i="15"/>
  <c r="J125" i="15"/>
  <c r="J126" i="15"/>
  <c r="J127" i="15"/>
  <c r="J128" i="15"/>
  <c r="J129" i="15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2" i="15"/>
  <c r="D129" i="15"/>
  <c r="A129" i="15"/>
  <c r="B129" i="15" s="1"/>
  <c r="D128" i="15"/>
  <c r="A128" i="15"/>
  <c r="B128" i="15" s="1"/>
  <c r="D127" i="15"/>
  <c r="A127" i="15"/>
  <c r="B127" i="15" s="1"/>
  <c r="D126" i="15"/>
  <c r="A126" i="15"/>
  <c r="B126" i="15" s="1"/>
  <c r="D125" i="15"/>
  <c r="A125" i="15"/>
  <c r="B125" i="15" s="1"/>
  <c r="D124" i="15"/>
  <c r="A124" i="15"/>
  <c r="B124" i="15" s="1"/>
  <c r="D123" i="15"/>
  <c r="A123" i="15"/>
  <c r="B123" i="15" s="1"/>
  <c r="D122" i="15"/>
  <c r="A122" i="15"/>
  <c r="B122" i="15" s="1"/>
  <c r="D121" i="15"/>
  <c r="A121" i="15"/>
  <c r="B121" i="15" s="1"/>
  <c r="D120" i="15"/>
  <c r="A120" i="15"/>
  <c r="B120" i="15" s="1"/>
  <c r="D119" i="15"/>
  <c r="A119" i="15"/>
  <c r="B119" i="15" s="1"/>
  <c r="D118" i="15"/>
  <c r="A118" i="15"/>
  <c r="B118" i="15" s="1"/>
  <c r="D117" i="15"/>
  <c r="A117" i="15"/>
  <c r="B117" i="15" s="1"/>
  <c r="D116" i="15"/>
  <c r="A116" i="15"/>
  <c r="B116" i="15" s="1"/>
  <c r="D115" i="15"/>
  <c r="A115" i="15"/>
  <c r="B115" i="15" s="1"/>
  <c r="D114" i="15"/>
  <c r="B114" i="15"/>
  <c r="A114" i="15"/>
  <c r="D113" i="15"/>
  <c r="A113" i="15"/>
  <c r="B113" i="15" s="1"/>
  <c r="D112" i="15"/>
  <c r="A112" i="15"/>
  <c r="B112" i="15" s="1"/>
  <c r="D111" i="15"/>
  <c r="A111" i="15"/>
  <c r="B111" i="15" s="1"/>
  <c r="D110" i="15"/>
  <c r="A110" i="15"/>
  <c r="B110" i="15" s="1"/>
  <c r="D109" i="15"/>
  <c r="A109" i="15"/>
  <c r="B109" i="15" s="1"/>
  <c r="D108" i="15"/>
  <c r="A108" i="15"/>
  <c r="B108" i="15" s="1"/>
  <c r="D107" i="15"/>
  <c r="A107" i="15"/>
  <c r="B107" i="15" s="1"/>
  <c r="D106" i="15"/>
  <c r="A106" i="15"/>
  <c r="B106" i="15" s="1"/>
  <c r="D105" i="15"/>
  <c r="A105" i="15"/>
  <c r="B105" i="15" s="1"/>
  <c r="D104" i="15"/>
  <c r="A104" i="15"/>
  <c r="B104" i="15" s="1"/>
  <c r="D103" i="15"/>
  <c r="A103" i="15"/>
  <c r="B103" i="15" s="1"/>
  <c r="D102" i="15"/>
  <c r="A102" i="15"/>
  <c r="B102" i="15" s="1"/>
  <c r="D101" i="15"/>
  <c r="A101" i="15"/>
  <c r="B101" i="15" s="1"/>
  <c r="D100" i="15"/>
  <c r="A100" i="15"/>
  <c r="B100" i="15" s="1"/>
  <c r="D99" i="15"/>
  <c r="A99" i="15"/>
  <c r="B99" i="15" s="1"/>
  <c r="D98" i="15"/>
  <c r="A98" i="15"/>
  <c r="B98" i="15" s="1"/>
  <c r="D96" i="15"/>
  <c r="A96" i="15"/>
  <c r="B96" i="15" s="1"/>
  <c r="D95" i="15"/>
  <c r="A95" i="15"/>
  <c r="B95" i="15" s="1"/>
  <c r="D94" i="15"/>
  <c r="A94" i="15"/>
  <c r="B94" i="15" s="1"/>
  <c r="D93" i="15"/>
  <c r="B93" i="15"/>
  <c r="A93" i="15"/>
  <c r="D92" i="15"/>
  <c r="A92" i="15"/>
  <c r="B92" i="15" s="1"/>
  <c r="D91" i="15"/>
  <c r="A91" i="15"/>
  <c r="B91" i="15" s="1"/>
  <c r="D90" i="15"/>
  <c r="A90" i="15"/>
  <c r="B90" i="15" s="1"/>
  <c r="D89" i="15"/>
  <c r="A89" i="15"/>
  <c r="B89" i="15" s="1"/>
  <c r="D88" i="15"/>
  <c r="A88" i="15"/>
  <c r="B88" i="15" s="1"/>
  <c r="D87" i="15"/>
  <c r="A87" i="15"/>
  <c r="B87" i="15" s="1"/>
  <c r="D86" i="15"/>
  <c r="A86" i="15"/>
  <c r="B86" i="15" s="1"/>
  <c r="D85" i="15"/>
  <c r="A85" i="15"/>
  <c r="B85" i="15" s="1"/>
  <c r="D84" i="15"/>
  <c r="A84" i="15"/>
  <c r="B84" i="15" s="1"/>
  <c r="D83" i="15"/>
  <c r="A83" i="15"/>
  <c r="B83" i="15" s="1"/>
  <c r="D82" i="15"/>
  <c r="A82" i="15"/>
  <c r="B82" i="15" s="1"/>
  <c r="D81" i="15"/>
  <c r="A81" i="15"/>
  <c r="B81" i="15" s="1"/>
  <c r="D80" i="15"/>
  <c r="A80" i="15"/>
  <c r="B80" i="15" s="1"/>
  <c r="D79" i="15"/>
  <c r="A79" i="15"/>
  <c r="B79" i="15" s="1"/>
  <c r="D78" i="15"/>
  <c r="A78" i="15"/>
  <c r="B78" i="15" s="1"/>
  <c r="D77" i="15"/>
  <c r="A77" i="15"/>
  <c r="B77" i="15" s="1"/>
  <c r="D76" i="15"/>
  <c r="A76" i="15"/>
  <c r="B76" i="15" s="1"/>
  <c r="D75" i="15"/>
  <c r="A75" i="15"/>
  <c r="B75" i="15" s="1"/>
  <c r="D74" i="15"/>
  <c r="A74" i="15"/>
  <c r="B74" i="15" s="1"/>
  <c r="D73" i="15"/>
  <c r="B73" i="15"/>
  <c r="A73" i="15"/>
  <c r="D72" i="15"/>
  <c r="A72" i="15"/>
  <c r="B72" i="15" s="1"/>
  <c r="D71" i="15"/>
  <c r="A71" i="15"/>
  <c r="B71" i="15" s="1"/>
  <c r="D70" i="15"/>
  <c r="A70" i="15"/>
  <c r="B70" i="15" s="1"/>
  <c r="D69" i="15"/>
  <c r="A69" i="15"/>
  <c r="B69" i="15" s="1"/>
  <c r="D68" i="15"/>
  <c r="A68" i="15"/>
  <c r="B68" i="15" s="1"/>
  <c r="D67" i="15"/>
  <c r="A67" i="15"/>
  <c r="B67" i="15" s="1"/>
  <c r="D66" i="15"/>
  <c r="B66" i="15"/>
  <c r="A66" i="15"/>
  <c r="D65" i="15"/>
  <c r="A65" i="15"/>
  <c r="B65" i="15" s="1"/>
  <c r="D64" i="15"/>
  <c r="A64" i="15"/>
  <c r="B64" i="15" s="1"/>
  <c r="D63" i="15"/>
  <c r="A63" i="15"/>
  <c r="B63" i="15" s="1"/>
  <c r="D62" i="15"/>
  <c r="A62" i="15"/>
  <c r="B62" i="15" s="1"/>
  <c r="D61" i="15"/>
  <c r="A61" i="15"/>
  <c r="B61" i="15" s="1"/>
  <c r="D60" i="15"/>
  <c r="A60" i="15"/>
  <c r="B60" i="15" s="1"/>
  <c r="D59" i="15"/>
  <c r="A59" i="15"/>
  <c r="B59" i="15" s="1"/>
  <c r="D58" i="15"/>
  <c r="A58" i="15"/>
  <c r="B58" i="15" s="1"/>
  <c r="D57" i="15"/>
  <c r="A57" i="15"/>
  <c r="B57" i="15" s="1"/>
  <c r="D56" i="15"/>
  <c r="A56" i="15"/>
  <c r="B56" i="15" s="1"/>
  <c r="D55" i="15"/>
  <c r="A55" i="15"/>
  <c r="B55" i="15" s="1"/>
  <c r="D54" i="15"/>
  <c r="A54" i="15"/>
  <c r="B54" i="15" s="1"/>
  <c r="D53" i="15"/>
  <c r="A53" i="15"/>
  <c r="B53" i="15" s="1"/>
  <c r="D52" i="15"/>
  <c r="A52" i="15"/>
  <c r="B52" i="15" s="1"/>
  <c r="D51" i="15"/>
  <c r="A51" i="15"/>
  <c r="B51" i="15" s="1"/>
  <c r="D50" i="15"/>
  <c r="A50" i="15"/>
  <c r="B50" i="15" s="1"/>
  <c r="D49" i="15"/>
  <c r="A49" i="15"/>
  <c r="B49" i="15" s="1"/>
  <c r="D48" i="15"/>
  <c r="A48" i="15"/>
  <c r="B48" i="15" s="1"/>
  <c r="D47" i="15"/>
  <c r="A47" i="15"/>
  <c r="B47" i="15" s="1"/>
  <c r="D46" i="15"/>
  <c r="A46" i="15"/>
  <c r="B46" i="15" s="1"/>
  <c r="D45" i="15"/>
  <c r="A45" i="15"/>
  <c r="B45" i="15" s="1"/>
  <c r="D44" i="15"/>
  <c r="A44" i="15"/>
  <c r="B44" i="15" s="1"/>
  <c r="D43" i="15"/>
  <c r="A43" i="15"/>
  <c r="B43" i="15" s="1"/>
  <c r="D42" i="15"/>
  <c r="A42" i="15"/>
  <c r="B42" i="15" s="1"/>
  <c r="D41" i="15"/>
  <c r="A41" i="15"/>
  <c r="B41" i="15" s="1"/>
  <c r="D40" i="15"/>
  <c r="A40" i="15"/>
  <c r="B40" i="15" s="1"/>
  <c r="D39" i="15"/>
  <c r="A39" i="15"/>
  <c r="B39" i="15" s="1"/>
  <c r="D38" i="15"/>
  <c r="A38" i="15"/>
  <c r="B38" i="15" s="1"/>
  <c r="D37" i="15"/>
  <c r="B37" i="15"/>
  <c r="A37" i="15"/>
  <c r="D36" i="15"/>
  <c r="A36" i="15"/>
  <c r="B36" i="15" s="1"/>
  <c r="D35" i="15"/>
  <c r="A35" i="15"/>
  <c r="B35" i="15" s="1"/>
  <c r="D34" i="15"/>
  <c r="A34" i="15"/>
  <c r="B34" i="15" s="1"/>
  <c r="D33" i="15"/>
  <c r="A33" i="15"/>
  <c r="B33" i="15" s="1"/>
  <c r="D32" i="15"/>
  <c r="A32" i="15"/>
  <c r="B32" i="15" s="1"/>
  <c r="D31" i="15"/>
  <c r="A31" i="15"/>
  <c r="B31" i="15" s="1"/>
  <c r="D30" i="15"/>
  <c r="A30" i="15"/>
  <c r="B30" i="15" s="1"/>
  <c r="D29" i="15"/>
  <c r="A29" i="15"/>
  <c r="B29" i="15" s="1"/>
  <c r="D28" i="15"/>
  <c r="A28" i="15"/>
  <c r="B28" i="15" s="1"/>
  <c r="D27" i="15"/>
  <c r="A27" i="15"/>
  <c r="B27" i="15" s="1"/>
  <c r="D26" i="15"/>
  <c r="A26" i="15"/>
  <c r="B26" i="15" s="1"/>
  <c r="D25" i="15"/>
  <c r="A25" i="15"/>
  <c r="B25" i="15" s="1"/>
  <c r="D24" i="15"/>
  <c r="A24" i="15"/>
  <c r="B24" i="15" s="1"/>
  <c r="D23" i="15"/>
  <c r="A23" i="15"/>
  <c r="B23" i="15" s="1"/>
  <c r="D22" i="15"/>
  <c r="A22" i="15"/>
  <c r="B22" i="15" s="1"/>
  <c r="D21" i="15"/>
  <c r="A21" i="15"/>
  <c r="B21" i="15" s="1"/>
  <c r="D20" i="15"/>
  <c r="A20" i="15"/>
  <c r="B20" i="15" s="1"/>
  <c r="D19" i="15"/>
  <c r="A19" i="15"/>
  <c r="B19" i="15" s="1"/>
  <c r="D18" i="15"/>
  <c r="A18" i="15"/>
  <c r="B18" i="15" s="1"/>
  <c r="D17" i="15"/>
  <c r="A17" i="15"/>
  <c r="B17" i="15" s="1"/>
  <c r="D16" i="15"/>
  <c r="A16" i="15"/>
  <c r="B16" i="15" s="1"/>
  <c r="D15" i="15"/>
  <c r="A15" i="15"/>
  <c r="B15" i="15" s="1"/>
  <c r="D14" i="15"/>
  <c r="B14" i="15"/>
  <c r="A14" i="15"/>
  <c r="D13" i="15"/>
  <c r="A13" i="15"/>
  <c r="B13" i="15" s="1"/>
  <c r="D12" i="15"/>
  <c r="A12" i="15"/>
  <c r="B12" i="15" s="1"/>
  <c r="D11" i="15"/>
  <c r="A11" i="15"/>
  <c r="B11" i="15" s="1"/>
  <c r="D10" i="15"/>
  <c r="A10" i="15"/>
  <c r="B10" i="15" s="1"/>
  <c r="D9" i="15"/>
  <c r="A9" i="15"/>
  <c r="B9" i="15" s="1"/>
  <c r="D8" i="15"/>
  <c r="A8" i="15"/>
  <c r="B8" i="15" s="1"/>
  <c r="D7" i="15"/>
  <c r="A7" i="15"/>
  <c r="B7" i="15" s="1"/>
  <c r="D6" i="15"/>
  <c r="A6" i="15"/>
  <c r="B6" i="15" s="1"/>
  <c r="D5" i="15"/>
  <c r="A5" i="15"/>
  <c r="B5" i="15" s="1"/>
  <c r="D4" i="15"/>
  <c r="A4" i="15"/>
  <c r="B4" i="15" s="1"/>
  <c r="D3" i="15"/>
  <c r="A3" i="15"/>
  <c r="B3" i="15" s="1"/>
  <c r="D2" i="15"/>
  <c r="B2" i="15"/>
  <c r="A2" i="15"/>
  <c r="S3" i="14"/>
  <c r="S4" i="14"/>
  <c r="S5" i="14"/>
  <c r="S6" i="14"/>
  <c r="S7" i="14"/>
  <c r="S8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4" i="14"/>
  <c r="S35" i="14"/>
  <c r="S36" i="14"/>
  <c r="S37" i="14"/>
  <c r="S38" i="14"/>
  <c r="S39" i="14"/>
  <c r="S40" i="14"/>
  <c r="S41" i="14"/>
  <c r="S42" i="14"/>
  <c r="S43" i="14"/>
  <c r="S44" i="14"/>
  <c r="S45" i="14"/>
  <c r="S46" i="14"/>
  <c r="S47" i="14"/>
  <c r="S48" i="14"/>
  <c r="S49" i="14"/>
  <c r="S50" i="14"/>
  <c r="S51" i="14"/>
  <c r="S52" i="14"/>
  <c r="S53" i="14"/>
  <c r="S54" i="14"/>
  <c r="S55" i="14"/>
  <c r="S56" i="14"/>
  <c r="S57" i="14"/>
  <c r="R3" i="14"/>
  <c r="R4" i="14"/>
  <c r="R5" i="14"/>
  <c r="R6" i="14"/>
  <c r="R7" i="14"/>
  <c r="R8" i="14"/>
  <c r="R9" i="14"/>
  <c r="R10" i="14"/>
  <c r="R11" i="14"/>
  <c r="R12" i="14"/>
  <c r="R13" i="14"/>
  <c r="R14" i="14"/>
  <c r="R15" i="14"/>
  <c r="R16" i="14"/>
  <c r="R17" i="14"/>
  <c r="R18" i="14"/>
  <c r="R19" i="14"/>
  <c r="R20" i="14"/>
  <c r="R21" i="14"/>
  <c r="R22" i="14"/>
  <c r="R23" i="14"/>
  <c r="R24" i="14"/>
  <c r="R25" i="14"/>
  <c r="R26" i="14"/>
  <c r="R27" i="14"/>
  <c r="R28" i="14"/>
  <c r="R29" i="14"/>
  <c r="R30" i="14"/>
  <c r="R31" i="14"/>
  <c r="R32" i="14"/>
  <c r="R33" i="14"/>
  <c r="R34" i="14"/>
  <c r="R35" i="14"/>
  <c r="R36" i="14"/>
  <c r="R37" i="14"/>
  <c r="R38" i="14"/>
  <c r="R39" i="14"/>
  <c r="R40" i="14"/>
  <c r="R41" i="14"/>
  <c r="R42" i="14"/>
  <c r="R43" i="14"/>
  <c r="R44" i="14"/>
  <c r="R45" i="14"/>
  <c r="R46" i="14"/>
  <c r="R47" i="14"/>
  <c r="R48" i="14"/>
  <c r="R49" i="14"/>
  <c r="R50" i="14"/>
  <c r="R51" i="14"/>
  <c r="R52" i="14"/>
  <c r="R53" i="14"/>
  <c r="R54" i="14"/>
  <c r="R55" i="14"/>
  <c r="R56" i="14"/>
  <c r="R57" i="14"/>
  <c r="Q3" i="14"/>
  <c r="Q4" i="14"/>
  <c r="Q5" i="14"/>
  <c r="Q6" i="14"/>
  <c r="Q7" i="14"/>
  <c r="Q8" i="14"/>
  <c r="Q9" i="14"/>
  <c r="Q10" i="14"/>
  <c r="Q11" i="14"/>
  <c r="Q12" i="14"/>
  <c r="Q13" i="14"/>
  <c r="Q14" i="14"/>
  <c r="Q15" i="14"/>
  <c r="Q16" i="14"/>
  <c r="Q17" i="14"/>
  <c r="Q18" i="14"/>
  <c r="Q19" i="14"/>
  <c r="Q20" i="14"/>
  <c r="Q21" i="14"/>
  <c r="Q22" i="14"/>
  <c r="Q23" i="14"/>
  <c r="Q24" i="14"/>
  <c r="Q25" i="14"/>
  <c r="Q26" i="14"/>
  <c r="Q27" i="14"/>
  <c r="Q28" i="14"/>
  <c r="Q29" i="14"/>
  <c r="Q30" i="14"/>
  <c r="Q31" i="14"/>
  <c r="Q32" i="14"/>
  <c r="Q33" i="14"/>
  <c r="Q34" i="14"/>
  <c r="Q35" i="14"/>
  <c r="Q36" i="14"/>
  <c r="Q37" i="14"/>
  <c r="Q38" i="14"/>
  <c r="Q39" i="14"/>
  <c r="Q40" i="14"/>
  <c r="Q41" i="14"/>
  <c r="Q42" i="14"/>
  <c r="Q43" i="14"/>
  <c r="Q44" i="14"/>
  <c r="Q45" i="14"/>
  <c r="Q46" i="14"/>
  <c r="Q47" i="14"/>
  <c r="Q48" i="14"/>
  <c r="Q49" i="14"/>
  <c r="Q50" i="14"/>
  <c r="Q51" i="14"/>
  <c r="Q52" i="14"/>
  <c r="Q53" i="14"/>
  <c r="Q54" i="14"/>
  <c r="Q55" i="14"/>
  <c r="Q56" i="14"/>
  <c r="Q57" i="14"/>
  <c r="P3" i="14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54" i="14"/>
  <c r="P55" i="14"/>
  <c r="P56" i="14"/>
  <c r="P57" i="14"/>
  <c r="O3" i="14"/>
  <c r="O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6" i="14"/>
  <c r="O47" i="14"/>
  <c r="O48" i="14"/>
  <c r="O49" i="14"/>
  <c r="O50" i="14"/>
  <c r="O51" i="14"/>
  <c r="O52" i="14"/>
  <c r="O53" i="14"/>
  <c r="O54" i="14"/>
  <c r="O55" i="14"/>
  <c r="O56" i="14"/>
  <c r="O57" i="14"/>
  <c r="N3" i="14"/>
  <c r="N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  <c r="N46" i="14"/>
  <c r="N47" i="14"/>
  <c r="N48" i="14"/>
  <c r="N49" i="14"/>
  <c r="N50" i="14"/>
  <c r="N51" i="14"/>
  <c r="N52" i="14"/>
  <c r="N53" i="14"/>
  <c r="N54" i="14"/>
  <c r="N55" i="14"/>
  <c r="N56" i="14"/>
  <c r="N57" i="14"/>
  <c r="M3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V18" i="16" l="1"/>
  <c r="V129" i="16"/>
  <c r="V127" i="16"/>
  <c r="W127" i="16" s="1"/>
  <c r="V119" i="16"/>
  <c r="W119" i="16" s="1"/>
  <c r="V111" i="16"/>
  <c r="W111" i="16" s="1"/>
  <c r="V103" i="16"/>
  <c r="W103" i="16" s="1"/>
  <c r="V96" i="16"/>
  <c r="W96" i="16" s="1"/>
  <c r="V88" i="16"/>
  <c r="W88" i="16" s="1"/>
  <c r="V80" i="16"/>
  <c r="W80" i="16" s="1"/>
  <c r="V72" i="16"/>
  <c r="W72" i="16" s="1"/>
  <c r="V64" i="16"/>
  <c r="W64" i="16" s="1"/>
  <c r="V56" i="16"/>
  <c r="W56" i="16" s="1"/>
  <c r="V48" i="16"/>
  <c r="W48" i="16" s="1"/>
  <c r="V40" i="16"/>
  <c r="W40" i="16" s="1"/>
  <c r="V32" i="16"/>
  <c r="W32" i="16" s="1"/>
  <c r="V24" i="16"/>
  <c r="W24" i="16" s="1"/>
  <c r="V16" i="16"/>
  <c r="W16" i="16" s="1"/>
  <c r="V8" i="16"/>
  <c r="W8" i="16" s="1"/>
  <c r="V126" i="16"/>
  <c r="W126" i="16" s="1"/>
  <c r="V118" i="16"/>
  <c r="W118" i="16" s="1"/>
  <c r="V110" i="16"/>
  <c r="W110" i="16" s="1"/>
  <c r="V102" i="16"/>
  <c r="W102" i="16" s="1"/>
  <c r="V95" i="16"/>
  <c r="W95" i="16" s="1"/>
  <c r="V87" i="16"/>
  <c r="W87" i="16" s="1"/>
  <c r="V79" i="16"/>
  <c r="W79" i="16" s="1"/>
  <c r="V71" i="16"/>
  <c r="W71" i="16" s="1"/>
  <c r="V63" i="16"/>
  <c r="W63" i="16" s="1"/>
  <c r="V55" i="16"/>
  <c r="W55" i="16" s="1"/>
  <c r="V47" i="16"/>
  <c r="W47" i="16" s="1"/>
  <c r="V39" i="16"/>
  <c r="W39" i="16" s="1"/>
  <c r="V31" i="16"/>
  <c r="W31" i="16" s="1"/>
  <c r="V23" i="16"/>
  <c r="W23" i="16" s="1"/>
  <c r="V15" i="16"/>
  <c r="W15" i="16" s="1"/>
  <c r="V7" i="16"/>
  <c r="W7" i="16" s="1"/>
  <c r="V125" i="16"/>
  <c r="W125" i="16" s="1"/>
  <c r="V117" i="16"/>
  <c r="W117" i="16" s="1"/>
  <c r="V109" i="16"/>
  <c r="W109" i="16" s="1"/>
  <c r="V101" i="16"/>
  <c r="W101" i="16" s="1"/>
  <c r="V94" i="16"/>
  <c r="W94" i="16" s="1"/>
  <c r="V86" i="16"/>
  <c r="W86" i="16" s="1"/>
  <c r="V78" i="16"/>
  <c r="W78" i="16" s="1"/>
  <c r="V70" i="16"/>
  <c r="W70" i="16" s="1"/>
  <c r="V62" i="16"/>
  <c r="W62" i="16" s="1"/>
  <c r="V54" i="16"/>
  <c r="W54" i="16" s="1"/>
  <c r="V46" i="16"/>
  <c r="W46" i="16" s="1"/>
  <c r="V38" i="16"/>
  <c r="W38" i="16" s="1"/>
  <c r="V30" i="16"/>
  <c r="W30" i="16" s="1"/>
  <c r="V22" i="16"/>
  <c r="W22" i="16" s="1"/>
  <c r="V14" i="16"/>
  <c r="W14" i="16" s="1"/>
  <c r="V6" i="16"/>
  <c r="W6" i="16" s="1"/>
  <c r="V124" i="16"/>
  <c r="W124" i="16" s="1"/>
  <c r="V116" i="16"/>
  <c r="W116" i="16" s="1"/>
  <c r="V108" i="16"/>
  <c r="W108" i="16" s="1"/>
  <c r="V100" i="16"/>
  <c r="W100" i="16" s="1"/>
  <c r="V93" i="16"/>
  <c r="W93" i="16" s="1"/>
  <c r="V85" i="16"/>
  <c r="W85" i="16" s="1"/>
  <c r="V77" i="16"/>
  <c r="W77" i="16" s="1"/>
  <c r="V69" i="16"/>
  <c r="W69" i="16" s="1"/>
  <c r="V61" i="16"/>
  <c r="W61" i="16" s="1"/>
  <c r="V53" i="16"/>
  <c r="W53" i="16" s="1"/>
  <c r="V45" i="16"/>
  <c r="W45" i="16" s="1"/>
  <c r="V37" i="16"/>
  <c r="W37" i="16" s="1"/>
  <c r="V29" i="16"/>
  <c r="W29" i="16" s="1"/>
  <c r="V21" i="16"/>
  <c r="W21" i="16" s="1"/>
  <c r="V13" i="16"/>
  <c r="W13" i="16" s="1"/>
  <c r="V5" i="16"/>
  <c r="W5" i="16" s="1"/>
  <c r="V123" i="16"/>
  <c r="W123" i="16" s="1"/>
  <c r="V115" i="16"/>
  <c r="W115" i="16" s="1"/>
  <c r="V107" i="16"/>
  <c r="W107" i="16" s="1"/>
  <c r="V99" i="16"/>
  <c r="W99" i="16" s="1"/>
  <c r="V92" i="16"/>
  <c r="W92" i="16" s="1"/>
  <c r="V84" i="16"/>
  <c r="W84" i="16" s="1"/>
  <c r="V76" i="16"/>
  <c r="W76" i="16" s="1"/>
  <c r="V68" i="16"/>
  <c r="W68" i="16" s="1"/>
  <c r="V60" i="16"/>
  <c r="W60" i="16" s="1"/>
  <c r="V52" i="16"/>
  <c r="W52" i="16" s="1"/>
  <c r="V44" i="16"/>
  <c r="W44" i="16" s="1"/>
  <c r="V36" i="16"/>
  <c r="W36" i="16" s="1"/>
  <c r="V28" i="16"/>
  <c r="W28" i="16" s="1"/>
  <c r="V20" i="16"/>
  <c r="W20" i="16" s="1"/>
  <c r="V12" i="16"/>
  <c r="W12" i="16" s="1"/>
  <c r="V4" i="16"/>
  <c r="W4" i="16" s="1"/>
  <c r="V122" i="16"/>
  <c r="W122" i="16" s="1"/>
  <c r="V114" i="16"/>
  <c r="W114" i="16" s="1"/>
  <c r="V106" i="16"/>
  <c r="W106" i="16" s="1"/>
  <c r="V98" i="16"/>
  <c r="W98" i="16" s="1"/>
  <c r="V91" i="16"/>
  <c r="W91" i="16" s="1"/>
  <c r="V83" i="16"/>
  <c r="W83" i="16" s="1"/>
  <c r="V75" i="16"/>
  <c r="W75" i="16" s="1"/>
  <c r="V67" i="16"/>
  <c r="W67" i="16" s="1"/>
  <c r="V59" i="16"/>
  <c r="W59" i="16" s="1"/>
  <c r="V51" i="16"/>
  <c r="W51" i="16" s="1"/>
  <c r="V43" i="16"/>
  <c r="W43" i="16" s="1"/>
  <c r="V35" i="16"/>
  <c r="W35" i="16" s="1"/>
  <c r="V27" i="16"/>
  <c r="W27" i="16" s="1"/>
  <c r="V19" i="16"/>
  <c r="W19" i="16" s="1"/>
  <c r="V11" i="16"/>
  <c r="W11" i="16" s="1"/>
  <c r="V3" i="16"/>
  <c r="W3" i="16" s="1"/>
  <c r="V2" i="16"/>
  <c r="W2" i="16" s="1"/>
  <c r="V121" i="16"/>
  <c r="W121" i="16" s="1"/>
  <c r="V113" i="16"/>
  <c r="W113" i="16" s="1"/>
  <c r="V105" i="16"/>
  <c r="W105" i="16" s="1"/>
  <c r="V97" i="16"/>
  <c r="W97" i="16" s="1"/>
  <c r="V90" i="16"/>
  <c r="W90" i="16" s="1"/>
  <c r="V82" i="16"/>
  <c r="W82" i="16" s="1"/>
  <c r="V74" i="16"/>
  <c r="W74" i="16" s="1"/>
  <c r="V66" i="16"/>
  <c r="W66" i="16" s="1"/>
  <c r="V58" i="16"/>
  <c r="W58" i="16" s="1"/>
  <c r="V50" i="16"/>
  <c r="W50" i="16" s="1"/>
  <c r="V42" i="16"/>
  <c r="W42" i="16" s="1"/>
  <c r="V34" i="16"/>
  <c r="W34" i="16" s="1"/>
  <c r="V26" i="16"/>
  <c r="W26" i="16" s="1"/>
  <c r="W18" i="16"/>
  <c r="V10" i="16"/>
  <c r="W10" i="16" s="1"/>
  <c r="V128" i="16"/>
  <c r="W128" i="16" s="1"/>
  <c r="V120" i="16"/>
  <c r="W120" i="16" s="1"/>
  <c r="V112" i="16"/>
  <c r="W112" i="16" s="1"/>
  <c r="V104" i="16"/>
  <c r="W104" i="16" s="1"/>
  <c r="V89" i="16"/>
  <c r="W89" i="16" s="1"/>
  <c r="V81" i="16"/>
  <c r="W81" i="16" s="1"/>
  <c r="V73" i="16"/>
  <c r="W73" i="16" s="1"/>
  <c r="V65" i="16"/>
  <c r="W65" i="16" s="1"/>
  <c r="V57" i="16"/>
  <c r="W57" i="16" s="1"/>
  <c r="V49" i="16"/>
  <c r="W49" i="16" s="1"/>
  <c r="V41" i="16"/>
  <c r="W41" i="16" s="1"/>
  <c r="V33" i="16"/>
  <c r="W33" i="16" s="1"/>
  <c r="V25" i="16"/>
  <c r="W25" i="16" s="1"/>
  <c r="V17" i="16"/>
  <c r="W17" i="16" s="1"/>
  <c r="V9" i="16"/>
  <c r="W9" i="16" s="1"/>
  <c r="T45" i="14"/>
  <c r="U45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C3" i="14"/>
  <c r="T3" i="14" s="1"/>
  <c r="C4" i="14"/>
  <c r="T4" i="14" s="1"/>
  <c r="C5" i="14"/>
  <c r="U5" i="14" s="1"/>
  <c r="C6" i="14"/>
  <c r="T6" i="14" s="1"/>
  <c r="C7" i="14"/>
  <c r="T7" i="14" s="1"/>
  <c r="C8" i="14"/>
  <c r="T8" i="14" s="1"/>
  <c r="C9" i="14"/>
  <c r="T9" i="14" s="1"/>
  <c r="C10" i="14"/>
  <c r="U10" i="14" s="1"/>
  <c r="C11" i="14"/>
  <c r="U11" i="14" s="1"/>
  <c r="C12" i="14"/>
  <c r="U12" i="14" s="1"/>
  <c r="C13" i="14"/>
  <c r="T13" i="14" s="1"/>
  <c r="C14" i="14"/>
  <c r="T14" i="14" s="1"/>
  <c r="C15" i="14"/>
  <c r="T15" i="14" s="1"/>
  <c r="C16" i="14"/>
  <c r="T16" i="14" s="1"/>
  <c r="C17" i="14"/>
  <c r="T17" i="14" s="1"/>
  <c r="C18" i="14"/>
  <c r="T18" i="14" s="1"/>
  <c r="C19" i="14"/>
  <c r="T19" i="14" s="1"/>
  <c r="C20" i="14"/>
  <c r="U20" i="14" s="1"/>
  <c r="C21" i="14"/>
  <c r="T21" i="14" s="1"/>
  <c r="C22" i="14"/>
  <c r="U22" i="14" s="1"/>
  <c r="C23" i="14"/>
  <c r="T23" i="14" s="1"/>
  <c r="C24" i="14"/>
  <c r="T24" i="14" s="1"/>
  <c r="C25" i="14"/>
  <c r="T25" i="14" s="1"/>
  <c r="C26" i="14"/>
  <c r="T26" i="14" s="1"/>
  <c r="C27" i="14"/>
  <c r="T27" i="14" s="1"/>
  <c r="C28" i="14"/>
  <c r="T28" i="14" s="1"/>
  <c r="C29" i="14"/>
  <c r="U29" i="14" s="1"/>
  <c r="C30" i="14"/>
  <c r="U30" i="14" s="1"/>
  <c r="C31" i="14"/>
  <c r="U31" i="14" s="1"/>
  <c r="C32" i="14"/>
  <c r="U32" i="14" s="1"/>
  <c r="C33" i="14"/>
  <c r="T33" i="14" s="1"/>
  <c r="C34" i="14"/>
  <c r="T34" i="14" s="1"/>
  <c r="C35" i="14"/>
  <c r="T35" i="14" s="1"/>
  <c r="C36" i="14"/>
  <c r="U36" i="14" s="1"/>
  <c r="C37" i="14"/>
  <c r="T37" i="14" s="1"/>
  <c r="C38" i="14"/>
  <c r="T38" i="14" s="1"/>
  <c r="C39" i="14"/>
  <c r="T39" i="14" s="1"/>
  <c r="C40" i="14"/>
  <c r="T40" i="14" s="1"/>
  <c r="C41" i="14"/>
  <c r="T41" i="14" s="1"/>
  <c r="C42" i="14"/>
  <c r="U42" i="14" s="1"/>
  <c r="C43" i="14"/>
  <c r="U43" i="14" s="1"/>
  <c r="C44" i="14"/>
  <c r="T44" i="14" s="1"/>
  <c r="C46" i="14"/>
  <c r="T46" i="14" s="1"/>
  <c r="C47" i="14"/>
  <c r="T47" i="14" s="1"/>
  <c r="C48" i="14"/>
  <c r="T48" i="14" s="1"/>
  <c r="C49" i="14"/>
  <c r="U49" i="14" s="1"/>
  <c r="C50" i="14"/>
  <c r="T50" i="14" s="1"/>
  <c r="C51" i="14"/>
  <c r="T51" i="14" s="1"/>
  <c r="C52" i="14"/>
  <c r="T52" i="14" s="1"/>
  <c r="C53" i="14"/>
  <c r="U53" i="14" s="1"/>
  <c r="C54" i="14"/>
  <c r="U54" i="14" s="1"/>
  <c r="C55" i="14"/>
  <c r="T55" i="14" s="1"/>
  <c r="C56" i="14"/>
  <c r="T56" i="14" s="1"/>
  <c r="C57" i="14"/>
  <c r="T57" i="14" s="1"/>
  <c r="C2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S49" i="13"/>
  <c r="S31" i="13"/>
  <c r="S40" i="13"/>
  <c r="S34" i="13"/>
  <c r="S2" i="13"/>
  <c r="S55" i="13"/>
  <c r="S13" i="13"/>
  <c r="S53" i="13"/>
  <c r="S28" i="13"/>
  <c r="S32" i="13"/>
  <c r="S56" i="13"/>
  <c r="S35" i="13"/>
  <c r="S36" i="13"/>
  <c r="S47" i="13"/>
  <c r="S44" i="13"/>
  <c r="S9" i="13"/>
  <c r="S41" i="13"/>
  <c r="S7" i="13"/>
  <c r="S18" i="13"/>
  <c r="S48" i="13"/>
  <c r="S51" i="13"/>
  <c r="S4" i="13"/>
  <c r="S42" i="13"/>
  <c r="S50" i="13"/>
  <c r="S12" i="13"/>
  <c r="S54" i="13"/>
  <c r="S16" i="13"/>
  <c r="S10" i="13"/>
  <c r="S11" i="13"/>
  <c r="S26" i="13"/>
  <c r="S43" i="13"/>
  <c r="S33" i="13"/>
  <c r="S46" i="13"/>
  <c r="S5" i="13"/>
  <c r="S19" i="13"/>
  <c r="S27" i="13"/>
  <c r="S15" i="13"/>
  <c r="S39" i="13"/>
  <c r="S14" i="13"/>
  <c r="S57" i="13"/>
  <c r="S45" i="13"/>
  <c r="S22" i="13"/>
  <c r="S8" i="13"/>
  <c r="S25" i="13"/>
  <c r="S29" i="13"/>
  <c r="S38" i="13"/>
  <c r="S20" i="13"/>
  <c r="S24" i="13"/>
  <c r="S30" i="13"/>
  <c r="S21" i="13"/>
  <c r="S3" i="13"/>
  <c r="S23" i="13"/>
  <c r="S6" i="13"/>
  <c r="S17" i="13"/>
  <c r="S52" i="13"/>
  <c r="R49" i="13"/>
  <c r="R31" i="13"/>
  <c r="R40" i="13"/>
  <c r="R34" i="13"/>
  <c r="R2" i="13"/>
  <c r="R55" i="13"/>
  <c r="R13" i="13"/>
  <c r="R53" i="13"/>
  <c r="R28" i="13"/>
  <c r="R32" i="13"/>
  <c r="R56" i="13"/>
  <c r="R35" i="13"/>
  <c r="R36" i="13"/>
  <c r="R47" i="13"/>
  <c r="R44" i="13"/>
  <c r="R9" i="13"/>
  <c r="R41" i="13"/>
  <c r="R7" i="13"/>
  <c r="R18" i="13"/>
  <c r="R48" i="13"/>
  <c r="R51" i="13"/>
  <c r="R4" i="13"/>
  <c r="R42" i="13"/>
  <c r="R50" i="13"/>
  <c r="R12" i="13"/>
  <c r="R54" i="13"/>
  <c r="R16" i="13"/>
  <c r="R10" i="13"/>
  <c r="R11" i="13"/>
  <c r="R26" i="13"/>
  <c r="R43" i="13"/>
  <c r="R33" i="13"/>
  <c r="R46" i="13"/>
  <c r="R5" i="13"/>
  <c r="R19" i="13"/>
  <c r="R27" i="13"/>
  <c r="R15" i="13"/>
  <c r="R39" i="13"/>
  <c r="R14" i="13"/>
  <c r="R57" i="13"/>
  <c r="R45" i="13"/>
  <c r="R22" i="13"/>
  <c r="R8" i="13"/>
  <c r="R25" i="13"/>
  <c r="R29" i="13"/>
  <c r="R38" i="13"/>
  <c r="R20" i="13"/>
  <c r="R24" i="13"/>
  <c r="R30" i="13"/>
  <c r="R21" i="13"/>
  <c r="R3" i="13"/>
  <c r="R23" i="13"/>
  <c r="R6" i="13"/>
  <c r="R17" i="13"/>
  <c r="R52" i="13"/>
  <c r="Q49" i="13"/>
  <c r="Q31" i="13"/>
  <c r="Q40" i="13"/>
  <c r="Q34" i="13"/>
  <c r="Q2" i="13"/>
  <c r="Q55" i="13"/>
  <c r="Q13" i="13"/>
  <c r="Q53" i="13"/>
  <c r="Q28" i="13"/>
  <c r="Q32" i="13"/>
  <c r="Q56" i="13"/>
  <c r="Q35" i="13"/>
  <c r="Q36" i="13"/>
  <c r="Q47" i="13"/>
  <c r="Q44" i="13"/>
  <c r="Q9" i="13"/>
  <c r="Q41" i="13"/>
  <c r="Q7" i="13"/>
  <c r="Q18" i="13"/>
  <c r="Q48" i="13"/>
  <c r="Q51" i="13"/>
  <c r="Q4" i="13"/>
  <c r="Q42" i="13"/>
  <c r="Q50" i="13"/>
  <c r="Q12" i="13"/>
  <c r="Q54" i="13"/>
  <c r="Q16" i="13"/>
  <c r="Q10" i="13"/>
  <c r="Q11" i="13"/>
  <c r="Q26" i="13"/>
  <c r="Q43" i="13"/>
  <c r="Q33" i="13"/>
  <c r="Q46" i="13"/>
  <c r="Q5" i="13"/>
  <c r="Q19" i="13"/>
  <c r="Q27" i="13"/>
  <c r="Q15" i="13"/>
  <c r="Q39" i="13"/>
  <c r="Q14" i="13"/>
  <c r="Q57" i="13"/>
  <c r="Q45" i="13"/>
  <c r="Q22" i="13"/>
  <c r="Q8" i="13"/>
  <c r="Q25" i="13"/>
  <c r="Q29" i="13"/>
  <c r="Q38" i="13"/>
  <c r="Q20" i="13"/>
  <c r="Q24" i="13"/>
  <c r="Q30" i="13"/>
  <c r="Q21" i="13"/>
  <c r="Q3" i="13"/>
  <c r="Q23" i="13"/>
  <c r="Q6" i="13"/>
  <c r="Q17" i="13"/>
  <c r="Q52" i="13"/>
  <c r="P49" i="13"/>
  <c r="P31" i="13"/>
  <c r="P40" i="13"/>
  <c r="P34" i="13"/>
  <c r="P2" i="13"/>
  <c r="P55" i="13"/>
  <c r="P13" i="13"/>
  <c r="P53" i="13"/>
  <c r="P28" i="13"/>
  <c r="P32" i="13"/>
  <c r="P56" i="13"/>
  <c r="P35" i="13"/>
  <c r="P36" i="13"/>
  <c r="P47" i="13"/>
  <c r="P44" i="13"/>
  <c r="P9" i="13"/>
  <c r="P41" i="13"/>
  <c r="P7" i="13"/>
  <c r="P18" i="13"/>
  <c r="P48" i="13"/>
  <c r="P51" i="13"/>
  <c r="P4" i="13"/>
  <c r="P42" i="13"/>
  <c r="P50" i="13"/>
  <c r="P12" i="13"/>
  <c r="P54" i="13"/>
  <c r="P16" i="13"/>
  <c r="P10" i="13"/>
  <c r="P11" i="13"/>
  <c r="P26" i="13"/>
  <c r="P43" i="13"/>
  <c r="P33" i="13"/>
  <c r="P46" i="13"/>
  <c r="P5" i="13"/>
  <c r="P19" i="13"/>
  <c r="P27" i="13"/>
  <c r="P15" i="13"/>
  <c r="P39" i="13"/>
  <c r="P14" i="13"/>
  <c r="P57" i="13"/>
  <c r="P45" i="13"/>
  <c r="P22" i="13"/>
  <c r="P8" i="13"/>
  <c r="P25" i="13"/>
  <c r="P29" i="13"/>
  <c r="P38" i="13"/>
  <c r="P20" i="13"/>
  <c r="P24" i="13"/>
  <c r="P30" i="13"/>
  <c r="P21" i="13"/>
  <c r="P3" i="13"/>
  <c r="P23" i="13"/>
  <c r="P6" i="13"/>
  <c r="P17" i="13"/>
  <c r="P52" i="13"/>
  <c r="O49" i="13"/>
  <c r="O31" i="13"/>
  <c r="O40" i="13"/>
  <c r="O34" i="13"/>
  <c r="O2" i="13"/>
  <c r="O55" i="13"/>
  <c r="O13" i="13"/>
  <c r="O53" i="13"/>
  <c r="O28" i="13"/>
  <c r="O32" i="13"/>
  <c r="O56" i="13"/>
  <c r="O35" i="13"/>
  <c r="O36" i="13"/>
  <c r="O47" i="13"/>
  <c r="O44" i="13"/>
  <c r="O9" i="13"/>
  <c r="O41" i="13"/>
  <c r="O7" i="13"/>
  <c r="O18" i="13"/>
  <c r="O48" i="13"/>
  <c r="O51" i="13"/>
  <c r="O4" i="13"/>
  <c r="O42" i="13"/>
  <c r="O50" i="13"/>
  <c r="O12" i="13"/>
  <c r="O54" i="13"/>
  <c r="O16" i="13"/>
  <c r="O10" i="13"/>
  <c r="O11" i="13"/>
  <c r="O26" i="13"/>
  <c r="O43" i="13"/>
  <c r="O33" i="13"/>
  <c r="O46" i="13"/>
  <c r="O5" i="13"/>
  <c r="O19" i="13"/>
  <c r="O27" i="13"/>
  <c r="O15" i="13"/>
  <c r="O39" i="13"/>
  <c r="O14" i="13"/>
  <c r="O57" i="13"/>
  <c r="O45" i="13"/>
  <c r="O22" i="13"/>
  <c r="O8" i="13"/>
  <c r="O25" i="13"/>
  <c r="O29" i="13"/>
  <c r="O38" i="13"/>
  <c r="O20" i="13"/>
  <c r="O24" i="13"/>
  <c r="O30" i="13"/>
  <c r="O21" i="13"/>
  <c r="O3" i="13"/>
  <c r="O23" i="13"/>
  <c r="O6" i="13"/>
  <c r="O17" i="13"/>
  <c r="O52" i="13"/>
  <c r="N49" i="13"/>
  <c r="N31" i="13"/>
  <c r="N40" i="13"/>
  <c r="N34" i="13"/>
  <c r="N2" i="13"/>
  <c r="N55" i="13"/>
  <c r="N13" i="13"/>
  <c r="N53" i="13"/>
  <c r="N28" i="13"/>
  <c r="N32" i="13"/>
  <c r="N56" i="13"/>
  <c r="N35" i="13"/>
  <c r="N36" i="13"/>
  <c r="N47" i="13"/>
  <c r="N44" i="13"/>
  <c r="N9" i="13"/>
  <c r="N41" i="13"/>
  <c r="N7" i="13"/>
  <c r="N18" i="13"/>
  <c r="N48" i="13"/>
  <c r="N51" i="13"/>
  <c r="N4" i="13"/>
  <c r="N42" i="13"/>
  <c r="N50" i="13"/>
  <c r="N12" i="13"/>
  <c r="N54" i="13"/>
  <c r="N16" i="13"/>
  <c r="N10" i="13"/>
  <c r="N11" i="13"/>
  <c r="N26" i="13"/>
  <c r="N43" i="13"/>
  <c r="N33" i="13"/>
  <c r="N46" i="13"/>
  <c r="N5" i="13"/>
  <c r="N19" i="13"/>
  <c r="N27" i="13"/>
  <c r="N15" i="13"/>
  <c r="N39" i="13"/>
  <c r="N14" i="13"/>
  <c r="N57" i="13"/>
  <c r="N45" i="13"/>
  <c r="N22" i="13"/>
  <c r="N8" i="13"/>
  <c r="N25" i="13"/>
  <c r="N29" i="13"/>
  <c r="N38" i="13"/>
  <c r="N20" i="13"/>
  <c r="N24" i="13"/>
  <c r="N30" i="13"/>
  <c r="N21" i="13"/>
  <c r="N3" i="13"/>
  <c r="N23" i="13"/>
  <c r="N6" i="13"/>
  <c r="N17" i="13"/>
  <c r="N52" i="13"/>
  <c r="M49" i="13"/>
  <c r="M31" i="13"/>
  <c r="M40" i="13"/>
  <c r="M34" i="13"/>
  <c r="M2" i="13"/>
  <c r="M55" i="13"/>
  <c r="M13" i="13"/>
  <c r="M53" i="13"/>
  <c r="M28" i="13"/>
  <c r="M32" i="13"/>
  <c r="M56" i="13"/>
  <c r="M35" i="13"/>
  <c r="M36" i="13"/>
  <c r="M47" i="13"/>
  <c r="M44" i="13"/>
  <c r="M9" i="13"/>
  <c r="M41" i="13"/>
  <c r="M7" i="13"/>
  <c r="M18" i="13"/>
  <c r="M48" i="13"/>
  <c r="M51" i="13"/>
  <c r="M4" i="13"/>
  <c r="M42" i="13"/>
  <c r="M50" i="13"/>
  <c r="M12" i="13"/>
  <c r="M54" i="13"/>
  <c r="M16" i="13"/>
  <c r="M10" i="13"/>
  <c r="M11" i="13"/>
  <c r="M26" i="13"/>
  <c r="M43" i="13"/>
  <c r="M33" i="13"/>
  <c r="M46" i="13"/>
  <c r="M5" i="13"/>
  <c r="M19" i="13"/>
  <c r="M27" i="13"/>
  <c r="M15" i="13"/>
  <c r="M39" i="13"/>
  <c r="M14" i="13"/>
  <c r="M57" i="13"/>
  <c r="M45" i="13"/>
  <c r="M22" i="13"/>
  <c r="M8" i="13"/>
  <c r="M25" i="13"/>
  <c r="M29" i="13"/>
  <c r="M38" i="13"/>
  <c r="M20" i="13"/>
  <c r="M24" i="13"/>
  <c r="M30" i="13"/>
  <c r="M21" i="13"/>
  <c r="M3" i="13"/>
  <c r="M23" i="13"/>
  <c r="M6" i="13"/>
  <c r="M17" i="13"/>
  <c r="M52" i="13"/>
  <c r="L49" i="13"/>
  <c r="L31" i="13"/>
  <c r="L40" i="13"/>
  <c r="L34" i="13"/>
  <c r="L2" i="13"/>
  <c r="L55" i="13"/>
  <c r="L13" i="13"/>
  <c r="L53" i="13"/>
  <c r="L28" i="13"/>
  <c r="L32" i="13"/>
  <c r="L56" i="13"/>
  <c r="L35" i="13"/>
  <c r="L36" i="13"/>
  <c r="L47" i="13"/>
  <c r="L44" i="13"/>
  <c r="L9" i="13"/>
  <c r="L41" i="13"/>
  <c r="L7" i="13"/>
  <c r="L18" i="13"/>
  <c r="L48" i="13"/>
  <c r="L51" i="13"/>
  <c r="L4" i="13"/>
  <c r="L42" i="13"/>
  <c r="L50" i="13"/>
  <c r="L12" i="13"/>
  <c r="L54" i="13"/>
  <c r="L16" i="13"/>
  <c r="L10" i="13"/>
  <c r="L11" i="13"/>
  <c r="L26" i="13"/>
  <c r="L43" i="13"/>
  <c r="L33" i="13"/>
  <c r="L46" i="13"/>
  <c r="L5" i="13"/>
  <c r="L19" i="13"/>
  <c r="L27" i="13"/>
  <c r="L15" i="13"/>
  <c r="L39" i="13"/>
  <c r="L14" i="13"/>
  <c r="L57" i="13"/>
  <c r="L45" i="13"/>
  <c r="L22" i="13"/>
  <c r="L8" i="13"/>
  <c r="L25" i="13"/>
  <c r="L29" i="13"/>
  <c r="L38" i="13"/>
  <c r="L20" i="13"/>
  <c r="L24" i="13"/>
  <c r="L30" i="13"/>
  <c r="L21" i="13"/>
  <c r="L3" i="13"/>
  <c r="L23" i="13"/>
  <c r="L6" i="13"/>
  <c r="L17" i="13"/>
  <c r="L52" i="13"/>
  <c r="K49" i="13"/>
  <c r="K31" i="13"/>
  <c r="K40" i="13"/>
  <c r="K34" i="13"/>
  <c r="K2" i="13"/>
  <c r="K55" i="13"/>
  <c r="K13" i="13"/>
  <c r="K53" i="13"/>
  <c r="K28" i="13"/>
  <c r="K32" i="13"/>
  <c r="K56" i="13"/>
  <c r="K35" i="13"/>
  <c r="K36" i="13"/>
  <c r="K47" i="13"/>
  <c r="K44" i="13"/>
  <c r="K9" i="13"/>
  <c r="K41" i="13"/>
  <c r="K7" i="13"/>
  <c r="K18" i="13"/>
  <c r="K48" i="13"/>
  <c r="K51" i="13"/>
  <c r="K4" i="13"/>
  <c r="K42" i="13"/>
  <c r="K50" i="13"/>
  <c r="K12" i="13"/>
  <c r="K54" i="13"/>
  <c r="K16" i="13"/>
  <c r="K10" i="13"/>
  <c r="K11" i="13"/>
  <c r="K26" i="13"/>
  <c r="K43" i="13"/>
  <c r="K33" i="13"/>
  <c r="K46" i="13"/>
  <c r="K5" i="13"/>
  <c r="K19" i="13"/>
  <c r="K27" i="13"/>
  <c r="K15" i="13"/>
  <c r="K39" i="13"/>
  <c r="K14" i="13"/>
  <c r="K57" i="13"/>
  <c r="K45" i="13"/>
  <c r="K22" i="13"/>
  <c r="K8" i="13"/>
  <c r="K25" i="13"/>
  <c r="K29" i="13"/>
  <c r="K38" i="13"/>
  <c r="K20" i="13"/>
  <c r="K24" i="13"/>
  <c r="K30" i="13"/>
  <c r="K21" i="13"/>
  <c r="K3" i="13"/>
  <c r="K23" i="13"/>
  <c r="K6" i="13"/>
  <c r="K17" i="13"/>
  <c r="K52" i="13"/>
  <c r="J49" i="13"/>
  <c r="J31" i="13"/>
  <c r="J40" i="13"/>
  <c r="J34" i="13"/>
  <c r="J2" i="13"/>
  <c r="J55" i="13"/>
  <c r="J13" i="13"/>
  <c r="J53" i="13"/>
  <c r="J28" i="13"/>
  <c r="J32" i="13"/>
  <c r="J56" i="13"/>
  <c r="J35" i="13"/>
  <c r="J36" i="13"/>
  <c r="J47" i="13"/>
  <c r="J44" i="13"/>
  <c r="J9" i="13"/>
  <c r="J41" i="13"/>
  <c r="J7" i="13"/>
  <c r="J18" i="13"/>
  <c r="J48" i="13"/>
  <c r="J51" i="13"/>
  <c r="J4" i="13"/>
  <c r="J42" i="13"/>
  <c r="J50" i="13"/>
  <c r="J12" i="13"/>
  <c r="J54" i="13"/>
  <c r="J16" i="13"/>
  <c r="J10" i="13"/>
  <c r="J11" i="13"/>
  <c r="J26" i="13"/>
  <c r="J43" i="13"/>
  <c r="J33" i="13"/>
  <c r="J46" i="13"/>
  <c r="J5" i="13"/>
  <c r="J19" i="13"/>
  <c r="J27" i="13"/>
  <c r="J15" i="13"/>
  <c r="J39" i="13"/>
  <c r="J14" i="13"/>
  <c r="J57" i="13"/>
  <c r="J45" i="13"/>
  <c r="J22" i="13"/>
  <c r="J8" i="13"/>
  <c r="J25" i="13"/>
  <c r="J29" i="13"/>
  <c r="J38" i="13"/>
  <c r="J20" i="13"/>
  <c r="J24" i="13"/>
  <c r="J30" i="13"/>
  <c r="J21" i="13"/>
  <c r="J3" i="13"/>
  <c r="J23" i="13"/>
  <c r="J6" i="13"/>
  <c r="J17" i="13"/>
  <c r="J52" i="13"/>
  <c r="I49" i="13"/>
  <c r="I31" i="13"/>
  <c r="I40" i="13"/>
  <c r="I34" i="13"/>
  <c r="I2" i="13"/>
  <c r="I55" i="13"/>
  <c r="I13" i="13"/>
  <c r="I53" i="13"/>
  <c r="I28" i="13"/>
  <c r="I32" i="13"/>
  <c r="I56" i="13"/>
  <c r="I35" i="13"/>
  <c r="I36" i="13"/>
  <c r="I47" i="13"/>
  <c r="I44" i="13"/>
  <c r="I9" i="13"/>
  <c r="I41" i="13"/>
  <c r="I7" i="13"/>
  <c r="I18" i="13"/>
  <c r="I48" i="13"/>
  <c r="I51" i="13"/>
  <c r="I4" i="13"/>
  <c r="I42" i="13"/>
  <c r="I50" i="13"/>
  <c r="I12" i="13"/>
  <c r="I54" i="13"/>
  <c r="I16" i="13"/>
  <c r="I10" i="13"/>
  <c r="I11" i="13"/>
  <c r="I26" i="13"/>
  <c r="I43" i="13"/>
  <c r="I33" i="13"/>
  <c r="I46" i="13"/>
  <c r="I5" i="13"/>
  <c r="I19" i="13"/>
  <c r="I27" i="13"/>
  <c r="I15" i="13"/>
  <c r="I39" i="13"/>
  <c r="I14" i="13"/>
  <c r="I57" i="13"/>
  <c r="I45" i="13"/>
  <c r="I22" i="13"/>
  <c r="I8" i="13"/>
  <c r="I25" i="13"/>
  <c r="I29" i="13"/>
  <c r="I38" i="13"/>
  <c r="I20" i="13"/>
  <c r="I24" i="13"/>
  <c r="I30" i="13"/>
  <c r="I21" i="13"/>
  <c r="I3" i="13"/>
  <c r="I23" i="13"/>
  <c r="I6" i="13"/>
  <c r="I17" i="13"/>
  <c r="I52" i="13"/>
  <c r="H49" i="13"/>
  <c r="H31" i="13"/>
  <c r="H40" i="13"/>
  <c r="H34" i="13"/>
  <c r="H2" i="13"/>
  <c r="H55" i="13"/>
  <c r="H13" i="13"/>
  <c r="H53" i="13"/>
  <c r="H28" i="13"/>
  <c r="H32" i="13"/>
  <c r="H56" i="13"/>
  <c r="H35" i="13"/>
  <c r="H36" i="13"/>
  <c r="H47" i="13"/>
  <c r="H44" i="13"/>
  <c r="H9" i="13"/>
  <c r="H41" i="13"/>
  <c r="H7" i="13"/>
  <c r="H18" i="13"/>
  <c r="H48" i="13"/>
  <c r="H51" i="13"/>
  <c r="H4" i="13"/>
  <c r="H42" i="13"/>
  <c r="H50" i="13"/>
  <c r="H12" i="13"/>
  <c r="H54" i="13"/>
  <c r="H16" i="13"/>
  <c r="H10" i="13"/>
  <c r="H11" i="13"/>
  <c r="H26" i="13"/>
  <c r="H43" i="13"/>
  <c r="H33" i="13"/>
  <c r="H46" i="13"/>
  <c r="H5" i="13"/>
  <c r="H19" i="13"/>
  <c r="H27" i="13"/>
  <c r="H15" i="13"/>
  <c r="H39" i="13"/>
  <c r="H14" i="13"/>
  <c r="H57" i="13"/>
  <c r="H45" i="13"/>
  <c r="H22" i="13"/>
  <c r="H8" i="13"/>
  <c r="H25" i="13"/>
  <c r="H29" i="13"/>
  <c r="H38" i="13"/>
  <c r="H20" i="13"/>
  <c r="H24" i="13"/>
  <c r="H30" i="13"/>
  <c r="H21" i="13"/>
  <c r="H3" i="13"/>
  <c r="H23" i="13"/>
  <c r="H6" i="13"/>
  <c r="H17" i="13"/>
  <c r="H52" i="13"/>
  <c r="G49" i="13"/>
  <c r="G31" i="13"/>
  <c r="G40" i="13"/>
  <c r="G34" i="13"/>
  <c r="G2" i="13"/>
  <c r="G55" i="13"/>
  <c r="G13" i="13"/>
  <c r="G53" i="13"/>
  <c r="G28" i="13"/>
  <c r="G32" i="13"/>
  <c r="G56" i="13"/>
  <c r="G35" i="13"/>
  <c r="G36" i="13"/>
  <c r="G47" i="13"/>
  <c r="G44" i="13"/>
  <c r="G9" i="13"/>
  <c r="G41" i="13"/>
  <c r="G7" i="13"/>
  <c r="G18" i="13"/>
  <c r="G48" i="13"/>
  <c r="G51" i="13"/>
  <c r="G4" i="13"/>
  <c r="G42" i="13"/>
  <c r="G50" i="13"/>
  <c r="G12" i="13"/>
  <c r="G54" i="13"/>
  <c r="G16" i="13"/>
  <c r="G10" i="13"/>
  <c r="G11" i="13"/>
  <c r="G26" i="13"/>
  <c r="G43" i="13"/>
  <c r="G33" i="13"/>
  <c r="G46" i="13"/>
  <c r="G5" i="13"/>
  <c r="G19" i="13"/>
  <c r="G27" i="13"/>
  <c r="G15" i="13"/>
  <c r="G39" i="13"/>
  <c r="G14" i="13"/>
  <c r="G57" i="13"/>
  <c r="G45" i="13"/>
  <c r="G22" i="13"/>
  <c r="G8" i="13"/>
  <c r="G25" i="13"/>
  <c r="G29" i="13"/>
  <c r="G38" i="13"/>
  <c r="G20" i="13"/>
  <c r="G24" i="13"/>
  <c r="G30" i="13"/>
  <c r="G21" i="13"/>
  <c r="G3" i="13"/>
  <c r="G23" i="13"/>
  <c r="G6" i="13"/>
  <c r="G17" i="13"/>
  <c r="G52" i="13"/>
  <c r="F49" i="13"/>
  <c r="F31" i="13"/>
  <c r="F40" i="13"/>
  <c r="F34" i="13"/>
  <c r="F2" i="13"/>
  <c r="F55" i="13"/>
  <c r="F13" i="13"/>
  <c r="F53" i="13"/>
  <c r="F28" i="13"/>
  <c r="F32" i="13"/>
  <c r="F56" i="13"/>
  <c r="F35" i="13"/>
  <c r="F36" i="13"/>
  <c r="F47" i="13"/>
  <c r="F44" i="13"/>
  <c r="F9" i="13"/>
  <c r="F41" i="13"/>
  <c r="F7" i="13"/>
  <c r="F18" i="13"/>
  <c r="F48" i="13"/>
  <c r="F51" i="13"/>
  <c r="F4" i="13"/>
  <c r="F42" i="13"/>
  <c r="F50" i="13"/>
  <c r="F12" i="13"/>
  <c r="F54" i="13"/>
  <c r="F16" i="13"/>
  <c r="F10" i="13"/>
  <c r="F11" i="13"/>
  <c r="F26" i="13"/>
  <c r="F43" i="13"/>
  <c r="F33" i="13"/>
  <c r="F46" i="13"/>
  <c r="F5" i="13"/>
  <c r="F19" i="13"/>
  <c r="F27" i="13"/>
  <c r="F15" i="13"/>
  <c r="F39" i="13"/>
  <c r="F14" i="13"/>
  <c r="F57" i="13"/>
  <c r="F45" i="13"/>
  <c r="F22" i="13"/>
  <c r="F8" i="13"/>
  <c r="F25" i="13"/>
  <c r="F29" i="13"/>
  <c r="F38" i="13"/>
  <c r="F20" i="13"/>
  <c r="F24" i="13"/>
  <c r="F30" i="13"/>
  <c r="F21" i="13"/>
  <c r="F3" i="13"/>
  <c r="F23" i="13"/>
  <c r="F6" i="13"/>
  <c r="F17" i="13"/>
  <c r="F52" i="13"/>
  <c r="E49" i="13"/>
  <c r="E31" i="13"/>
  <c r="E40" i="13"/>
  <c r="E34" i="13"/>
  <c r="E2" i="13"/>
  <c r="E55" i="13"/>
  <c r="E13" i="13"/>
  <c r="E53" i="13"/>
  <c r="E28" i="13"/>
  <c r="E32" i="13"/>
  <c r="E56" i="13"/>
  <c r="E35" i="13"/>
  <c r="E36" i="13"/>
  <c r="E47" i="13"/>
  <c r="E44" i="13"/>
  <c r="E9" i="13"/>
  <c r="E41" i="13"/>
  <c r="E7" i="13"/>
  <c r="E18" i="13"/>
  <c r="E48" i="13"/>
  <c r="E51" i="13"/>
  <c r="E4" i="13"/>
  <c r="E42" i="13"/>
  <c r="E50" i="13"/>
  <c r="E12" i="13"/>
  <c r="E54" i="13"/>
  <c r="E16" i="13"/>
  <c r="E10" i="13"/>
  <c r="E11" i="13"/>
  <c r="E26" i="13"/>
  <c r="E43" i="13"/>
  <c r="E33" i="13"/>
  <c r="E46" i="13"/>
  <c r="E5" i="13"/>
  <c r="E19" i="13"/>
  <c r="E27" i="13"/>
  <c r="E15" i="13"/>
  <c r="E39" i="13"/>
  <c r="E14" i="13"/>
  <c r="E57" i="13"/>
  <c r="E45" i="13"/>
  <c r="E22" i="13"/>
  <c r="E8" i="13"/>
  <c r="E25" i="13"/>
  <c r="E29" i="13"/>
  <c r="E38" i="13"/>
  <c r="E20" i="13"/>
  <c r="E24" i="13"/>
  <c r="E30" i="13"/>
  <c r="E21" i="13"/>
  <c r="E3" i="13"/>
  <c r="E23" i="13"/>
  <c r="E6" i="13"/>
  <c r="E17" i="13"/>
  <c r="E52" i="13"/>
  <c r="D49" i="13"/>
  <c r="D31" i="13"/>
  <c r="D40" i="13"/>
  <c r="D34" i="13"/>
  <c r="D2" i="13"/>
  <c r="D55" i="13"/>
  <c r="D13" i="13"/>
  <c r="D53" i="13"/>
  <c r="D28" i="13"/>
  <c r="D32" i="13"/>
  <c r="D56" i="13"/>
  <c r="D35" i="13"/>
  <c r="D36" i="13"/>
  <c r="D47" i="13"/>
  <c r="D44" i="13"/>
  <c r="D9" i="13"/>
  <c r="D41" i="13"/>
  <c r="D7" i="13"/>
  <c r="D18" i="13"/>
  <c r="D48" i="13"/>
  <c r="D51" i="13"/>
  <c r="D4" i="13"/>
  <c r="D42" i="13"/>
  <c r="D50" i="13"/>
  <c r="D12" i="13"/>
  <c r="D54" i="13"/>
  <c r="D16" i="13"/>
  <c r="D10" i="13"/>
  <c r="D11" i="13"/>
  <c r="D26" i="13"/>
  <c r="D43" i="13"/>
  <c r="D33" i="13"/>
  <c r="D46" i="13"/>
  <c r="D5" i="13"/>
  <c r="D19" i="13"/>
  <c r="D27" i="13"/>
  <c r="D15" i="13"/>
  <c r="D39" i="13"/>
  <c r="D14" i="13"/>
  <c r="D57" i="13"/>
  <c r="D45" i="13"/>
  <c r="D22" i="13"/>
  <c r="D8" i="13"/>
  <c r="D25" i="13"/>
  <c r="D29" i="13"/>
  <c r="D38" i="13"/>
  <c r="D20" i="13"/>
  <c r="D24" i="13"/>
  <c r="D30" i="13"/>
  <c r="D21" i="13"/>
  <c r="D3" i="13"/>
  <c r="D23" i="13"/>
  <c r="D6" i="13"/>
  <c r="D17" i="13"/>
  <c r="D52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C49" i="13"/>
  <c r="C31" i="13"/>
  <c r="C40" i="13"/>
  <c r="C34" i="13"/>
  <c r="C2" i="13"/>
  <c r="C55" i="13"/>
  <c r="C13" i="13"/>
  <c r="C53" i="13"/>
  <c r="C28" i="13"/>
  <c r="C32" i="13"/>
  <c r="C56" i="13"/>
  <c r="C35" i="13"/>
  <c r="C36" i="13"/>
  <c r="C47" i="13"/>
  <c r="C44" i="13"/>
  <c r="C9" i="13"/>
  <c r="C41" i="13"/>
  <c r="C7" i="13"/>
  <c r="C18" i="13"/>
  <c r="C48" i="13"/>
  <c r="C51" i="13"/>
  <c r="C4" i="13"/>
  <c r="C42" i="13"/>
  <c r="C50" i="13"/>
  <c r="C12" i="13"/>
  <c r="C54" i="13"/>
  <c r="C16" i="13"/>
  <c r="C10" i="13"/>
  <c r="C11" i="13"/>
  <c r="C26" i="13"/>
  <c r="C43" i="13"/>
  <c r="C33" i="13"/>
  <c r="C46" i="13"/>
  <c r="C5" i="13"/>
  <c r="C19" i="13"/>
  <c r="C27" i="13"/>
  <c r="C15" i="13"/>
  <c r="C39" i="13"/>
  <c r="C14" i="13"/>
  <c r="C57" i="13"/>
  <c r="C45" i="13"/>
  <c r="C22" i="13"/>
  <c r="C8" i="13"/>
  <c r="C25" i="13"/>
  <c r="C29" i="13"/>
  <c r="C38" i="13"/>
  <c r="C20" i="13"/>
  <c r="C24" i="13"/>
  <c r="C30" i="13"/>
  <c r="C21" i="13"/>
  <c r="C3" i="13"/>
  <c r="C23" i="13"/>
  <c r="C6" i="13"/>
  <c r="C17" i="13"/>
  <c r="C52" i="13"/>
  <c r="C37" i="13"/>
  <c r="B52" i="13"/>
  <c r="B17" i="13"/>
  <c r="B6" i="13"/>
  <c r="B23" i="13"/>
  <c r="B3" i="13"/>
  <c r="B21" i="13"/>
  <c r="B30" i="13"/>
  <c r="B24" i="13"/>
  <c r="B20" i="13"/>
  <c r="B38" i="13"/>
  <c r="B29" i="13"/>
  <c r="B25" i="13"/>
  <c r="B8" i="13"/>
  <c r="B22" i="13"/>
  <c r="B45" i="13"/>
  <c r="B57" i="13"/>
  <c r="B14" i="13"/>
  <c r="B39" i="13"/>
  <c r="B15" i="13"/>
  <c r="B27" i="13"/>
  <c r="B19" i="13"/>
  <c r="B5" i="13"/>
  <c r="B46" i="13"/>
  <c r="B33" i="13"/>
  <c r="B43" i="13"/>
  <c r="B26" i="13"/>
  <c r="B11" i="13"/>
  <c r="B10" i="13"/>
  <c r="B16" i="13"/>
  <c r="B54" i="13"/>
  <c r="B12" i="13"/>
  <c r="B50" i="13"/>
  <c r="B42" i="13"/>
  <c r="B4" i="13"/>
  <c r="B51" i="13"/>
  <c r="B48" i="13"/>
  <c r="B18" i="13"/>
  <c r="B7" i="13"/>
  <c r="B41" i="13"/>
  <c r="B9" i="13"/>
  <c r="B44" i="13"/>
  <c r="B47" i="13"/>
  <c r="B36" i="13"/>
  <c r="B35" i="13"/>
  <c r="B56" i="13"/>
  <c r="B32" i="13"/>
  <c r="B28" i="13"/>
  <c r="B53" i="13"/>
  <c r="B13" i="13"/>
  <c r="B55" i="13"/>
  <c r="B2" i="13"/>
  <c r="B34" i="13"/>
  <c r="B40" i="13"/>
  <c r="B31" i="13"/>
  <c r="B49" i="13"/>
  <c r="B37" i="13"/>
  <c r="S3" i="12"/>
  <c r="S4" i="12"/>
  <c r="S5" i="12"/>
  <c r="S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24" i="12"/>
  <c r="S25" i="12"/>
  <c r="S26" i="12"/>
  <c r="S27" i="12"/>
  <c r="S28" i="12"/>
  <c r="S29" i="12"/>
  <c r="S30" i="12"/>
  <c r="S31" i="12"/>
  <c r="S32" i="12"/>
  <c r="S33" i="12"/>
  <c r="S34" i="12"/>
  <c r="S35" i="12"/>
  <c r="S36" i="12"/>
  <c r="S37" i="12"/>
  <c r="S38" i="12"/>
  <c r="S39" i="12"/>
  <c r="S40" i="12"/>
  <c r="S41" i="12"/>
  <c r="S42" i="12"/>
  <c r="S43" i="12"/>
  <c r="S44" i="12"/>
  <c r="S45" i="12"/>
  <c r="S46" i="12"/>
  <c r="S47" i="12"/>
  <c r="S48" i="12"/>
  <c r="S49" i="12"/>
  <c r="S50" i="12"/>
  <c r="S51" i="12"/>
  <c r="S52" i="12"/>
  <c r="S53" i="12"/>
  <c r="S54" i="12"/>
  <c r="S55" i="12"/>
  <c r="S56" i="12"/>
  <c r="S57" i="12"/>
  <c r="R3" i="12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Q3" i="12"/>
  <c r="Q4" i="12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Q36" i="12"/>
  <c r="Q37" i="12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P3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O3" i="12"/>
  <c r="O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0" i="12"/>
  <c r="O51" i="12"/>
  <c r="O52" i="12"/>
  <c r="O53" i="12"/>
  <c r="O54" i="12"/>
  <c r="O55" i="12"/>
  <c r="O56" i="12"/>
  <c r="O57" i="12"/>
  <c r="N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C2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2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D129" i="9"/>
  <c r="A129" i="9"/>
  <c r="B129" i="9" s="1"/>
  <c r="D128" i="9"/>
  <c r="A128" i="9"/>
  <c r="B128" i="9" s="1"/>
  <c r="D127" i="9"/>
  <c r="A127" i="9"/>
  <c r="B127" i="9" s="1"/>
  <c r="D126" i="9"/>
  <c r="A126" i="9"/>
  <c r="B126" i="9" s="1"/>
  <c r="D125" i="9"/>
  <c r="A125" i="9"/>
  <c r="B125" i="9" s="1"/>
  <c r="D124" i="9"/>
  <c r="A124" i="9"/>
  <c r="B124" i="9" s="1"/>
  <c r="D123" i="9"/>
  <c r="A123" i="9"/>
  <c r="B123" i="9" s="1"/>
  <c r="D122" i="9"/>
  <c r="A122" i="9"/>
  <c r="B122" i="9" s="1"/>
  <c r="D121" i="9"/>
  <c r="A121" i="9"/>
  <c r="B121" i="9" s="1"/>
  <c r="D120" i="9"/>
  <c r="A120" i="9"/>
  <c r="B120" i="9" s="1"/>
  <c r="D119" i="9"/>
  <c r="A119" i="9"/>
  <c r="B119" i="9" s="1"/>
  <c r="D118" i="9"/>
  <c r="A118" i="9"/>
  <c r="B118" i="9" s="1"/>
  <c r="D117" i="9"/>
  <c r="B117" i="9"/>
  <c r="A117" i="9"/>
  <c r="D116" i="9"/>
  <c r="A116" i="9"/>
  <c r="B116" i="9" s="1"/>
  <c r="D115" i="9"/>
  <c r="A115" i="9"/>
  <c r="B115" i="9" s="1"/>
  <c r="D114" i="9"/>
  <c r="A114" i="9"/>
  <c r="B114" i="9" s="1"/>
  <c r="D113" i="9"/>
  <c r="A113" i="9"/>
  <c r="B113" i="9" s="1"/>
  <c r="D112" i="9"/>
  <c r="A112" i="9"/>
  <c r="B112" i="9" s="1"/>
  <c r="D111" i="9"/>
  <c r="A111" i="9"/>
  <c r="B111" i="9" s="1"/>
  <c r="D110" i="9"/>
  <c r="B110" i="9"/>
  <c r="A110" i="9"/>
  <c r="D109" i="9"/>
  <c r="A109" i="9"/>
  <c r="B109" i="9" s="1"/>
  <c r="D108" i="9"/>
  <c r="A108" i="9"/>
  <c r="B108" i="9" s="1"/>
  <c r="D107" i="9"/>
  <c r="A107" i="9"/>
  <c r="B107" i="9" s="1"/>
  <c r="D106" i="9"/>
  <c r="A106" i="9"/>
  <c r="B106" i="9" s="1"/>
  <c r="D105" i="9"/>
  <c r="B105" i="9"/>
  <c r="A105" i="9"/>
  <c r="D104" i="9"/>
  <c r="A104" i="9"/>
  <c r="B104" i="9" s="1"/>
  <c r="D103" i="9"/>
  <c r="A103" i="9"/>
  <c r="B103" i="9" s="1"/>
  <c r="D102" i="9"/>
  <c r="A102" i="9"/>
  <c r="B102" i="9" s="1"/>
  <c r="D101" i="9"/>
  <c r="A101" i="9"/>
  <c r="B101" i="9" s="1"/>
  <c r="D100" i="9"/>
  <c r="A100" i="9"/>
  <c r="B100" i="9" s="1"/>
  <c r="D99" i="9"/>
  <c r="A99" i="9"/>
  <c r="B99" i="9" s="1"/>
  <c r="D98" i="9"/>
  <c r="A98" i="9"/>
  <c r="B98" i="9" s="1"/>
  <c r="D96" i="9"/>
  <c r="A96" i="9"/>
  <c r="B96" i="9" s="1"/>
  <c r="D95" i="9"/>
  <c r="A95" i="9"/>
  <c r="B95" i="9" s="1"/>
  <c r="D94" i="9"/>
  <c r="A94" i="9"/>
  <c r="B94" i="9" s="1"/>
  <c r="D93" i="9"/>
  <c r="A93" i="9"/>
  <c r="B93" i="9" s="1"/>
  <c r="D92" i="9"/>
  <c r="A92" i="9"/>
  <c r="B92" i="9" s="1"/>
  <c r="D91" i="9"/>
  <c r="A91" i="9"/>
  <c r="B91" i="9" s="1"/>
  <c r="D90" i="9"/>
  <c r="A90" i="9"/>
  <c r="B90" i="9" s="1"/>
  <c r="D89" i="9"/>
  <c r="A89" i="9"/>
  <c r="B89" i="9" s="1"/>
  <c r="D88" i="9"/>
  <c r="A88" i="9"/>
  <c r="B88" i="9" s="1"/>
  <c r="D87" i="9"/>
  <c r="A87" i="9"/>
  <c r="B87" i="9" s="1"/>
  <c r="D86" i="9"/>
  <c r="A86" i="9"/>
  <c r="B86" i="9" s="1"/>
  <c r="D85" i="9"/>
  <c r="A85" i="9"/>
  <c r="B85" i="9" s="1"/>
  <c r="D84" i="9"/>
  <c r="B84" i="9"/>
  <c r="A84" i="9"/>
  <c r="D83" i="9"/>
  <c r="A83" i="9"/>
  <c r="B83" i="9" s="1"/>
  <c r="D82" i="9"/>
  <c r="A82" i="9"/>
  <c r="B82" i="9" s="1"/>
  <c r="D81" i="9"/>
  <c r="A81" i="9"/>
  <c r="B81" i="9" s="1"/>
  <c r="D80" i="9"/>
  <c r="A80" i="9"/>
  <c r="B80" i="9" s="1"/>
  <c r="D79" i="9"/>
  <c r="A79" i="9"/>
  <c r="B79" i="9" s="1"/>
  <c r="D78" i="9"/>
  <c r="A78" i="9"/>
  <c r="B78" i="9" s="1"/>
  <c r="D77" i="9"/>
  <c r="B77" i="9"/>
  <c r="A77" i="9"/>
  <c r="D76" i="9"/>
  <c r="A76" i="9"/>
  <c r="B76" i="9" s="1"/>
  <c r="D75" i="9"/>
  <c r="A75" i="9"/>
  <c r="B75" i="9" s="1"/>
  <c r="D74" i="9"/>
  <c r="A74" i="9"/>
  <c r="B74" i="9" s="1"/>
  <c r="D73" i="9"/>
  <c r="A73" i="9"/>
  <c r="B73" i="9" s="1"/>
  <c r="D72" i="9"/>
  <c r="B72" i="9"/>
  <c r="A72" i="9"/>
  <c r="D71" i="9"/>
  <c r="A71" i="9"/>
  <c r="B71" i="9" s="1"/>
  <c r="D70" i="9"/>
  <c r="A70" i="9"/>
  <c r="B70" i="9" s="1"/>
  <c r="D69" i="9"/>
  <c r="A69" i="9"/>
  <c r="B69" i="9" s="1"/>
  <c r="D68" i="9"/>
  <c r="A68" i="9"/>
  <c r="B68" i="9" s="1"/>
  <c r="D67" i="9"/>
  <c r="A67" i="9"/>
  <c r="B67" i="9" s="1"/>
  <c r="D66" i="9"/>
  <c r="A66" i="9"/>
  <c r="B66" i="9" s="1"/>
  <c r="D65" i="9"/>
  <c r="A65" i="9"/>
  <c r="B65" i="9" s="1"/>
  <c r="D64" i="9"/>
  <c r="A64" i="9"/>
  <c r="B64" i="9" s="1"/>
  <c r="D63" i="9"/>
  <c r="A63" i="9"/>
  <c r="B63" i="9" s="1"/>
  <c r="D62" i="9"/>
  <c r="A62" i="9"/>
  <c r="B62" i="9" s="1"/>
  <c r="D61" i="9"/>
  <c r="A61" i="9"/>
  <c r="B61" i="9" s="1"/>
  <c r="D60" i="9"/>
  <c r="A60" i="9"/>
  <c r="B60" i="9" s="1"/>
  <c r="D59" i="9"/>
  <c r="A59" i="9"/>
  <c r="B59" i="9" s="1"/>
  <c r="D58" i="9"/>
  <c r="A58" i="9"/>
  <c r="B58" i="9" s="1"/>
  <c r="D57" i="9"/>
  <c r="A57" i="9"/>
  <c r="B57" i="9" s="1"/>
  <c r="D56" i="9"/>
  <c r="A56" i="9"/>
  <c r="B56" i="9" s="1"/>
  <c r="D55" i="9"/>
  <c r="A55" i="9"/>
  <c r="B55" i="9" s="1"/>
  <c r="D54" i="9"/>
  <c r="A54" i="9"/>
  <c r="B54" i="9" s="1"/>
  <c r="D53" i="9"/>
  <c r="A53" i="9"/>
  <c r="B53" i="9" s="1"/>
  <c r="D52" i="9"/>
  <c r="B52" i="9"/>
  <c r="A52" i="9"/>
  <c r="D51" i="9"/>
  <c r="A51" i="9"/>
  <c r="B51" i="9" s="1"/>
  <c r="D50" i="9"/>
  <c r="A50" i="9"/>
  <c r="B50" i="9" s="1"/>
  <c r="D49" i="9"/>
  <c r="A49" i="9"/>
  <c r="B49" i="9" s="1"/>
  <c r="D48" i="9"/>
  <c r="A48" i="9"/>
  <c r="B48" i="9" s="1"/>
  <c r="D47" i="9"/>
  <c r="A47" i="9"/>
  <c r="B47" i="9" s="1"/>
  <c r="D46" i="9"/>
  <c r="A46" i="9"/>
  <c r="B46" i="9" s="1"/>
  <c r="D45" i="9"/>
  <c r="B45" i="9"/>
  <c r="A45" i="9"/>
  <c r="D44" i="9"/>
  <c r="A44" i="9"/>
  <c r="B44" i="9" s="1"/>
  <c r="D43" i="9"/>
  <c r="A43" i="9"/>
  <c r="B43" i="9" s="1"/>
  <c r="D42" i="9"/>
  <c r="A42" i="9"/>
  <c r="B42" i="9" s="1"/>
  <c r="D41" i="9"/>
  <c r="A41" i="9"/>
  <c r="B41" i="9" s="1"/>
  <c r="D40" i="9"/>
  <c r="B40" i="9"/>
  <c r="A40" i="9"/>
  <c r="D39" i="9"/>
  <c r="A39" i="9"/>
  <c r="B39" i="9" s="1"/>
  <c r="D38" i="9"/>
  <c r="A38" i="9"/>
  <c r="B38" i="9" s="1"/>
  <c r="D37" i="9"/>
  <c r="A37" i="9"/>
  <c r="B37" i="9" s="1"/>
  <c r="D36" i="9"/>
  <c r="A36" i="9"/>
  <c r="B36" i="9" s="1"/>
  <c r="D35" i="9"/>
  <c r="A35" i="9"/>
  <c r="B35" i="9" s="1"/>
  <c r="D34" i="9"/>
  <c r="A34" i="9"/>
  <c r="B34" i="9" s="1"/>
  <c r="D33" i="9"/>
  <c r="A33" i="9"/>
  <c r="B33" i="9" s="1"/>
  <c r="D32" i="9"/>
  <c r="B32" i="9"/>
  <c r="A32" i="9"/>
  <c r="D31" i="9"/>
  <c r="A31" i="9"/>
  <c r="B31" i="9" s="1"/>
  <c r="D30" i="9"/>
  <c r="A30" i="9"/>
  <c r="B30" i="9" s="1"/>
  <c r="D29" i="9"/>
  <c r="A29" i="9"/>
  <c r="B29" i="9" s="1"/>
  <c r="D28" i="9"/>
  <c r="A28" i="9"/>
  <c r="B28" i="9" s="1"/>
  <c r="D27" i="9"/>
  <c r="A27" i="9"/>
  <c r="B27" i="9" s="1"/>
  <c r="D26" i="9"/>
  <c r="A26" i="9"/>
  <c r="B26" i="9" s="1"/>
  <c r="D25" i="9"/>
  <c r="A25" i="9"/>
  <c r="B25" i="9" s="1"/>
  <c r="D24" i="9"/>
  <c r="B24" i="9"/>
  <c r="A24" i="9"/>
  <c r="D23" i="9"/>
  <c r="A23" i="9"/>
  <c r="B23" i="9" s="1"/>
  <c r="D22" i="9"/>
  <c r="A22" i="9"/>
  <c r="B22" i="9" s="1"/>
  <c r="D21" i="9"/>
  <c r="A21" i="9"/>
  <c r="B21" i="9" s="1"/>
  <c r="D20" i="9"/>
  <c r="A20" i="9"/>
  <c r="B20" i="9" s="1"/>
  <c r="D19" i="9"/>
  <c r="A19" i="9"/>
  <c r="B19" i="9" s="1"/>
  <c r="D18" i="9"/>
  <c r="A18" i="9"/>
  <c r="B18" i="9" s="1"/>
  <c r="D17" i="9"/>
  <c r="A17" i="9"/>
  <c r="B17" i="9" s="1"/>
  <c r="D16" i="9"/>
  <c r="B16" i="9"/>
  <c r="A16" i="9"/>
  <c r="D15" i="9"/>
  <c r="A15" i="9"/>
  <c r="B15" i="9" s="1"/>
  <c r="D14" i="9"/>
  <c r="A14" i="9"/>
  <c r="B14" i="9" s="1"/>
  <c r="D13" i="9"/>
  <c r="A13" i="9"/>
  <c r="B13" i="9" s="1"/>
  <c r="D12" i="9"/>
  <c r="A12" i="9"/>
  <c r="B12" i="9" s="1"/>
  <c r="D11" i="9"/>
  <c r="A11" i="9"/>
  <c r="B11" i="9" s="1"/>
  <c r="D10" i="9"/>
  <c r="A10" i="9"/>
  <c r="B10" i="9" s="1"/>
  <c r="D9" i="9"/>
  <c r="A9" i="9"/>
  <c r="B9" i="9" s="1"/>
  <c r="D8" i="9"/>
  <c r="B8" i="9"/>
  <c r="A8" i="9"/>
  <c r="D7" i="9"/>
  <c r="A7" i="9"/>
  <c r="B7" i="9" s="1"/>
  <c r="D6" i="9"/>
  <c r="A6" i="9"/>
  <c r="B6" i="9" s="1"/>
  <c r="D5" i="9"/>
  <c r="A5" i="9"/>
  <c r="B5" i="9" s="1"/>
  <c r="D4" i="9"/>
  <c r="A4" i="9"/>
  <c r="B4" i="9" s="1"/>
  <c r="D3" i="9"/>
  <c r="A3" i="9"/>
  <c r="B3" i="9" s="1"/>
  <c r="D2" i="9"/>
  <c r="A2" i="9"/>
  <c r="B2" i="9" s="1"/>
  <c r="T31" i="14" l="1"/>
  <c r="T12" i="14"/>
  <c r="T20" i="14"/>
  <c r="T53" i="14"/>
  <c r="U7" i="14"/>
  <c r="T5" i="14"/>
  <c r="T36" i="14"/>
  <c r="U13" i="14"/>
  <c r="U6" i="14"/>
  <c r="T32" i="14"/>
  <c r="T22" i="14"/>
  <c r="T10" i="14"/>
  <c r="T29" i="14"/>
  <c r="T30" i="14"/>
  <c r="T42" i="14"/>
  <c r="U37" i="14"/>
  <c r="T54" i="14"/>
  <c r="T11" i="14"/>
  <c r="T43" i="14"/>
  <c r="T2" i="14"/>
  <c r="U2" i="14"/>
  <c r="U9" i="14"/>
  <c r="U41" i="14"/>
  <c r="U38" i="14"/>
  <c r="U39" i="14"/>
  <c r="U8" i="14"/>
  <c r="U40" i="14"/>
  <c r="U17" i="14"/>
  <c r="T49" i="14"/>
  <c r="U18" i="14"/>
  <c r="U50" i="14"/>
  <c r="U19" i="14"/>
  <c r="U51" i="14"/>
  <c r="U21" i="14"/>
  <c r="U14" i="14"/>
  <c r="U46" i="14"/>
  <c r="U15" i="14"/>
  <c r="U47" i="14"/>
  <c r="U16" i="14"/>
  <c r="U48" i="14"/>
  <c r="U25" i="14"/>
  <c r="U57" i="14"/>
  <c r="U26" i="14"/>
  <c r="U28" i="14"/>
  <c r="U27" i="14"/>
  <c r="U4" i="14"/>
  <c r="U23" i="14"/>
  <c r="U55" i="14"/>
  <c r="U24" i="14"/>
  <c r="U56" i="14"/>
  <c r="U33" i="14"/>
  <c r="U44" i="14"/>
  <c r="U34" i="14"/>
  <c r="U3" i="14"/>
  <c r="U35" i="14"/>
  <c r="U52" i="14"/>
  <c r="T10" i="12"/>
  <c r="U2" i="12"/>
  <c r="T2" i="12"/>
  <c r="T57" i="12"/>
  <c r="T49" i="12"/>
  <c r="T41" i="12"/>
  <c r="T33" i="12"/>
  <c r="T25" i="12"/>
  <c r="T17" i="12"/>
  <c r="T9" i="12"/>
  <c r="T50" i="12"/>
  <c r="T56" i="12"/>
  <c r="T48" i="12"/>
  <c r="T40" i="12"/>
  <c r="T32" i="12"/>
  <c r="T24" i="12"/>
  <c r="T16" i="12"/>
  <c r="T8" i="12"/>
  <c r="T42" i="12"/>
  <c r="T55" i="12"/>
  <c r="T47" i="12"/>
  <c r="T39" i="12"/>
  <c r="T31" i="12"/>
  <c r="T23" i="12"/>
  <c r="T15" i="12"/>
  <c r="T7" i="12"/>
  <c r="T54" i="12"/>
  <c r="T46" i="12"/>
  <c r="T38" i="12"/>
  <c r="T30" i="12"/>
  <c r="T22" i="12"/>
  <c r="T14" i="12"/>
  <c r="T6" i="12"/>
  <c r="T26" i="12"/>
  <c r="T53" i="12"/>
  <c r="T45" i="12"/>
  <c r="T37" i="12"/>
  <c r="T29" i="12"/>
  <c r="T21" i="12"/>
  <c r="T13" i="12"/>
  <c r="T5" i="12"/>
  <c r="T18" i="12"/>
  <c r="T52" i="12"/>
  <c r="T44" i="12"/>
  <c r="T36" i="12"/>
  <c r="T28" i="12"/>
  <c r="T20" i="12"/>
  <c r="T12" i="12"/>
  <c r="T4" i="12"/>
  <c r="T34" i="12"/>
  <c r="T51" i="12"/>
  <c r="T43" i="12"/>
  <c r="T35" i="12"/>
  <c r="T27" i="12"/>
  <c r="T19" i="12"/>
  <c r="T11" i="12"/>
  <c r="T3" i="12"/>
  <c r="U50" i="12"/>
  <c r="U42" i="12"/>
  <c r="U34" i="12"/>
  <c r="U26" i="12"/>
  <c r="U18" i="12"/>
  <c r="U10" i="12"/>
  <c r="U57" i="12"/>
  <c r="U49" i="12"/>
  <c r="U41" i="12"/>
  <c r="U33" i="12"/>
  <c r="U25" i="12"/>
  <c r="U17" i="12"/>
  <c r="U9" i="12"/>
  <c r="U56" i="12"/>
  <c r="U48" i="12"/>
  <c r="U40" i="12"/>
  <c r="U32" i="12"/>
  <c r="U24" i="12"/>
  <c r="U16" i="12"/>
  <c r="U8" i="12"/>
  <c r="U55" i="12"/>
  <c r="U47" i="12"/>
  <c r="U39" i="12"/>
  <c r="U31" i="12"/>
  <c r="U23" i="12"/>
  <c r="U15" i="12"/>
  <c r="U7" i="12"/>
  <c r="U54" i="12"/>
  <c r="U46" i="12"/>
  <c r="U38" i="12"/>
  <c r="U30" i="12"/>
  <c r="U22" i="12"/>
  <c r="U14" i="12"/>
  <c r="U6" i="12"/>
  <c r="U53" i="12"/>
  <c r="U45" i="12"/>
  <c r="U37" i="12"/>
  <c r="U29" i="12"/>
  <c r="U21" i="12"/>
  <c r="U13" i="12"/>
  <c r="U5" i="12"/>
  <c r="U52" i="12"/>
  <c r="U44" i="12"/>
  <c r="U36" i="12"/>
  <c r="U28" i="12"/>
  <c r="U20" i="12"/>
  <c r="U12" i="12"/>
  <c r="U4" i="12"/>
  <c r="U51" i="12"/>
  <c r="U43" i="12"/>
  <c r="U35" i="12"/>
  <c r="U27" i="12"/>
  <c r="U19" i="12"/>
  <c r="U11" i="12"/>
  <c r="U3" i="12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C58" i="5"/>
  <c r="A3" i="1" l="1"/>
  <c r="B3" i="1" s="1"/>
  <c r="A5" i="1"/>
  <c r="B5" i="1" s="1"/>
  <c r="A4" i="1"/>
  <c r="B4" i="1" s="1"/>
  <c r="A7" i="1"/>
  <c r="B7" i="1" s="1"/>
  <c r="A6" i="1"/>
  <c r="B6" i="1" s="1"/>
  <c r="A9" i="1"/>
  <c r="B9" i="1" s="1"/>
  <c r="A10" i="1"/>
  <c r="B10" i="1" s="1"/>
  <c r="A11" i="1"/>
  <c r="B11" i="1" s="1"/>
  <c r="A12" i="1"/>
  <c r="B12" i="1" s="1"/>
  <c r="A8" i="1"/>
  <c r="B8" i="1" s="1"/>
  <c r="A13" i="1"/>
  <c r="B13" i="1" s="1"/>
  <c r="A17" i="1"/>
  <c r="B17" i="1" s="1"/>
  <c r="A16" i="1"/>
  <c r="B16" i="1" s="1"/>
  <c r="A14" i="1"/>
  <c r="B14" i="1" s="1"/>
  <c r="A15" i="1"/>
  <c r="B15" i="1" s="1"/>
  <c r="A18" i="1"/>
  <c r="B18" i="1" s="1"/>
  <c r="A19" i="1"/>
  <c r="B19" i="1" s="1"/>
  <c r="A26" i="1"/>
  <c r="B26" i="1" s="1"/>
  <c r="A20" i="1"/>
  <c r="B20" i="1" s="1"/>
  <c r="A21" i="1"/>
  <c r="B21" i="1" s="1"/>
  <c r="A22" i="1"/>
  <c r="B22" i="1" s="1"/>
  <c r="A23" i="1"/>
  <c r="B23" i="1" s="1"/>
  <c r="A24" i="1"/>
  <c r="B24" i="1" s="1"/>
  <c r="A25" i="1"/>
  <c r="B25" i="1" s="1"/>
  <c r="A27" i="1"/>
  <c r="B27" i="1" s="1"/>
  <c r="A28" i="1"/>
  <c r="B28" i="1" s="1"/>
  <c r="A29" i="1"/>
  <c r="B29" i="1" s="1"/>
  <c r="A30" i="1"/>
  <c r="B30" i="1" s="1"/>
  <c r="A32" i="1"/>
  <c r="B32" i="1" s="1"/>
  <c r="A33" i="1"/>
  <c r="B33" i="1" s="1"/>
  <c r="A34" i="1"/>
  <c r="B34" i="1" s="1"/>
  <c r="A35" i="1"/>
  <c r="B35" i="1" s="1"/>
  <c r="A31" i="1"/>
  <c r="B31" i="1" s="1"/>
  <c r="A36" i="1"/>
  <c r="B36" i="1" s="1"/>
  <c r="A37" i="1"/>
  <c r="B37" i="1" s="1"/>
  <c r="A38" i="1"/>
  <c r="B38" i="1" s="1"/>
  <c r="A39" i="1"/>
  <c r="B39" i="1" s="1"/>
  <c r="A40" i="1"/>
  <c r="B40" i="1" s="1"/>
  <c r="A41" i="1"/>
  <c r="B41" i="1" s="1"/>
  <c r="A43" i="1"/>
  <c r="B43" i="1" s="1"/>
  <c r="A44" i="1"/>
  <c r="B44" i="1" s="1"/>
  <c r="A46" i="1"/>
  <c r="B46" i="1" s="1"/>
  <c r="A47" i="1"/>
  <c r="B47" i="1" s="1"/>
  <c r="A45" i="1"/>
  <c r="B45" i="1" s="1"/>
  <c r="A42" i="1"/>
  <c r="B42" i="1" s="1"/>
  <c r="A49" i="1"/>
  <c r="B49" i="1" s="1"/>
  <c r="A48" i="1"/>
  <c r="B48" i="1" s="1"/>
  <c r="A50" i="1"/>
  <c r="B50" i="1" s="1"/>
  <c r="A51" i="1"/>
  <c r="B51" i="1" s="1"/>
  <c r="A52" i="1"/>
  <c r="B52" i="1" s="1"/>
  <c r="A53" i="1"/>
  <c r="B53" i="1" s="1"/>
  <c r="A54" i="1"/>
  <c r="B54" i="1" s="1"/>
  <c r="A55" i="1"/>
  <c r="B55" i="1" s="1"/>
  <c r="A56" i="1"/>
  <c r="B56" i="1" s="1"/>
  <c r="A58" i="1"/>
  <c r="B58" i="1" s="1"/>
  <c r="A61" i="1"/>
  <c r="B61" i="1" s="1"/>
  <c r="A60" i="1"/>
  <c r="B60" i="1" s="1"/>
  <c r="A62" i="1"/>
  <c r="B62" i="1" s="1"/>
  <c r="A63" i="1"/>
  <c r="B63" i="1" s="1"/>
  <c r="A57" i="1"/>
  <c r="B57" i="1" s="1"/>
  <c r="A59" i="1"/>
  <c r="B59" i="1" s="1"/>
  <c r="A64" i="1"/>
  <c r="B64" i="1" s="1"/>
  <c r="A65" i="1"/>
  <c r="B65" i="1" s="1"/>
  <c r="A66" i="1"/>
  <c r="B66" i="1" s="1"/>
  <c r="A67" i="1"/>
  <c r="B67" i="1" s="1"/>
  <c r="A68" i="1"/>
  <c r="B68" i="1" s="1"/>
  <c r="A70" i="1"/>
  <c r="B70" i="1" s="1"/>
  <c r="A69" i="1"/>
  <c r="B69" i="1" s="1"/>
  <c r="A71" i="1"/>
  <c r="B71" i="1" s="1"/>
  <c r="A72" i="1"/>
  <c r="B72" i="1" s="1"/>
  <c r="A73" i="1"/>
  <c r="B73" i="1" s="1"/>
  <c r="A74" i="1"/>
  <c r="B74" i="1" s="1"/>
  <c r="A75" i="1"/>
  <c r="B75" i="1" s="1"/>
  <c r="A77" i="1"/>
  <c r="B77" i="1" s="1"/>
  <c r="A76" i="1"/>
  <c r="B76" i="1" s="1"/>
  <c r="A78" i="1"/>
  <c r="B78" i="1" s="1"/>
  <c r="A79" i="1"/>
  <c r="B79" i="1" s="1"/>
  <c r="A80" i="1"/>
  <c r="B80" i="1" s="1"/>
  <c r="A81" i="1"/>
  <c r="B81" i="1" s="1"/>
  <c r="A82" i="1"/>
  <c r="B82" i="1" s="1"/>
  <c r="A84" i="1"/>
  <c r="B84" i="1" s="1"/>
  <c r="A83" i="1"/>
  <c r="B83" i="1" s="1"/>
  <c r="A85" i="1"/>
  <c r="B85" i="1" s="1"/>
  <c r="A86" i="1"/>
  <c r="B86" i="1" s="1"/>
  <c r="A87" i="1"/>
  <c r="B87" i="1" s="1"/>
  <c r="A88" i="1"/>
  <c r="B88" i="1" s="1"/>
  <c r="A89" i="1"/>
  <c r="B89" i="1" s="1"/>
  <c r="A90" i="1"/>
  <c r="B90" i="1" s="1"/>
  <c r="A91" i="1"/>
  <c r="B91" i="1" s="1"/>
  <c r="A93" i="1"/>
  <c r="B93" i="1" s="1"/>
  <c r="A92" i="1"/>
  <c r="B92" i="1" s="1"/>
  <c r="A94" i="1"/>
  <c r="B94" i="1" s="1"/>
  <c r="A95" i="1"/>
  <c r="B95" i="1" s="1"/>
  <c r="A96" i="1"/>
  <c r="B96" i="1" s="1"/>
  <c r="A98" i="1"/>
  <c r="B98" i="1" s="1"/>
  <c r="A100" i="1"/>
  <c r="B100" i="1" s="1"/>
  <c r="A99" i="1"/>
  <c r="B99" i="1" s="1"/>
  <c r="A101" i="1"/>
  <c r="B101" i="1" s="1"/>
  <c r="A102" i="1"/>
  <c r="B102" i="1" s="1"/>
  <c r="A107" i="1"/>
  <c r="B107" i="1" s="1"/>
  <c r="A103" i="1"/>
  <c r="B103" i="1" s="1"/>
  <c r="A104" i="1"/>
  <c r="B104" i="1" s="1"/>
  <c r="A105" i="1"/>
  <c r="B105" i="1" s="1"/>
  <c r="A106" i="1"/>
  <c r="B106" i="1" s="1"/>
  <c r="A109" i="1"/>
  <c r="B109" i="1" s="1"/>
  <c r="A108" i="1"/>
  <c r="B108" i="1" s="1"/>
  <c r="A110" i="1"/>
  <c r="B110" i="1" s="1"/>
  <c r="A111" i="1"/>
  <c r="B111" i="1" s="1"/>
  <c r="A112" i="1"/>
  <c r="B112" i="1" s="1"/>
  <c r="A113" i="1"/>
  <c r="B113" i="1" s="1"/>
  <c r="A114" i="1"/>
  <c r="B114" i="1" s="1"/>
  <c r="A116" i="1"/>
  <c r="B116" i="1" s="1"/>
  <c r="A117" i="1"/>
  <c r="B117" i="1" s="1"/>
  <c r="A115" i="1"/>
  <c r="B115" i="1" s="1"/>
  <c r="A118" i="1"/>
  <c r="B118" i="1" s="1"/>
  <c r="A119" i="1"/>
  <c r="B119" i="1" s="1"/>
  <c r="A120" i="1"/>
  <c r="B120" i="1" s="1"/>
  <c r="A122" i="1"/>
  <c r="B122" i="1" s="1"/>
  <c r="A124" i="1"/>
  <c r="B124" i="1" s="1"/>
  <c r="A125" i="1"/>
  <c r="B125" i="1" s="1"/>
  <c r="A126" i="1"/>
  <c r="B126" i="1" s="1"/>
  <c r="A127" i="1"/>
  <c r="B127" i="1" s="1"/>
  <c r="A128" i="1"/>
  <c r="B128" i="1" s="1"/>
  <c r="A129" i="1"/>
  <c r="B129" i="1" s="1"/>
  <c r="A123" i="1"/>
  <c r="B123" i="1" s="1"/>
  <c r="A121" i="1"/>
  <c r="B121" i="1" s="1"/>
  <c r="A2" i="1"/>
  <c r="B2" i="1" s="1"/>
  <c r="D2" i="1"/>
  <c r="D3" i="1"/>
  <c r="D5" i="1"/>
  <c r="D4" i="1"/>
  <c r="D7" i="1"/>
  <c r="D6" i="1"/>
  <c r="D9" i="1"/>
  <c r="D10" i="1"/>
  <c r="D11" i="1"/>
  <c r="D12" i="1"/>
  <c r="D8" i="1"/>
  <c r="D13" i="1"/>
  <c r="D17" i="1"/>
  <c r="D16" i="1"/>
  <c r="D14" i="1"/>
  <c r="D15" i="1"/>
  <c r="D18" i="1"/>
  <c r="D19" i="1"/>
  <c r="D26" i="1"/>
  <c r="D20" i="1"/>
  <c r="D21" i="1"/>
  <c r="D22" i="1"/>
  <c r="D23" i="1"/>
  <c r="D24" i="1"/>
  <c r="D25" i="1"/>
  <c r="D27" i="1"/>
  <c r="D28" i="1"/>
  <c r="D29" i="1"/>
  <c r="D30" i="1"/>
  <c r="D32" i="1"/>
  <c r="D33" i="1"/>
  <c r="D34" i="1"/>
  <c r="D35" i="1"/>
  <c r="D31" i="1"/>
  <c r="D36" i="1"/>
  <c r="D37" i="1"/>
  <c r="D38" i="1"/>
  <c r="D39" i="1"/>
  <c r="D40" i="1"/>
  <c r="D41" i="1"/>
  <c r="D43" i="1"/>
  <c r="D44" i="1"/>
  <c r="D46" i="1"/>
  <c r="D47" i="1"/>
  <c r="D45" i="1"/>
  <c r="D42" i="1"/>
  <c r="D49" i="1"/>
  <c r="D48" i="1"/>
  <c r="D50" i="1"/>
  <c r="D51" i="1"/>
  <c r="D52" i="1"/>
  <c r="D53" i="1"/>
  <c r="D54" i="1"/>
  <c r="D55" i="1"/>
  <c r="D56" i="1"/>
  <c r="B28" i="4"/>
  <c r="B36" i="4"/>
  <c r="B32" i="4"/>
  <c r="B20" i="4"/>
  <c r="B56" i="4"/>
  <c r="B23" i="4"/>
  <c r="B18" i="4"/>
  <c r="B35" i="4"/>
  <c r="B27" i="4"/>
  <c r="B31" i="4"/>
  <c r="B21" i="4"/>
  <c r="B41" i="4"/>
  <c r="B55" i="4"/>
  <c r="B5" i="4"/>
  <c r="B7" i="4"/>
  <c r="B30" i="4"/>
  <c r="B50" i="4"/>
  <c r="B14" i="4"/>
  <c r="B19" i="4"/>
  <c r="B11" i="4"/>
  <c r="B24" i="4"/>
  <c r="B46" i="4"/>
  <c r="B47" i="4"/>
  <c r="B53" i="4"/>
  <c r="B49" i="4"/>
  <c r="B51" i="4"/>
  <c r="B13" i="4"/>
  <c r="B45" i="4"/>
  <c r="B40" i="4"/>
  <c r="B43" i="4"/>
  <c r="B38" i="4"/>
  <c r="B29" i="4"/>
  <c r="B4" i="4"/>
  <c r="B34" i="4"/>
  <c r="B3" i="4"/>
  <c r="B52" i="4"/>
  <c r="B54" i="4"/>
  <c r="B9" i="4"/>
  <c r="B2" i="4"/>
  <c r="B44" i="4"/>
  <c r="B12" i="4"/>
  <c r="B25" i="4"/>
  <c r="B10" i="4"/>
  <c r="B42" i="4"/>
  <c r="B22" i="4"/>
  <c r="B37" i="4"/>
  <c r="B6" i="4"/>
  <c r="B39" i="4"/>
  <c r="B15" i="4"/>
  <c r="B16" i="4"/>
  <c r="B17" i="4"/>
  <c r="B26" i="4"/>
  <c r="B33" i="4"/>
  <c r="B57" i="4"/>
  <c r="B8" i="4"/>
  <c r="B48" i="4"/>
  <c r="B8" i="5"/>
  <c r="B57" i="5"/>
  <c r="B33" i="5"/>
  <c r="B26" i="5"/>
  <c r="B17" i="5"/>
  <c r="B16" i="5"/>
  <c r="B15" i="5"/>
  <c r="B39" i="5"/>
  <c r="B6" i="5"/>
  <c r="B37" i="5"/>
  <c r="B22" i="5"/>
  <c r="B42" i="5"/>
  <c r="B10" i="5"/>
  <c r="B25" i="5"/>
  <c r="B12" i="5"/>
  <c r="B44" i="5"/>
  <c r="B2" i="5"/>
  <c r="B9" i="5"/>
  <c r="B54" i="5"/>
  <c r="B52" i="5"/>
  <c r="B3" i="5"/>
  <c r="B34" i="5"/>
  <c r="B4" i="5"/>
  <c r="B29" i="5"/>
  <c r="B38" i="5"/>
  <c r="B43" i="5"/>
  <c r="B40" i="5"/>
  <c r="B45" i="5"/>
  <c r="B13" i="5"/>
  <c r="B51" i="5"/>
  <c r="B49" i="5"/>
  <c r="B53" i="5"/>
  <c r="B47" i="5"/>
  <c r="B46" i="5"/>
  <c r="B24" i="5"/>
  <c r="B11" i="5"/>
  <c r="B19" i="5"/>
  <c r="B14" i="5"/>
  <c r="B50" i="5"/>
  <c r="B30" i="5"/>
  <c r="B7" i="5"/>
  <c r="B5" i="5"/>
  <c r="B55" i="5"/>
  <c r="B41" i="5"/>
  <c r="B21" i="5"/>
  <c r="B31" i="5"/>
  <c r="B27" i="5"/>
  <c r="B35" i="5"/>
  <c r="B18" i="5"/>
  <c r="B23" i="5"/>
  <c r="B56" i="5"/>
  <c r="B20" i="5"/>
  <c r="B32" i="5"/>
  <c r="B36" i="5"/>
  <c r="B28" i="5"/>
  <c r="B48" i="5"/>
  <c r="D121" i="3" l="1"/>
  <c r="D123" i="3"/>
  <c r="D129" i="3"/>
  <c r="D128" i="3"/>
  <c r="D127" i="3"/>
  <c r="D126" i="3"/>
  <c r="D125" i="3"/>
  <c r="D124" i="3"/>
  <c r="D122" i="3"/>
  <c r="D120" i="3"/>
  <c r="D119" i="3"/>
  <c r="D118" i="3"/>
  <c r="D115" i="3"/>
  <c r="D117" i="3"/>
  <c r="D116" i="3"/>
  <c r="D114" i="3"/>
  <c r="D113" i="3"/>
  <c r="D112" i="3"/>
  <c r="D111" i="3"/>
  <c r="D110" i="3"/>
  <c r="D108" i="3"/>
  <c r="D109" i="3"/>
  <c r="D106" i="3"/>
  <c r="D105" i="3"/>
  <c r="D104" i="3"/>
  <c r="D103" i="3"/>
  <c r="D107" i="3"/>
  <c r="D102" i="3"/>
  <c r="D101" i="3"/>
  <c r="D99" i="3"/>
  <c r="D100" i="3"/>
  <c r="D98" i="3"/>
  <c r="D96" i="3"/>
  <c r="D95" i="3"/>
  <c r="D94" i="3"/>
  <c r="D92" i="3"/>
  <c r="D93" i="3"/>
  <c r="D91" i="3"/>
  <c r="D90" i="3"/>
  <c r="D89" i="3"/>
  <c r="D88" i="3"/>
  <c r="D87" i="3"/>
  <c r="D86" i="3"/>
  <c r="D85" i="3"/>
  <c r="D83" i="3"/>
  <c r="D84" i="3"/>
  <c r="D82" i="3"/>
  <c r="D81" i="3"/>
  <c r="D80" i="3"/>
  <c r="D79" i="3"/>
  <c r="D78" i="3"/>
  <c r="D76" i="3"/>
  <c r="D77" i="3"/>
  <c r="D75" i="3"/>
  <c r="D74" i="3"/>
  <c r="D73" i="3"/>
  <c r="D72" i="3"/>
  <c r="D71" i="3"/>
  <c r="D69" i="3"/>
  <c r="D70" i="3"/>
  <c r="D68" i="3"/>
  <c r="D67" i="3"/>
  <c r="D66" i="3"/>
  <c r="D65" i="3"/>
  <c r="D64" i="3"/>
  <c r="D59" i="3"/>
  <c r="D57" i="3"/>
  <c r="D63" i="3"/>
  <c r="D62" i="3"/>
  <c r="D60" i="3"/>
  <c r="D61" i="3"/>
  <c r="D58" i="3"/>
  <c r="D56" i="3"/>
  <c r="D55" i="3"/>
  <c r="D54" i="3"/>
  <c r="D53" i="3"/>
  <c r="D52" i="3"/>
  <c r="D51" i="3"/>
  <c r="D50" i="3"/>
  <c r="D48" i="3"/>
  <c r="D49" i="3"/>
  <c r="D42" i="3"/>
  <c r="D45" i="3"/>
  <c r="D47" i="3"/>
  <c r="D46" i="3"/>
  <c r="D44" i="3"/>
  <c r="D43" i="3"/>
  <c r="D41" i="3"/>
  <c r="D40" i="3"/>
  <c r="D39" i="3"/>
  <c r="D38" i="3"/>
  <c r="D37" i="3"/>
  <c r="D36" i="3"/>
  <c r="D31" i="3"/>
  <c r="D35" i="3"/>
  <c r="D34" i="3"/>
  <c r="D33" i="3"/>
  <c r="D32" i="3"/>
  <c r="D30" i="3"/>
  <c r="D29" i="3"/>
  <c r="D28" i="3"/>
  <c r="D27" i="3"/>
  <c r="D25" i="3"/>
  <c r="D24" i="3"/>
  <c r="D23" i="3"/>
  <c r="D22" i="3"/>
  <c r="D21" i="3"/>
  <c r="D20" i="3"/>
  <c r="D26" i="3"/>
  <c r="D19" i="3"/>
  <c r="D18" i="3"/>
  <c r="D15" i="3"/>
  <c r="D14" i="3"/>
  <c r="D16" i="3"/>
  <c r="D17" i="3"/>
  <c r="D13" i="3"/>
  <c r="D8" i="3"/>
  <c r="D12" i="3"/>
  <c r="D11" i="3"/>
  <c r="D10" i="3"/>
  <c r="D9" i="3"/>
  <c r="D6" i="3"/>
  <c r="D7" i="3"/>
  <c r="D4" i="3"/>
  <c r="D5" i="3"/>
  <c r="D3" i="3"/>
  <c r="D2" i="3"/>
  <c r="E130" i="1" l="1"/>
  <c r="F130" i="1"/>
  <c r="G130" i="1"/>
  <c r="H130" i="1"/>
  <c r="I130" i="1"/>
  <c r="J130" i="1"/>
  <c r="K130" i="1"/>
  <c r="L130" i="1"/>
  <c r="M130" i="1"/>
  <c r="N130" i="1" l="1"/>
  <c r="O130" i="1"/>
  <c r="P130" i="1"/>
  <c r="Q130" i="1"/>
  <c r="R130" i="1"/>
  <c r="S130" i="1"/>
  <c r="T130" i="1"/>
  <c r="U130" i="1"/>
  <c r="D58" i="1" l="1"/>
  <c r="D61" i="1"/>
  <c r="D60" i="1"/>
  <c r="D62" i="1"/>
  <c r="D63" i="1"/>
  <c r="D57" i="1"/>
  <c r="D59" i="1"/>
  <c r="D64" i="1"/>
  <c r="D65" i="1"/>
  <c r="D66" i="1"/>
  <c r="D67" i="1"/>
  <c r="D68" i="1"/>
  <c r="D70" i="1"/>
  <c r="D69" i="1"/>
  <c r="D71" i="1"/>
  <c r="D72" i="1"/>
  <c r="D73" i="1"/>
  <c r="D74" i="1"/>
  <c r="D75" i="1"/>
  <c r="D77" i="1"/>
  <c r="D76" i="1"/>
  <c r="D78" i="1"/>
  <c r="D79" i="1"/>
  <c r="D80" i="1"/>
  <c r="D81" i="1"/>
  <c r="D82" i="1"/>
  <c r="D84" i="1"/>
  <c r="D83" i="1"/>
  <c r="D85" i="1"/>
  <c r="D86" i="1"/>
  <c r="D87" i="1"/>
  <c r="D88" i="1"/>
  <c r="D89" i="1"/>
  <c r="D90" i="1"/>
  <c r="D91" i="1"/>
  <c r="D93" i="1"/>
  <c r="D92" i="1"/>
  <c r="D94" i="1"/>
  <c r="D95" i="1"/>
  <c r="D96" i="1"/>
  <c r="D98" i="1"/>
  <c r="D100" i="1"/>
  <c r="D99" i="1"/>
  <c r="D101" i="1"/>
  <c r="D102" i="1"/>
  <c r="D107" i="1"/>
  <c r="D103" i="1"/>
  <c r="D104" i="1"/>
  <c r="D105" i="1"/>
  <c r="D106" i="1"/>
  <c r="D109" i="1"/>
  <c r="D108" i="1"/>
  <c r="D110" i="1"/>
  <c r="D111" i="1"/>
  <c r="D112" i="1"/>
  <c r="D113" i="1"/>
  <c r="D114" i="1"/>
  <c r="D116" i="1"/>
  <c r="D117" i="1"/>
  <c r="D115" i="1"/>
  <c r="D118" i="1"/>
  <c r="D119" i="1"/>
  <c r="D120" i="1"/>
  <c r="D122" i="1"/>
  <c r="D124" i="1"/>
  <c r="D125" i="1"/>
  <c r="D126" i="1"/>
  <c r="D127" i="1"/>
  <c r="D128" i="1"/>
  <c r="D129" i="1"/>
  <c r="D123" i="1"/>
  <c r="D121" i="1"/>
</calcChain>
</file>

<file path=xl/sharedStrings.xml><?xml version="1.0" encoding="utf-8"?>
<sst xmlns="http://schemas.openxmlformats.org/spreadsheetml/2006/main" count="1234" uniqueCount="313">
  <si>
    <t>ALB-54</t>
  </si>
  <si>
    <t>ANA-30</t>
  </si>
  <si>
    <t>BAK-39</t>
  </si>
  <si>
    <t>BAN-17</t>
  </si>
  <si>
    <t>BEL-06</t>
  </si>
  <si>
    <t>BER-10</t>
  </si>
  <si>
    <t>BGS-19</t>
  </si>
  <si>
    <t>BIG-40</t>
  </si>
  <si>
    <t>BIL-03</t>
  </si>
  <si>
    <t>BLD-51</t>
  </si>
  <si>
    <t>BLT-02</t>
  </si>
  <si>
    <t>BOZ-06</t>
  </si>
  <si>
    <t>BRC-17</t>
  </si>
  <si>
    <t>BRD-03</t>
  </si>
  <si>
    <t>BRD-10</t>
  </si>
  <si>
    <t>BRO-09</t>
  </si>
  <si>
    <t>CAS-02</t>
  </si>
  <si>
    <t>CFT-07</t>
  </si>
  <si>
    <t>CHE-48</t>
  </si>
  <si>
    <t>CHK-24</t>
  </si>
  <si>
    <t>CHT-31</t>
  </si>
  <si>
    <t>CIR-41</t>
  </si>
  <si>
    <t>CLP-49</t>
  </si>
  <si>
    <t>COL-29</t>
  </si>
  <si>
    <t>COL-32</t>
  </si>
  <si>
    <t>CON-26</t>
  </si>
  <si>
    <t>CUL-17</t>
  </si>
  <si>
    <t>CUT-38</t>
  </si>
  <si>
    <t>DER-28</t>
  </si>
  <si>
    <t>DET-08</t>
  </si>
  <si>
    <t>DIL-18</t>
  </si>
  <si>
    <t>DOD-11</t>
  </si>
  <si>
    <t>DRB-13</t>
  </si>
  <si>
    <t>DRM-46</t>
  </si>
  <si>
    <t>DTT-31</t>
  </si>
  <si>
    <t>EHN-05</t>
  </si>
  <si>
    <t>EKA-42</t>
  </si>
  <si>
    <t>ENN-25</t>
  </si>
  <si>
    <t>EUR-56</t>
  </si>
  <si>
    <t>FAR-27</t>
  </si>
  <si>
    <t>FLX-37</t>
  </si>
  <si>
    <t>FOR-19</t>
  </si>
  <si>
    <t>FOR-20</t>
  </si>
  <si>
    <t>FOR-29</t>
  </si>
  <si>
    <t>FRF-31</t>
  </si>
  <si>
    <t>FRM-10</t>
  </si>
  <si>
    <t>FRO-17</t>
  </si>
  <si>
    <t>GER-19</t>
  </si>
  <si>
    <t>GLA-20</t>
  </si>
  <si>
    <t>GLD-16</t>
  </si>
  <si>
    <t>GRS-08</t>
  </si>
  <si>
    <t>GTF-02</t>
  </si>
  <si>
    <t>HAM-13</t>
  </si>
  <si>
    <t>HAR-22</t>
  </si>
  <si>
    <t>HAR-44</t>
  </si>
  <si>
    <t>HIN-12</t>
  </si>
  <si>
    <t>HLN-05</t>
  </si>
  <si>
    <t>HOB-36</t>
  </si>
  <si>
    <t>HOT-35</t>
  </si>
  <si>
    <t>HRL-24</t>
  </si>
  <si>
    <t>HVR-12</t>
  </si>
  <si>
    <t>HYS-33</t>
  </si>
  <si>
    <t>ISM-14</t>
  </si>
  <si>
    <t>JOL-10</t>
  </si>
  <si>
    <t>JOR-50</t>
  </si>
  <si>
    <t>JUG-44</t>
  </si>
  <si>
    <t>KEV-21</t>
  </si>
  <si>
    <t>KOT-07</t>
  </si>
  <si>
    <t>LAU-03</t>
  </si>
  <si>
    <t>LAV-53</t>
  </si>
  <si>
    <t>LEW-08</t>
  </si>
  <si>
    <t>LIB-56</t>
  </si>
  <si>
    <t>LIM-18</t>
  </si>
  <si>
    <t>LOG-22</t>
  </si>
  <si>
    <t>LVM-49</t>
  </si>
  <si>
    <t>MAL-11</t>
  </si>
  <si>
    <t>MAN-06</t>
  </si>
  <si>
    <t>MED-34</t>
  </si>
  <si>
    <t>MEL-23</t>
  </si>
  <si>
    <t>MIC-14</t>
  </si>
  <si>
    <t>MOO-08</t>
  </si>
  <si>
    <t>MSS-04</t>
  </si>
  <si>
    <t>NAS-20</t>
  </si>
  <si>
    <t>NEI-02</t>
  </si>
  <si>
    <t>OPH-20</t>
  </si>
  <si>
    <t>OUT-34</t>
  </si>
  <si>
    <t>PHI-46</t>
  </si>
  <si>
    <t>PIN-13</t>
  </si>
  <si>
    <t>PLS-35</t>
  </si>
  <si>
    <t>PLV-39</t>
  </si>
  <si>
    <t>PLW-34</t>
  </si>
  <si>
    <t>POL-15</t>
  </si>
  <si>
    <t>POP-17</t>
  </si>
  <si>
    <t>RED-10</t>
  </si>
  <si>
    <t>RIC-16</t>
  </si>
  <si>
    <t>RND-23</t>
  </si>
  <si>
    <t>RNN-15</t>
  </si>
  <si>
    <t>RYE-53</t>
  </si>
  <si>
    <t>SAC-11</t>
  </si>
  <si>
    <t>SAI-15</t>
  </si>
  <si>
    <t>SCB-37</t>
  </si>
  <si>
    <t>SHL-21</t>
  </si>
  <si>
    <t>SHR-25</t>
  </si>
  <si>
    <t>SID-27</t>
  </si>
  <si>
    <t>STE-13</t>
  </si>
  <si>
    <t>STN-36</t>
  </si>
  <si>
    <t>SUN-21</t>
  </si>
  <si>
    <t>SUP-54</t>
  </si>
  <si>
    <t>TER-45</t>
  </si>
  <si>
    <t>THF-35</t>
  </si>
  <si>
    <t>THR-06</t>
  </si>
  <si>
    <t>TOY-56</t>
  </si>
  <si>
    <t>TWB-25</t>
  </si>
  <si>
    <t>TWN-43</t>
  </si>
  <si>
    <t>VAL-26</t>
  </si>
  <si>
    <t>VIC-25</t>
  </si>
  <si>
    <t>WAK-01</t>
  </si>
  <si>
    <t>WES-34</t>
  </si>
  <si>
    <t>WHT-07</t>
  </si>
  <si>
    <t>WHT-51</t>
  </si>
  <si>
    <t>WIL-52</t>
  </si>
  <si>
    <t>WIN-08</t>
  </si>
  <si>
    <t>WIN-55</t>
  </si>
  <si>
    <t>WOP-17</t>
  </si>
  <si>
    <t>WSS-47</t>
  </si>
  <si>
    <t>WYE-06</t>
  </si>
  <si>
    <t>Alberton</t>
  </si>
  <si>
    <t>Anaconda</t>
  </si>
  <si>
    <t>Bainville</t>
  </si>
  <si>
    <t>Baker</t>
  </si>
  <si>
    <t>Bearcreek</t>
  </si>
  <si>
    <t>Belgrade</t>
  </si>
  <si>
    <t xml:space="preserve">Belt </t>
  </si>
  <si>
    <t>Big Sandy</t>
  </si>
  <si>
    <t>Big Timber</t>
  </si>
  <si>
    <t>Billings</t>
  </si>
  <si>
    <t>Boulder</t>
  </si>
  <si>
    <t>Bozeman</t>
  </si>
  <si>
    <t>Bridger</t>
  </si>
  <si>
    <t>Broadus</t>
  </si>
  <si>
    <t>Broadview</t>
  </si>
  <si>
    <t>Brockton</t>
  </si>
  <si>
    <t>BRW-38</t>
  </si>
  <si>
    <t xml:space="preserve">Browning </t>
  </si>
  <si>
    <t>Cascade</t>
  </si>
  <si>
    <t>Chester</t>
  </si>
  <si>
    <t>Chinook</t>
  </si>
  <si>
    <t>Choteau</t>
  </si>
  <si>
    <t>Circle</t>
  </si>
  <si>
    <t>Clyde Park</t>
  </si>
  <si>
    <t>Colstrip</t>
  </si>
  <si>
    <t>Columbia Falls</t>
  </si>
  <si>
    <t>Columbus</t>
  </si>
  <si>
    <t>Conrad</t>
  </si>
  <si>
    <t>Culbertson</t>
  </si>
  <si>
    <t>Cut Bank</t>
  </si>
  <si>
    <t>Darby</t>
  </si>
  <si>
    <t>Deer Lodge</t>
  </si>
  <si>
    <t>Denton</t>
  </si>
  <si>
    <t>Dillon</t>
  </si>
  <si>
    <t>Dodson</t>
  </si>
  <si>
    <t>Drummond</t>
  </si>
  <si>
    <t>Dutton</t>
  </si>
  <si>
    <t>East Helena</t>
  </si>
  <si>
    <t>Ekalaka</t>
  </si>
  <si>
    <t>Ennis</t>
  </si>
  <si>
    <t>Eureka</t>
  </si>
  <si>
    <t>Fairfield</t>
  </si>
  <si>
    <t xml:space="preserve">Fairview </t>
  </si>
  <si>
    <t>Flaxville</t>
  </si>
  <si>
    <t>Forsyth</t>
  </si>
  <si>
    <t>Fort Benton</t>
  </si>
  <si>
    <t>Fort Peck</t>
  </si>
  <si>
    <t>Froid</t>
  </si>
  <si>
    <t>Fromberg</t>
  </si>
  <si>
    <t>Geraldine</t>
  </si>
  <si>
    <t>Glasgow</t>
  </si>
  <si>
    <t>Glendive</t>
  </si>
  <si>
    <t>Grass Range</t>
  </si>
  <si>
    <t>Great Falls</t>
  </si>
  <si>
    <t>Hamilton</t>
  </si>
  <si>
    <t>Hardin</t>
  </si>
  <si>
    <t>Harlem</t>
  </si>
  <si>
    <t>Harlowton</t>
  </si>
  <si>
    <t>Havre</t>
  </si>
  <si>
    <t>Helena</t>
  </si>
  <si>
    <t>Hingham</t>
  </si>
  <si>
    <t>Hobson</t>
  </si>
  <si>
    <t>Hot Springs</t>
  </si>
  <si>
    <t>Hysham</t>
  </si>
  <si>
    <t>Ismay</t>
  </si>
  <si>
    <t>Joliet</t>
  </si>
  <si>
    <t>Jordan</t>
  </si>
  <si>
    <t>Judith Gap</t>
  </si>
  <si>
    <t>Kalispell</t>
  </si>
  <si>
    <t>Kevin</t>
  </si>
  <si>
    <t>Laurel</t>
  </si>
  <si>
    <t>Lavina</t>
  </si>
  <si>
    <t>Lewistown</t>
  </si>
  <si>
    <t>Libby</t>
  </si>
  <si>
    <t>Lima</t>
  </si>
  <si>
    <t>Livingston</t>
  </si>
  <si>
    <t>Lodge Grass</t>
  </si>
  <si>
    <t>Malta</t>
  </si>
  <si>
    <t>Manhattan</t>
  </si>
  <si>
    <t>Medicine Lake</t>
  </si>
  <si>
    <t>Melstone</t>
  </si>
  <si>
    <t>Miles City</t>
  </si>
  <si>
    <t>Missoula</t>
  </si>
  <si>
    <t>Moore</t>
  </si>
  <si>
    <t>Nashua</t>
  </si>
  <si>
    <t>Neihart</t>
  </si>
  <si>
    <t>Opheim</t>
  </si>
  <si>
    <t>Outlook</t>
  </si>
  <si>
    <t>Phillipsburg</t>
  </si>
  <si>
    <t>Pinesdale</t>
  </si>
  <si>
    <t>Plains</t>
  </si>
  <si>
    <t>Plentywood</t>
  </si>
  <si>
    <t>Plevna</t>
  </si>
  <si>
    <t>Polson</t>
  </si>
  <si>
    <t>Poplar</t>
  </si>
  <si>
    <t>Red Lodge</t>
  </si>
  <si>
    <t>Richey</t>
  </si>
  <si>
    <t>Ronan</t>
  </si>
  <si>
    <t>Roundup</t>
  </si>
  <si>
    <t>Ryegate</t>
  </si>
  <si>
    <t>Saco</t>
  </si>
  <si>
    <t>Scobey</t>
  </si>
  <si>
    <t>Shelby</t>
  </si>
  <si>
    <t>Sheridan</t>
  </si>
  <si>
    <t>Sidney</t>
  </si>
  <si>
    <t>St. Ignatius</t>
  </si>
  <si>
    <t>Stanford</t>
  </si>
  <si>
    <t>Stevensville</t>
  </si>
  <si>
    <t>Sunburst</t>
  </si>
  <si>
    <t>Superior</t>
  </si>
  <si>
    <t>Terry</t>
  </si>
  <si>
    <t>Thompson Falls</t>
  </si>
  <si>
    <t>Three Forks</t>
  </si>
  <si>
    <t>Townsend</t>
  </si>
  <si>
    <t>Troy</t>
  </si>
  <si>
    <t>Twin Bridges</t>
  </si>
  <si>
    <t>Valier</t>
  </si>
  <si>
    <t>Virginia City</t>
  </si>
  <si>
    <t>Walkerville</t>
  </si>
  <si>
    <t>West Yellowstone</t>
  </si>
  <si>
    <t>Westby</t>
  </si>
  <si>
    <t>White Sulphur</t>
  </si>
  <si>
    <t>Whitefish</t>
  </si>
  <si>
    <t>Whitehall</t>
  </si>
  <si>
    <t>Wibaux</t>
  </si>
  <si>
    <t>Winifred</t>
  </si>
  <si>
    <t>Winnett</t>
  </si>
  <si>
    <t>Wolf Point</t>
  </si>
  <si>
    <t>Total</t>
  </si>
  <si>
    <t>Beaverhead</t>
  </si>
  <si>
    <t>Big Horn</t>
  </si>
  <si>
    <t>Blaine</t>
  </si>
  <si>
    <t>Broadwater</t>
  </si>
  <si>
    <t>Carbon</t>
  </si>
  <si>
    <t>Carter</t>
  </si>
  <si>
    <t>Chouteau</t>
  </si>
  <si>
    <t>Custer</t>
  </si>
  <si>
    <t>Daniels</t>
  </si>
  <si>
    <t>Dawson</t>
  </si>
  <si>
    <t>Fallon</t>
  </si>
  <si>
    <t>Fergus</t>
  </si>
  <si>
    <t>Flathead</t>
  </si>
  <si>
    <t>Gallatin</t>
  </si>
  <si>
    <t>Garfield</t>
  </si>
  <si>
    <t>Glacier</t>
  </si>
  <si>
    <t>Golden Valley</t>
  </si>
  <si>
    <t>Granite</t>
  </si>
  <si>
    <t>Hill</t>
  </si>
  <si>
    <t>Jefferson</t>
  </si>
  <si>
    <t>Judith Basin</t>
  </si>
  <si>
    <t>Lake</t>
  </si>
  <si>
    <t>Lewis &amp; Clark</t>
  </si>
  <si>
    <t>Liberty</t>
  </si>
  <si>
    <t>Lincoln</t>
  </si>
  <si>
    <t>Madison</t>
  </si>
  <si>
    <t>McCone</t>
  </si>
  <si>
    <t>Meagher</t>
  </si>
  <si>
    <t>Mineral</t>
  </si>
  <si>
    <t>Musselshell</t>
  </si>
  <si>
    <t>Park</t>
  </si>
  <si>
    <t>Petroleum</t>
  </si>
  <si>
    <t>Phillips</t>
  </si>
  <si>
    <t>Pondera</t>
  </si>
  <si>
    <t>Powder River</t>
  </si>
  <si>
    <t>Powell</t>
  </si>
  <si>
    <t>Prairie</t>
  </si>
  <si>
    <t>Ravalli</t>
  </si>
  <si>
    <t>Richland</t>
  </si>
  <si>
    <t>Roosevelt</t>
  </si>
  <si>
    <t>Rosebud</t>
  </si>
  <si>
    <t>Sanders</t>
  </si>
  <si>
    <t>Silver Bow</t>
  </si>
  <si>
    <t>Stillwater</t>
  </si>
  <si>
    <t>Sweet Grass</t>
  </si>
  <si>
    <t>Teton</t>
  </si>
  <si>
    <t>Toole</t>
  </si>
  <si>
    <t>Treasure</t>
  </si>
  <si>
    <t>Valley</t>
  </si>
  <si>
    <t>Wheatland</t>
  </si>
  <si>
    <t>Yellowstone</t>
  </si>
  <si>
    <t>County #</t>
  </si>
  <si>
    <t>City Code</t>
  </si>
  <si>
    <t>City</t>
  </si>
  <si>
    <t>County</t>
  </si>
  <si>
    <t>Rexford</t>
  </si>
  <si>
    <t>% Change</t>
  </si>
  <si>
    <t>$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</si>
</sst>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3" formatCode="_(* #,##0.00_);_(* \(#,##0.00\);_(* &quot;-&quot;??_);_(@_)"/>
    <numFmt numFmtId="164" formatCode="0.00000_)"/>
    <numFmt numFmtId="165" formatCode="_(* #,##0_);_(* \(#,##0\);_(* &quot;-&quot;??_);_(@_)"/>
    <numFmt numFmtId="166" formatCode="&quot;$&quot;#,##0"/>
    <numFmt numFmtId="167" formatCode="&quot;$&quot;#,##0.00"/>
    <numFmt numFmtId="168" formatCode="&quot;$&quot;#,##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name val="Arial"/>
      <family val="2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32">
    <xf numFmtId="0" fontId="0" fillId="0" borderId="0" xfId="0"/>
    <xf numFmtId="0" fontId="0" fillId="0" borderId="0" xfId="0" applyAlignment="1">
      <alignment horizontal="left"/>
    </xf>
    <xf numFmtId="0" fontId="3" fillId="0" borderId="0" xfId="2" applyFont="1" applyBorder="1" applyAlignment="1">
      <alignment horizontal="center"/>
    </xf>
    <xf numFmtId="0" fontId="2" fillId="0" borderId="1" xfId="2" applyBorder="1"/>
    <xf numFmtId="164" fontId="2" fillId="0" borderId="1" xfId="2" applyNumberFormat="1" applyFont="1" applyBorder="1" applyProtection="1"/>
    <xf numFmtId="1" fontId="4" fillId="0" borderId="1" xfId="2" applyNumberFormat="1" applyFont="1" applyBorder="1" applyAlignment="1" applyProtection="1">
      <alignment horizontal="left"/>
      <protection locked="0"/>
    </xf>
    <xf numFmtId="1" fontId="4" fillId="0" borderId="2" xfId="2" applyNumberFormat="1" applyFont="1" applyBorder="1" applyAlignment="1" applyProtection="1">
      <alignment horizontal="left"/>
      <protection locked="0"/>
    </xf>
    <xf numFmtId="1" fontId="4" fillId="0" borderId="3" xfId="2" applyNumberFormat="1" applyFont="1" applyBorder="1" applyAlignment="1" applyProtection="1">
      <alignment horizontal="left"/>
      <protection locked="0"/>
    </xf>
    <xf numFmtId="43" fontId="0" fillId="0" borderId="0" xfId="1" applyFont="1"/>
    <xf numFmtId="0" fontId="0" fillId="0" borderId="0" xfId="0" applyNumberFormat="1"/>
    <xf numFmtId="165" fontId="0" fillId="0" borderId="0" xfId="1" applyNumberFormat="1" applyFont="1" applyAlignment="1">
      <alignment horizontal="left"/>
    </xf>
    <xf numFmtId="165" fontId="0" fillId="0" borderId="0" xfId="1" applyNumberFormat="1" applyFont="1"/>
    <xf numFmtId="0" fontId="0" fillId="0" borderId="4" xfId="0" applyBorder="1"/>
    <xf numFmtId="165" fontId="0" fillId="0" borderId="0" xfId="0" applyNumberFormat="1"/>
    <xf numFmtId="0" fontId="0" fillId="0" borderId="0" xfId="0" applyAlignment="1">
      <alignment horizontal="left" indent="1"/>
    </xf>
    <xf numFmtId="0" fontId="0" fillId="0" borderId="5" xfId="0" applyBorder="1"/>
    <xf numFmtId="0" fontId="0" fillId="0" borderId="0" xfId="0" applyBorder="1"/>
    <xf numFmtId="0" fontId="0" fillId="0" borderId="0" xfId="0" applyFill="1" applyBorder="1"/>
    <xf numFmtId="3" fontId="0" fillId="0" borderId="0" xfId="0" applyNumberFormat="1" applyBorder="1" applyAlignment="1" applyProtection="1">
      <alignment horizontal="right"/>
      <protection locked="0"/>
    </xf>
    <xf numFmtId="3" fontId="0" fillId="0" borderId="0" xfId="0" applyNumberFormat="1" applyBorder="1"/>
    <xf numFmtId="166" fontId="0" fillId="0" borderId="0" xfId="0" applyNumberFormat="1"/>
    <xf numFmtId="3" fontId="0" fillId="0" borderId="0" xfId="0" applyNumberFormat="1"/>
    <xf numFmtId="0" fontId="5" fillId="0" borderId="0" xfId="0" applyFont="1"/>
    <xf numFmtId="167" fontId="0" fillId="0" borderId="0" xfId="0" applyNumberFormat="1"/>
    <xf numFmtId="41" fontId="0" fillId="0" borderId="6" xfId="0" applyNumberFormat="1" applyBorder="1"/>
    <xf numFmtId="166" fontId="0" fillId="0" borderId="0" xfId="0" applyNumberFormat="1" applyFill="1"/>
    <xf numFmtId="10" fontId="0" fillId="0" borderId="0" xfId="0" applyNumberFormat="1"/>
    <xf numFmtId="0" fontId="5" fillId="0" borderId="0" xfId="0" applyFont="1" applyAlignment="1">
      <alignment horizontal="right"/>
    </xf>
    <xf numFmtId="10" fontId="5" fillId="0" borderId="0" xfId="0" applyNumberFormat="1" applyFont="1" applyAlignment="1">
      <alignment horizontal="right"/>
    </xf>
    <xf numFmtId="168" fontId="0" fillId="0" borderId="0" xfId="0" applyNumberFormat="1"/>
    <xf numFmtId="168" fontId="5" fillId="0" borderId="0" xfId="0" applyNumberFormat="1" applyFont="1" applyAlignment="1">
      <alignment horizontal="right"/>
    </xf>
    <xf numFmtId="0" fontId="5" fillId="0" borderId="0" xfId="0" applyNumberFormat="1" applyFont="1"/>
  </cellXfs>
  <cellStyles count="3">
    <cellStyle name="Comma" xfId="1" builtinId="3"/>
    <cellStyle name="Normal" xfId="0" builtinId="0"/>
    <cellStyle name="Normal_city milll levies 2004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28"/>
  <sheetViews>
    <sheetView topLeftCell="A10" zoomScale="80" zoomScaleNormal="80" workbookViewId="0">
      <selection activeCell="C58" sqref="C58:S58"/>
    </sheetView>
  </sheetViews>
  <sheetFormatPr baseColWidth="10" defaultColWidth="8.83203125" defaultRowHeight="15" x14ac:dyDescent="0.2"/>
  <cols>
    <col min="2" max="2" width="15.1640625" bestFit="1" customWidth="1"/>
    <col min="3" max="6" width="13.5" bestFit="1" customWidth="1"/>
    <col min="7" max="19" width="15.1640625" bestFit="1" customWidth="1"/>
    <col min="22" max="22" width="13" bestFit="1" customWidth="1"/>
  </cols>
  <sheetData>
    <row r="1" spans="1:22" x14ac:dyDescent="0.2">
      <c r="A1" t="s">
        <v>306</v>
      </c>
      <c r="B1" t="s">
        <v>309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  <c r="S1">
        <v>2018</v>
      </c>
    </row>
    <row r="2" spans="1:22" x14ac:dyDescent="0.2">
      <c r="A2" s="1">
        <v>18</v>
      </c>
      <c r="B2" s="1" t="str">
        <f>VLOOKUP(A2,CountyMatch!$A$2:$B$57,2,FALSE)</f>
        <v>Beaverhead</v>
      </c>
      <c r="C2" s="11">
        <v>7991142.6704199892</v>
      </c>
      <c r="D2" s="11">
        <v>7937825.1266999999</v>
      </c>
      <c r="E2" s="11">
        <v>8405846.5488169938</v>
      </c>
      <c r="F2" s="11">
        <v>8631169.2392920014</v>
      </c>
      <c r="G2" s="11">
        <v>8974880.8240450043</v>
      </c>
      <c r="H2" s="11">
        <v>9259347.4281300064</v>
      </c>
      <c r="I2" s="11">
        <v>9609502.7507020049</v>
      </c>
      <c r="J2" s="11">
        <v>9919920.4715700056</v>
      </c>
      <c r="K2" s="11">
        <v>9737694.3896899968</v>
      </c>
      <c r="L2" s="11">
        <v>10545780.03465</v>
      </c>
      <c r="M2" s="11">
        <v>10865690.401210004</v>
      </c>
      <c r="N2" s="11">
        <v>11088477.877110004</v>
      </c>
      <c r="O2" s="11">
        <v>10849274.073290015</v>
      </c>
      <c r="P2" s="11">
        <v>11703523.911680005</v>
      </c>
      <c r="Q2" s="11">
        <v>12028106.560934531</v>
      </c>
      <c r="R2" s="11">
        <v>13335808.05345</v>
      </c>
      <c r="S2" s="11">
        <v>13574593.462390011</v>
      </c>
      <c r="V2" s="9"/>
    </row>
    <row r="3" spans="1:22" x14ac:dyDescent="0.2">
      <c r="A3" s="1">
        <v>22</v>
      </c>
      <c r="B3" s="1" t="str">
        <f>VLOOKUP(A3,CountyMatch!$A$2:$B$57,2,FALSE)</f>
        <v>Big Horn</v>
      </c>
      <c r="C3" s="11">
        <v>7111792.0845220024</v>
      </c>
      <c r="D3" s="11">
        <v>6920913.0367300035</v>
      </c>
      <c r="E3" s="11">
        <v>6897473.3419903945</v>
      </c>
      <c r="F3" s="11">
        <v>7222685.6160100019</v>
      </c>
      <c r="G3" s="11">
        <v>7247784.0883119982</v>
      </c>
      <c r="H3" s="11">
        <v>7525745.3690550011</v>
      </c>
      <c r="I3" s="11">
        <v>8486506.0681675971</v>
      </c>
      <c r="J3" s="11">
        <v>7685493.7489399994</v>
      </c>
      <c r="K3" s="11">
        <v>9497953.1821999978</v>
      </c>
      <c r="L3" s="11">
        <v>9477286.5778209977</v>
      </c>
      <c r="M3" s="11">
        <v>9785058.0988799967</v>
      </c>
      <c r="N3" s="11">
        <v>10504212.970640004</v>
      </c>
      <c r="O3" s="11">
        <v>11977902.752523998</v>
      </c>
      <c r="P3" s="11">
        <v>12434953.740683997</v>
      </c>
      <c r="Q3" s="11">
        <v>12569165.210694885</v>
      </c>
      <c r="R3" s="11">
        <v>13617037.332871996</v>
      </c>
      <c r="S3" s="11">
        <v>14010673.671039972</v>
      </c>
      <c r="V3" s="9"/>
    </row>
    <row r="4" spans="1:22" x14ac:dyDescent="0.2">
      <c r="A4" s="1">
        <v>24</v>
      </c>
      <c r="B4" s="1" t="str">
        <f>VLOOKUP(A4,CountyMatch!$A$2:$B$57,2,FALSE)</f>
        <v>Blaine</v>
      </c>
      <c r="C4" s="11">
        <v>4918541.0864600055</v>
      </c>
      <c r="D4" s="11">
        <v>5460605.4974339986</v>
      </c>
      <c r="E4" s="11">
        <v>5224151.347413999</v>
      </c>
      <c r="F4" s="11">
        <v>5430361.1739479974</v>
      </c>
      <c r="G4" s="11">
        <v>5476377.5946690002</v>
      </c>
      <c r="H4" s="11">
        <v>6085161.7098890003</v>
      </c>
      <c r="I4" s="11">
        <v>5759920.4858029997</v>
      </c>
      <c r="J4" s="11">
        <v>6381434.3303900016</v>
      </c>
      <c r="K4" s="11">
        <v>5865825.7970560007</v>
      </c>
      <c r="L4" s="11">
        <v>7049525.4304549973</v>
      </c>
      <c r="M4" s="11">
        <v>7200006.8706699982</v>
      </c>
      <c r="N4" s="11">
        <v>7495036.8057800038</v>
      </c>
      <c r="O4" s="11">
        <v>6953884.9356560009</v>
      </c>
      <c r="P4" s="11">
        <v>8257469.7280890029</v>
      </c>
      <c r="Q4" s="11">
        <v>8434877.0739035979</v>
      </c>
      <c r="R4" s="11">
        <v>10096292.052457009</v>
      </c>
      <c r="S4" s="11">
        <v>10201765.005873987</v>
      </c>
      <c r="V4" s="9"/>
    </row>
    <row r="5" spans="1:22" x14ac:dyDescent="0.2">
      <c r="A5" s="1">
        <v>43</v>
      </c>
      <c r="B5" s="1" t="str">
        <f>VLOOKUP(A5,CountyMatch!$A$2:$B$57,2,FALSE)</f>
        <v>Broadwater</v>
      </c>
      <c r="C5" s="11">
        <v>3435121.6096150004</v>
      </c>
      <c r="D5" s="11">
        <v>4013856.1671100003</v>
      </c>
      <c r="E5" s="11">
        <v>4209197.4605300007</v>
      </c>
      <c r="F5" s="11">
        <v>4387475.8882899992</v>
      </c>
      <c r="G5" s="11">
        <v>4724371.8252199981</v>
      </c>
      <c r="H5" s="11">
        <v>5075797.3578999992</v>
      </c>
      <c r="I5" s="11">
        <v>5619895.520779998</v>
      </c>
      <c r="J5" s="11">
        <v>5730169.8875000011</v>
      </c>
      <c r="K5" s="11">
        <v>5862670.6335600009</v>
      </c>
      <c r="L5" s="11">
        <v>5990212.6599900024</v>
      </c>
      <c r="M5" s="11">
        <v>6578725.8377300054</v>
      </c>
      <c r="N5" s="11">
        <v>6368085.5280200029</v>
      </c>
      <c r="O5" s="11">
        <v>6686992.3037299979</v>
      </c>
      <c r="P5" s="11">
        <v>7141886.5861200001</v>
      </c>
      <c r="Q5" s="11">
        <v>7787732.6563339662</v>
      </c>
      <c r="R5" s="11">
        <v>8437973.6192600057</v>
      </c>
      <c r="S5" s="11">
        <v>8384697.8569100043</v>
      </c>
      <c r="V5" s="9"/>
    </row>
    <row r="6" spans="1:22" x14ac:dyDescent="0.2">
      <c r="A6" s="1">
        <v>10</v>
      </c>
      <c r="B6" s="1" t="str">
        <f>VLOOKUP(A6,CountyMatch!$A$2:$B$57,2,FALSE)</f>
        <v>Carbon</v>
      </c>
      <c r="C6" s="11">
        <v>10019023.474754987</v>
      </c>
      <c r="D6" s="11">
        <v>10788332.375080004</v>
      </c>
      <c r="E6" s="11">
        <v>11340104.69653772</v>
      </c>
      <c r="F6" s="11">
        <v>12134996.292629993</v>
      </c>
      <c r="G6" s="11">
        <v>12785124.940890003</v>
      </c>
      <c r="H6" s="11">
        <v>13956205.879620006</v>
      </c>
      <c r="I6" s="11">
        <v>14532665.656070016</v>
      </c>
      <c r="J6" s="11">
        <v>15332052.529860001</v>
      </c>
      <c r="K6" s="11">
        <v>16205915.651209991</v>
      </c>
      <c r="L6" s="11">
        <v>16702908.338210013</v>
      </c>
      <c r="M6" s="11">
        <v>17134733.867150012</v>
      </c>
      <c r="N6" s="11">
        <v>17948512.68307998</v>
      </c>
      <c r="O6" s="11">
        <v>18541937.763320003</v>
      </c>
      <c r="P6" s="11">
        <v>17935205.136800006</v>
      </c>
      <c r="Q6" s="11">
        <v>18404504.814097777</v>
      </c>
      <c r="R6" s="11">
        <v>20911172.381219987</v>
      </c>
      <c r="S6" s="11">
        <v>21091310.126240019</v>
      </c>
      <c r="V6" s="9"/>
    </row>
    <row r="7" spans="1:22" x14ac:dyDescent="0.2">
      <c r="A7" s="1">
        <v>42</v>
      </c>
      <c r="B7" s="1" t="str">
        <f>VLOOKUP(A7,CountyMatch!$A$2:$B$57,2,FALSE)</f>
        <v>Carter</v>
      </c>
      <c r="C7" s="11">
        <v>3252056.3158179992</v>
      </c>
      <c r="D7" s="11">
        <v>3096624.6541999993</v>
      </c>
      <c r="E7" s="11">
        <v>3593835.4965200005</v>
      </c>
      <c r="F7" s="11">
        <v>2176190.0151399998</v>
      </c>
      <c r="G7" s="11">
        <v>2279292.2539840005</v>
      </c>
      <c r="H7" s="11">
        <v>2432698.1127200001</v>
      </c>
      <c r="I7" s="11">
        <v>2596351.3028799994</v>
      </c>
      <c r="J7" s="11">
        <v>2819164.505189999</v>
      </c>
      <c r="K7" s="11">
        <v>3024523.1475799996</v>
      </c>
      <c r="L7" s="11">
        <v>7097602.6219899999</v>
      </c>
      <c r="M7" s="11">
        <v>8195677.297269999</v>
      </c>
      <c r="N7" s="11">
        <v>10055562.370959995</v>
      </c>
      <c r="O7" s="11">
        <v>10362007.415150011</v>
      </c>
      <c r="P7" s="11">
        <v>11484545.02482</v>
      </c>
      <c r="Q7" s="11">
        <v>11969371.507010004</v>
      </c>
      <c r="R7" s="11">
        <v>13209348.146430001</v>
      </c>
      <c r="S7" s="11">
        <v>13320374.348599995</v>
      </c>
      <c r="V7" s="9"/>
    </row>
    <row r="8" spans="1:22" x14ac:dyDescent="0.2">
      <c r="A8" s="1">
        <v>2</v>
      </c>
      <c r="B8" s="1" t="str">
        <f>VLOOKUP(A8,CountyMatch!$A$2:$B$57,2,FALSE)</f>
        <v>Cascade</v>
      </c>
      <c r="C8" s="11">
        <v>57956367.364848927</v>
      </c>
      <c r="D8" s="11">
        <v>59396216.514920034</v>
      </c>
      <c r="E8" s="11">
        <v>63464211.339249976</v>
      </c>
      <c r="F8" s="11">
        <v>63448423.012539975</v>
      </c>
      <c r="G8" s="11">
        <v>66505703.362370007</v>
      </c>
      <c r="H8" s="11">
        <v>70092285.399189994</v>
      </c>
      <c r="I8" s="11">
        <v>70312502.518139988</v>
      </c>
      <c r="J8" s="11">
        <v>71617771.372710034</v>
      </c>
      <c r="K8" s="11">
        <v>74899312.706620097</v>
      </c>
      <c r="L8" s="11">
        <v>78105305.00613001</v>
      </c>
      <c r="M8" s="11">
        <v>84250226.370170042</v>
      </c>
      <c r="N8" s="11">
        <v>84791124.630510017</v>
      </c>
      <c r="O8" s="11">
        <v>86309118.826060086</v>
      </c>
      <c r="P8" s="11">
        <v>91538167.500209957</v>
      </c>
      <c r="Q8" s="11">
        <v>94721921.773069978</v>
      </c>
      <c r="R8" s="11">
        <v>108526021.78449008</v>
      </c>
      <c r="S8" s="11">
        <v>114210271.82216015</v>
      </c>
      <c r="V8" s="9"/>
    </row>
    <row r="9" spans="1:22" x14ac:dyDescent="0.2">
      <c r="A9" s="1">
        <v>19</v>
      </c>
      <c r="B9" s="1" t="str">
        <f>VLOOKUP(A9,CountyMatch!$A$2:$B$57,2,FALSE)</f>
        <v>Chouteau</v>
      </c>
      <c r="C9" s="11">
        <v>8263988.7276419988</v>
      </c>
      <c r="D9" s="11">
        <v>8867952.7650799993</v>
      </c>
      <c r="E9" s="11">
        <v>9074269.2027299944</v>
      </c>
      <c r="F9" s="11">
        <v>9543425.918890005</v>
      </c>
      <c r="G9" s="11">
        <v>9357225.1362699904</v>
      </c>
      <c r="H9" s="11">
        <v>10113092.490020001</v>
      </c>
      <c r="I9" s="11">
        <v>10386668.459917998</v>
      </c>
      <c r="J9" s="11">
        <v>10519332.534969997</v>
      </c>
      <c r="K9" s="11">
        <v>10314086.67207</v>
      </c>
      <c r="L9" s="11">
        <v>11010192.166520007</v>
      </c>
      <c r="M9" s="11">
        <v>11276112.619059993</v>
      </c>
      <c r="N9" s="11">
        <v>10543987.381780013</v>
      </c>
      <c r="O9" s="11">
        <v>11702973.181761971</v>
      </c>
      <c r="P9" s="11">
        <v>12179376.142160004</v>
      </c>
      <c r="Q9" s="11">
        <v>11900892.274271231</v>
      </c>
      <c r="R9" s="11">
        <v>14476638.634670001</v>
      </c>
      <c r="S9" s="11">
        <v>14913935.339730013</v>
      </c>
      <c r="V9" s="9"/>
    </row>
    <row r="10" spans="1:22" x14ac:dyDescent="0.2">
      <c r="A10" s="1">
        <v>14</v>
      </c>
      <c r="B10" s="1" t="str">
        <f>VLOOKUP(A10,CountyMatch!$A$2:$B$57,2,FALSE)</f>
        <v>Custer</v>
      </c>
      <c r="C10" s="11">
        <v>7780125.5358500024</v>
      </c>
      <c r="D10" s="11">
        <v>8293337.3785999976</v>
      </c>
      <c r="E10" s="11">
        <v>9915136.1365999989</v>
      </c>
      <c r="F10" s="11">
        <v>9900184.4162999988</v>
      </c>
      <c r="G10" s="11">
        <v>10039667.277170002</v>
      </c>
      <c r="H10" s="11">
        <v>10363971.297890002</v>
      </c>
      <c r="I10" s="11">
        <v>10717061.034670008</v>
      </c>
      <c r="J10" s="11">
        <v>10851863.691170001</v>
      </c>
      <c r="K10" s="11">
        <v>11012182.198229998</v>
      </c>
      <c r="L10" s="11">
        <v>11305249.387169987</v>
      </c>
      <c r="M10" s="11">
        <v>11607293.833670007</v>
      </c>
      <c r="N10" s="11">
        <v>12492847.778190007</v>
      </c>
      <c r="O10" s="11">
        <v>12682713.489360005</v>
      </c>
      <c r="P10" s="11">
        <v>13780096.221979989</v>
      </c>
      <c r="Q10" s="11">
        <v>13945734.547589999</v>
      </c>
      <c r="R10" s="11">
        <v>15241628.193559986</v>
      </c>
      <c r="S10" s="11">
        <v>15656057.940350005</v>
      </c>
      <c r="V10" s="9"/>
    </row>
    <row r="11" spans="1:22" x14ac:dyDescent="0.2">
      <c r="A11" s="1">
        <v>37</v>
      </c>
      <c r="B11" s="1" t="str">
        <f>VLOOKUP(A11,CountyMatch!$A$2:$B$57,2,FALSE)</f>
        <v>Daniels</v>
      </c>
      <c r="C11" s="11">
        <v>2431130.2738739969</v>
      </c>
      <c r="D11" s="11">
        <v>2636630.9848399996</v>
      </c>
      <c r="E11" s="11">
        <v>2847569.5158300013</v>
      </c>
      <c r="F11" s="11">
        <v>2899588.5058700009</v>
      </c>
      <c r="G11" s="11">
        <v>3037791.8184900018</v>
      </c>
      <c r="H11" s="11">
        <v>3176168.0158000016</v>
      </c>
      <c r="I11" s="11">
        <v>3326905.0885600033</v>
      </c>
      <c r="J11" s="11">
        <v>3300837.3321300005</v>
      </c>
      <c r="K11" s="11">
        <v>3422636.0510599986</v>
      </c>
      <c r="L11" s="11">
        <v>3388706.2489299988</v>
      </c>
      <c r="M11" s="11">
        <v>3558299.085299999</v>
      </c>
      <c r="N11" s="11">
        <v>3618522.8514899975</v>
      </c>
      <c r="O11" s="11">
        <v>3714538.9865500005</v>
      </c>
      <c r="P11" s="11">
        <v>4257703.495590006</v>
      </c>
      <c r="Q11" s="11">
        <v>4290446.3260599962</v>
      </c>
      <c r="R11" s="11">
        <v>4622616.761529997</v>
      </c>
      <c r="S11" s="11">
        <v>4731509.1391999973</v>
      </c>
      <c r="V11" s="9"/>
    </row>
    <row r="12" spans="1:22" x14ac:dyDescent="0.2">
      <c r="A12" s="1">
        <v>16</v>
      </c>
      <c r="B12" s="1" t="str">
        <f>VLOOKUP(A12,CountyMatch!$A$2:$B$57,2,FALSE)</f>
        <v>Dawson</v>
      </c>
      <c r="C12" s="11">
        <v>8335277.288825999</v>
      </c>
      <c r="D12" s="11">
        <v>8809546.0745199975</v>
      </c>
      <c r="E12" s="11">
        <v>10079906.899982721</v>
      </c>
      <c r="F12" s="11">
        <v>10001700.163039999</v>
      </c>
      <c r="G12" s="11">
        <v>10744046.908929992</v>
      </c>
      <c r="H12" s="11">
        <v>10626882.349489996</v>
      </c>
      <c r="I12" s="11">
        <v>11012655.943210015</v>
      </c>
      <c r="J12" s="11">
        <v>10965374.533439996</v>
      </c>
      <c r="K12" s="11">
        <v>11428088.328440003</v>
      </c>
      <c r="L12" s="11">
        <v>11927579.271869997</v>
      </c>
      <c r="M12" s="11">
        <v>12547187.629490005</v>
      </c>
      <c r="N12" s="11">
        <v>13357588.971810013</v>
      </c>
      <c r="O12" s="11">
        <v>13580514.232340002</v>
      </c>
      <c r="P12" s="11">
        <v>14255655.427190002</v>
      </c>
      <c r="Q12" s="11">
        <v>14777109.546300007</v>
      </c>
      <c r="R12" s="11">
        <v>15867763.440560002</v>
      </c>
      <c r="S12" s="11">
        <v>16724706.666679997</v>
      </c>
      <c r="V12" s="9"/>
    </row>
    <row r="13" spans="1:22" x14ac:dyDescent="0.2">
      <c r="A13" s="1">
        <v>30</v>
      </c>
      <c r="B13" s="1" t="str">
        <f>VLOOKUP(A13,CountyMatch!$A$2:$B$57,2,FALSE)</f>
        <v>Deer Lodge</v>
      </c>
      <c r="C13" s="11">
        <v>5264664.3148359964</v>
      </c>
      <c r="D13" s="11">
        <v>6113566.3413800029</v>
      </c>
      <c r="E13" s="11">
        <v>6492103.2363942713</v>
      </c>
      <c r="F13" s="11">
        <v>6812275.7339599971</v>
      </c>
      <c r="G13" s="11">
        <v>7269088.9362299982</v>
      </c>
      <c r="H13" s="11">
        <v>7740875.9965900015</v>
      </c>
      <c r="I13" s="11">
        <v>8194297.4566100016</v>
      </c>
      <c r="J13" s="11">
        <v>8462648.9885799997</v>
      </c>
      <c r="K13" s="11">
        <v>8393449.1648800038</v>
      </c>
      <c r="L13" s="11">
        <v>12691861.90576</v>
      </c>
      <c r="M13" s="11">
        <v>12519343.234030005</v>
      </c>
      <c r="N13" s="11">
        <v>13489577.513099998</v>
      </c>
      <c r="O13" s="11">
        <v>13537574.707749996</v>
      </c>
      <c r="P13" s="11">
        <v>13665629.641879998</v>
      </c>
      <c r="Q13" s="11">
        <v>14183863.430220515</v>
      </c>
      <c r="R13" s="11">
        <v>14987650.77434</v>
      </c>
      <c r="S13" s="11">
        <v>14355247.554859996</v>
      </c>
      <c r="V13" s="9"/>
    </row>
    <row r="14" spans="1:22" x14ac:dyDescent="0.2">
      <c r="A14" s="1">
        <v>39</v>
      </c>
      <c r="B14" s="1" t="str">
        <f>VLOOKUP(A14,CountyMatch!$A$2:$B$57,2,FALSE)</f>
        <v>Fallon</v>
      </c>
      <c r="C14" s="11">
        <v>2576518.5402000002</v>
      </c>
      <c r="D14" s="11">
        <v>2521235.8132300004</v>
      </c>
      <c r="E14" s="11">
        <v>3018436.0355900005</v>
      </c>
      <c r="F14" s="11">
        <v>3280108.2363800006</v>
      </c>
      <c r="G14" s="11">
        <v>4451039.5723899985</v>
      </c>
      <c r="H14" s="11">
        <v>5160783.6546400003</v>
      </c>
      <c r="I14" s="11">
        <v>5768994.7814159989</v>
      </c>
      <c r="J14" s="11">
        <v>5907610.26669</v>
      </c>
      <c r="K14" s="11">
        <v>6891879.4094000002</v>
      </c>
      <c r="L14" s="11">
        <v>7542701.8353800001</v>
      </c>
      <c r="M14" s="11">
        <v>8025399.8022000035</v>
      </c>
      <c r="N14" s="11">
        <v>9222407.0500300024</v>
      </c>
      <c r="O14" s="11">
        <v>9899361.3178699985</v>
      </c>
      <c r="P14" s="11">
        <v>12076827.914309999</v>
      </c>
      <c r="Q14" s="11">
        <v>12171450.259270003</v>
      </c>
      <c r="R14" s="11">
        <v>13184309.132809991</v>
      </c>
      <c r="S14" s="11">
        <v>14294501.430209985</v>
      </c>
      <c r="V14" s="9"/>
    </row>
    <row r="15" spans="1:22" x14ac:dyDescent="0.2">
      <c r="A15" s="1">
        <v>8</v>
      </c>
      <c r="B15" s="1" t="str">
        <f>VLOOKUP(A15,CountyMatch!$A$2:$B$57,2,FALSE)</f>
        <v>Fergus</v>
      </c>
      <c r="C15" s="11">
        <v>10547986.922308004</v>
      </c>
      <c r="D15" s="11">
        <v>10727330.402209999</v>
      </c>
      <c r="E15" s="11">
        <v>11324391.206168354</v>
      </c>
      <c r="F15" s="11">
        <v>12040534.151910005</v>
      </c>
      <c r="G15" s="11">
        <v>13005887.506119996</v>
      </c>
      <c r="H15" s="11">
        <v>13427900.370290006</v>
      </c>
      <c r="I15" s="11">
        <v>14500571.590660008</v>
      </c>
      <c r="J15" s="11">
        <v>14370979.971049996</v>
      </c>
      <c r="K15" s="11">
        <v>14765227.115560008</v>
      </c>
      <c r="L15" s="11">
        <v>15323612.321710007</v>
      </c>
      <c r="M15" s="11">
        <v>15077807.174070025</v>
      </c>
      <c r="N15" s="11">
        <v>15601387.26526</v>
      </c>
      <c r="O15" s="11">
        <v>15717671.341769982</v>
      </c>
      <c r="P15" s="11">
        <v>16595642.811340014</v>
      </c>
      <c r="Q15" s="11">
        <v>18146489.028154749</v>
      </c>
      <c r="R15" s="11">
        <v>20173915.21031002</v>
      </c>
      <c r="S15" s="11">
        <v>21041339.977059975</v>
      </c>
      <c r="V15" s="9"/>
    </row>
    <row r="16" spans="1:22" x14ac:dyDescent="0.2">
      <c r="A16" s="1">
        <v>7</v>
      </c>
      <c r="B16" s="1" t="str">
        <f>VLOOKUP(A16,CountyMatch!$A$2:$B$57,2,FALSE)</f>
        <v>Flathead</v>
      </c>
      <c r="C16" s="11">
        <v>68980578.208821997</v>
      </c>
      <c r="D16" s="11">
        <v>74822666.794006005</v>
      </c>
      <c r="E16" s="11">
        <v>83218344.010552987</v>
      </c>
      <c r="F16" s="11">
        <v>93384134.857275993</v>
      </c>
      <c r="G16" s="11">
        <v>99562691.694091082</v>
      </c>
      <c r="H16" s="11">
        <v>107286291.57290614</v>
      </c>
      <c r="I16" s="11">
        <v>114457827.28704305</v>
      </c>
      <c r="J16" s="11">
        <v>120706699.16681996</v>
      </c>
      <c r="K16" s="11">
        <v>123879265.418277</v>
      </c>
      <c r="L16" s="11">
        <v>130024917.34668888</v>
      </c>
      <c r="M16" s="11">
        <v>144720812.75943992</v>
      </c>
      <c r="N16" s="11">
        <v>137495058.52657977</v>
      </c>
      <c r="O16" s="11">
        <v>142858887.05278799</v>
      </c>
      <c r="P16" s="11">
        <v>141599380.05454707</v>
      </c>
      <c r="Q16" s="11">
        <v>143173561.76976684</v>
      </c>
      <c r="R16" s="11">
        <v>160472063.757828</v>
      </c>
      <c r="S16" s="11">
        <v>166896866.8615315</v>
      </c>
      <c r="V16" s="9"/>
    </row>
    <row r="17" spans="1:22" x14ac:dyDescent="0.2">
      <c r="A17" s="1">
        <v>6</v>
      </c>
      <c r="B17" s="1" t="str">
        <f>VLOOKUP(A17,CountyMatch!$A$2:$B$57,2,FALSE)</f>
        <v>Gallatin</v>
      </c>
      <c r="C17" s="11">
        <v>61498480.831469931</v>
      </c>
      <c r="D17" s="11">
        <v>67476929.113300055</v>
      </c>
      <c r="E17" s="11">
        <v>74374018.194014862</v>
      </c>
      <c r="F17" s="11">
        <v>83016458.35010992</v>
      </c>
      <c r="G17" s="11">
        <v>90278097.059980065</v>
      </c>
      <c r="H17" s="11">
        <v>100756987.78722002</v>
      </c>
      <c r="I17" s="11">
        <v>112651497.38460998</v>
      </c>
      <c r="J17" s="11">
        <v>117731045.25464</v>
      </c>
      <c r="K17" s="11">
        <v>123178956.81169006</v>
      </c>
      <c r="L17" s="11">
        <v>125461055.32561988</v>
      </c>
      <c r="M17" s="11">
        <v>129099819.68996014</v>
      </c>
      <c r="N17" s="11">
        <v>138233258.55244011</v>
      </c>
      <c r="O17" s="11">
        <v>144397411.16562036</v>
      </c>
      <c r="P17" s="11">
        <v>148726010.28449994</v>
      </c>
      <c r="Q17" s="11">
        <v>155471691.26598081</v>
      </c>
      <c r="R17" s="11">
        <v>170938119.33948976</v>
      </c>
      <c r="S17" s="11">
        <v>186987083.97247016</v>
      </c>
      <c r="V17" s="9"/>
    </row>
    <row r="18" spans="1:22" x14ac:dyDescent="0.2">
      <c r="A18" s="1">
        <v>50</v>
      </c>
      <c r="B18" s="1" t="str">
        <f>VLOOKUP(A18,CountyMatch!$A$2:$B$57,2,FALSE)</f>
        <v>Garfield</v>
      </c>
      <c r="C18" s="11">
        <v>2223398.0500499979</v>
      </c>
      <c r="D18" s="11">
        <v>2200247.4097300009</v>
      </c>
      <c r="E18" s="11">
        <v>2182952.9771799995</v>
      </c>
      <c r="F18" s="11">
        <v>2075981.9531500007</v>
      </c>
      <c r="G18" s="11">
        <v>2119099.6500999997</v>
      </c>
      <c r="H18" s="11">
        <v>2395061.9043099978</v>
      </c>
      <c r="I18" s="11">
        <v>2676308.1957199997</v>
      </c>
      <c r="J18" s="11">
        <v>2839349.2088500015</v>
      </c>
      <c r="K18" s="11">
        <v>2759794.7599400003</v>
      </c>
      <c r="L18" s="11">
        <v>2810163.3342660018</v>
      </c>
      <c r="M18" s="11">
        <v>2725615.8814100013</v>
      </c>
      <c r="N18" s="11">
        <v>2639368.3054399998</v>
      </c>
      <c r="O18" s="11">
        <v>2719381.674490002</v>
      </c>
      <c r="P18" s="11">
        <v>2697187.7292899992</v>
      </c>
      <c r="Q18" s="11">
        <v>2729648.2370100077</v>
      </c>
      <c r="R18" s="11">
        <v>2948068.1201899992</v>
      </c>
      <c r="S18" s="11">
        <v>3406431.5911599994</v>
      </c>
      <c r="V18" s="9"/>
    </row>
    <row r="19" spans="1:22" x14ac:dyDescent="0.2">
      <c r="A19" s="1">
        <v>38</v>
      </c>
      <c r="B19" s="1" t="str">
        <f>VLOOKUP(A19,CountyMatch!$A$2:$B$57,2,FALSE)</f>
        <v>Glacier</v>
      </c>
      <c r="C19" s="11">
        <v>9246600.894423997</v>
      </c>
      <c r="D19" s="11">
        <v>9801191.5191699993</v>
      </c>
      <c r="E19" s="11">
        <v>9224001.4997059982</v>
      </c>
      <c r="F19" s="11">
        <v>15484100.761749996</v>
      </c>
      <c r="G19" s="11">
        <v>10518975.153200002</v>
      </c>
      <c r="H19" s="11">
        <v>12014972.177069999</v>
      </c>
      <c r="I19" s="11">
        <v>12063869.707939999</v>
      </c>
      <c r="J19" s="11">
        <v>11751442.936939999</v>
      </c>
      <c r="K19" s="11">
        <v>13854240.776110001</v>
      </c>
      <c r="L19" s="11">
        <v>14083791.827449992</v>
      </c>
      <c r="M19" s="11">
        <v>14781663.474509992</v>
      </c>
      <c r="N19" s="11">
        <v>15632728.083650002</v>
      </c>
      <c r="O19" s="11">
        <v>15627030.531559985</v>
      </c>
      <c r="P19" s="11">
        <v>16960642.817519996</v>
      </c>
      <c r="Q19" s="11">
        <v>16866853.407882567</v>
      </c>
      <c r="R19" s="11">
        <v>18256933.780309994</v>
      </c>
      <c r="S19" s="11">
        <v>17997908.242780007</v>
      </c>
      <c r="V19" s="9"/>
    </row>
    <row r="20" spans="1:22" x14ac:dyDescent="0.2">
      <c r="A20" s="1">
        <v>53</v>
      </c>
      <c r="B20" s="1" t="str">
        <f>VLOOKUP(A20,CountyMatch!$A$2:$B$57,2,FALSE)</f>
        <v>Golden Valley</v>
      </c>
      <c r="C20" s="11">
        <v>1874099.2220320015</v>
      </c>
      <c r="D20" s="11">
        <v>1836501.6957509997</v>
      </c>
      <c r="E20" s="11">
        <v>1891977.5028201239</v>
      </c>
      <c r="F20" s="11">
        <v>2090107.1359299996</v>
      </c>
      <c r="G20" s="11">
        <v>2132575.51449</v>
      </c>
      <c r="H20" s="11">
        <v>2315109.6549499999</v>
      </c>
      <c r="I20" s="11">
        <v>2227096.9725700011</v>
      </c>
      <c r="J20" s="11">
        <v>2334972.7786499988</v>
      </c>
      <c r="K20" s="11">
        <v>2409016.9609900001</v>
      </c>
      <c r="L20" s="11">
        <v>2350663.1005200003</v>
      </c>
      <c r="M20" s="11">
        <v>2297925.8047400005</v>
      </c>
      <c r="N20" s="11">
        <v>2467413.0778599991</v>
      </c>
      <c r="O20" s="11">
        <v>2488322.5404399997</v>
      </c>
      <c r="P20" s="11">
        <v>2674136.2692799987</v>
      </c>
      <c r="Q20" s="11">
        <v>2728952.5312387608</v>
      </c>
      <c r="R20" s="11">
        <v>2993537.29617</v>
      </c>
      <c r="S20" s="11">
        <v>3050728.905129998</v>
      </c>
      <c r="V20" s="9"/>
    </row>
    <row r="21" spans="1:22" x14ac:dyDescent="0.2">
      <c r="A21" s="1">
        <v>46</v>
      </c>
      <c r="B21" s="1" t="str">
        <f>VLOOKUP(A21,CountyMatch!$A$2:$B$57,2,FALSE)</f>
        <v>Granite</v>
      </c>
      <c r="C21" s="11">
        <v>3554659.2366699995</v>
      </c>
      <c r="D21" s="11">
        <v>3762757.7177299997</v>
      </c>
      <c r="E21" s="11">
        <v>4019049.8665399989</v>
      </c>
      <c r="F21" s="11">
        <v>4797926.3546600007</v>
      </c>
      <c r="G21" s="11">
        <v>5000698.8695400003</v>
      </c>
      <c r="H21" s="11">
        <v>5095728.1117300019</v>
      </c>
      <c r="I21" s="11">
        <v>5185794.4310700009</v>
      </c>
      <c r="J21" s="11">
        <v>5126462.4865699988</v>
      </c>
      <c r="K21" s="11">
        <v>5314857.3362300005</v>
      </c>
      <c r="L21" s="11">
        <v>5597159.1885599978</v>
      </c>
      <c r="M21" s="11">
        <v>5663478.8749000002</v>
      </c>
      <c r="N21" s="11">
        <v>6118450.3941200012</v>
      </c>
      <c r="O21" s="11">
        <v>6034387.3116299985</v>
      </c>
      <c r="P21" s="11">
        <v>6387433.4322500015</v>
      </c>
      <c r="Q21" s="11">
        <v>6989230.8752499074</v>
      </c>
      <c r="R21" s="11">
        <v>7130498.08177</v>
      </c>
      <c r="S21" s="11">
        <v>7313484.3715199977</v>
      </c>
      <c r="V21" s="9"/>
    </row>
    <row r="22" spans="1:22" x14ac:dyDescent="0.2">
      <c r="A22" s="1">
        <v>12</v>
      </c>
      <c r="B22" s="1" t="str">
        <f>VLOOKUP(A22,CountyMatch!$A$2:$B$57,2,FALSE)</f>
        <v>Hill</v>
      </c>
      <c r="C22" s="11">
        <v>13233164.376355989</v>
      </c>
      <c r="D22" s="11">
        <v>13698246.723060006</v>
      </c>
      <c r="E22" s="11">
        <v>14609963.632530006</v>
      </c>
      <c r="F22" s="11">
        <v>15007994.940000005</v>
      </c>
      <c r="G22" s="11">
        <v>15461686.980770001</v>
      </c>
      <c r="H22" s="11">
        <v>15843301.258050008</v>
      </c>
      <c r="I22" s="11">
        <v>16942108.188059993</v>
      </c>
      <c r="J22" s="11">
        <v>17075172.330400005</v>
      </c>
      <c r="K22" s="11">
        <v>18647788.014610004</v>
      </c>
      <c r="L22" s="11">
        <v>18926459.040890008</v>
      </c>
      <c r="M22" s="11">
        <v>19344279.229399994</v>
      </c>
      <c r="N22" s="11">
        <v>19982539.906979978</v>
      </c>
      <c r="O22" s="11">
        <v>20225924.55639001</v>
      </c>
      <c r="P22" s="11">
        <v>20642600.374549996</v>
      </c>
      <c r="Q22" s="11">
        <v>20926493.96138126</v>
      </c>
      <c r="R22" s="11">
        <v>23639644.6862</v>
      </c>
      <c r="S22" s="11">
        <v>23943456.367990032</v>
      </c>
      <c r="V22" s="9"/>
    </row>
    <row r="23" spans="1:22" x14ac:dyDescent="0.2">
      <c r="A23" s="1">
        <v>51</v>
      </c>
      <c r="B23" s="1" t="str">
        <f>VLOOKUP(A23,CountyMatch!$A$2:$B$57,2,FALSE)</f>
        <v>Jefferson</v>
      </c>
      <c r="C23" s="11">
        <v>7921930.9665070092</v>
      </c>
      <c r="D23" s="11">
        <v>8093322.5095799947</v>
      </c>
      <c r="E23" s="11">
        <v>9430275.6116299927</v>
      </c>
      <c r="F23" s="11">
        <v>9315337.6322499961</v>
      </c>
      <c r="G23" s="11">
        <v>9933946.9544400088</v>
      </c>
      <c r="H23" s="11">
        <v>10614004.31354</v>
      </c>
      <c r="I23" s="11">
        <v>12290076.600654021</v>
      </c>
      <c r="J23" s="11">
        <v>13093909.177200008</v>
      </c>
      <c r="K23" s="11">
        <v>12460270.062449994</v>
      </c>
      <c r="L23" s="11">
        <v>11950315.662210001</v>
      </c>
      <c r="M23" s="11">
        <v>13334970.895784091</v>
      </c>
      <c r="N23" s="11">
        <v>14786634.101159999</v>
      </c>
      <c r="O23" s="11">
        <v>15065043.039559985</v>
      </c>
      <c r="P23" s="11">
        <v>14658075.537620008</v>
      </c>
      <c r="Q23" s="11">
        <v>15732782.533271182</v>
      </c>
      <c r="R23" s="11">
        <v>16558996.226169992</v>
      </c>
      <c r="S23" s="11">
        <v>17164102.239339992</v>
      </c>
      <c r="V23" s="9"/>
    </row>
    <row r="24" spans="1:22" x14ac:dyDescent="0.2">
      <c r="A24" s="1">
        <v>36</v>
      </c>
      <c r="B24" s="1" t="str">
        <f>VLOOKUP(A24,CountyMatch!$A$2:$B$57,2,FALSE)</f>
        <v>Judith Basin</v>
      </c>
      <c r="C24" s="11">
        <v>4206654.0173780024</v>
      </c>
      <c r="D24" s="11">
        <v>4397100.1176200006</v>
      </c>
      <c r="E24" s="11">
        <v>4506508.4930599993</v>
      </c>
      <c r="F24" s="11">
        <v>4267164.9839899996</v>
      </c>
      <c r="G24" s="11">
        <v>4367355.6066999994</v>
      </c>
      <c r="H24" s="11">
        <v>4385155.8356099995</v>
      </c>
      <c r="I24" s="11">
        <v>4520317.101239996</v>
      </c>
      <c r="J24" s="11">
        <v>4529289.6499500023</v>
      </c>
      <c r="K24" s="11">
        <v>4829120.5179199995</v>
      </c>
      <c r="L24" s="11">
        <v>5110432.0010400014</v>
      </c>
      <c r="M24" s="11">
        <v>5178313.6953599965</v>
      </c>
      <c r="N24" s="11">
        <v>5599890.7339100065</v>
      </c>
      <c r="O24" s="11">
        <v>5536884.4227200001</v>
      </c>
      <c r="P24" s="11">
        <v>6022469.2859499967</v>
      </c>
      <c r="Q24" s="11">
        <v>6136651.8404198699</v>
      </c>
      <c r="R24" s="11">
        <v>6921619.7188900039</v>
      </c>
      <c r="S24" s="11">
        <v>7257332.4301199922</v>
      </c>
      <c r="V24" s="9"/>
    </row>
    <row r="25" spans="1:22" x14ac:dyDescent="0.2">
      <c r="A25" s="1">
        <v>15</v>
      </c>
      <c r="B25" s="1" t="str">
        <f>VLOOKUP(A25,CountyMatch!$A$2:$B$57,2,FALSE)</f>
        <v>Lake</v>
      </c>
      <c r="C25" s="11">
        <v>19878620.210843019</v>
      </c>
      <c r="D25" s="11">
        <v>20926575.467387993</v>
      </c>
      <c r="E25" s="11">
        <v>22238509.867209993</v>
      </c>
      <c r="F25" s="11">
        <v>23629202.206377</v>
      </c>
      <c r="G25" s="11">
        <v>25742537.876526996</v>
      </c>
      <c r="H25" s="11">
        <v>26741607.752914995</v>
      </c>
      <c r="I25" s="11">
        <v>28184541.664391</v>
      </c>
      <c r="J25" s="11">
        <v>30854746.297379978</v>
      </c>
      <c r="K25" s="11">
        <v>32129939.349930014</v>
      </c>
      <c r="L25" s="11">
        <v>32871771.123670045</v>
      </c>
      <c r="M25" s="11">
        <v>33462016.040619992</v>
      </c>
      <c r="N25" s="11">
        <v>35272043.823279992</v>
      </c>
      <c r="O25" s="11">
        <v>37118284.733610027</v>
      </c>
      <c r="P25" s="11">
        <v>36226730.206239998</v>
      </c>
      <c r="Q25" s="11">
        <v>35095496.048293546</v>
      </c>
      <c r="R25" s="11">
        <v>38177150.415539995</v>
      </c>
      <c r="S25" s="11">
        <v>38179641.560229994</v>
      </c>
      <c r="V25" s="9"/>
    </row>
    <row r="26" spans="1:22" x14ac:dyDescent="0.2">
      <c r="A26" s="1">
        <v>5</v>
      </c>
      <c r="B26" s="1" t="str">
        <f>VLOOKUP(A26,CountyMatch!$A$2:$B$57,2,FALSE)</f>
        <v>Lewis &amp; Clark</v>
      </c>
      <c r="C26" s="11">
        <v>50220394.361360051</v>
      </c>
      <c r="D26" s="11">
        <v>51851495.069450013</v>
      </c>
      <c r="E26" s="11">
        <v>55894114.464300022</v>
      </c>
      <c r="F26" s="11">
        <v>60181231.36031992</v>
      </c>
      <c r="G26" s="11">
        <v>62193311.42966</v>
      </c>
      <c r="H26" s="11">
        <v>66002759.987469971</v>
      </c>
      <c r="I26" s="11">
        <v>69877655.178259999</v>
      </c>
      <c r="J26" s="11">
        <v>71848608.311049983</v>
      </c>
      <c r="K26" s="11">
        <v>77300800.534269989</v>
      </c>
      <c r="L26" s="11">
        <v>77420497.808600083</v>
      </c>
      <c r="M26" s="11">
        <v>77765480.182019979</v>
      </c>
      <c r="N26" s="11">
        <v>82391740.077470198</v>
      </c>
      <c r="O26" s="11">
        <v>80628380.899459824</v>
      </c>
      <c r="P26" s="11">
        <v>81315424.98548007</v>
      </c>
      <c r="Q26" s="11">
        <v>83347803.583899423</v>
      </c>
      <c r="R26" s="11">
        <v>94087377.647280008</v>
      </c>
      <c r="S26" s="11">
        <v>108574272.12458996</v>
      </c>
      <c r="V26" s="9"/>
    </row>
    <row r="27" spans="1:22" x14ac:dyDescent="0.2">
      <c r="A27" s="1">
        <v>48</v>
      </c>
      <c r="B27" s="1" t="str">
        <f>VLOOKUP(A27,CountyMatch!$A$2:$B$57,2,FALSE)</f>
        <v>Liberty</v>
      </c>
      <c r="C27" s="11">
        <v>2968253.2910270006</v>
      </c>
      <c r="D27" s="11">
        <v>3520242.4849500009</v>
      </c>
      <c r="E27" s="11">
        <v>3352905.6112899999</v>
      </c>
      <c r="F27" s="11">
        <v>3304572.4537900006</v>
      </c>
      <c r="G27" s="11">
        <v>3412795.5119700003</v>
      </c>
      <c r="H27" s="11">
        <v>3516854.2533900011</v>
      </c>
      <c r="I27" s="11">
        <v>3612435.8675199989</v>
      </c>
      <c r="J27" s="11">
        <v>3447661.6511399997</v>
      </c>
      <c r="K27" s="11">
        <v>3492080.4875100008</v>
      </c>
      <c r="L27" s="11">
        <v>3655438.7890899978</v>
      </c>
      <c r="M27" s="11">
        <v>3697388.6558599994</v>
      </c>
      <c r="N27" s="11">
        <v>3936096.84534</v>
      </c>
      <c r="O27" s="11">
        <v>3832466.2875300003</v>
      </c>
      <c r="P27" s="11">
        <v>4188940.4393000123</v>
      </c>
      <c r="Q27" s="11">
        <v>4314665.9925799118</v>
      </c>
      <c r="R27" s="11">
        <v>4973689.3274399992</v>
      </c>
      <c r="S27" s="11">
        <v>5049830.3749699984</v>
      </c>
      <c r="V27" s="9"/>
    </row>
    <row r="28" spans="1:22" x14ac:dyDescent="0.2">
      <c r="A28" s="1">
        <v>56</v>
      </c>
      <c r="B28" s="1" t="str">
        <f>VLOOKUP(A28,CountyMatch!$A$2:$B$57,2,FALSE)</f>
        <v>Lincoln</v>
      </c>
      <c r="C28" s="11">
        <v>9996446.1218940094</v>
      </c>
      <c r="D28" s="11">
        <v>10548783.425711999</v>
      </c>
      <c r="E28" s="11">
        <v>11370428.873699993</v>
      </c>
      <c r="F28" s="11">
        <v>11891675.487289995</v>
      </c>
      <c r="G28" s="11">
        <v>12639545.04426999</v>
      </c>
      <c r="H28" s="11">
        <v>13116232.685889989</v>
      </c>
      <c r="I28" s="11">
        <v>13792006.712479992</v>
      </c>
      <c r="J28" s="11">
        <v>14225317.815120004</v>
      </c>
      <c r="K28" s="11">
        <v>15334584.77194</v>
      </c>
      <c r="L28" s="11">
        <v>16408766.498980004</v>
      </c>
      <c r="M28" s="11">
        <v>17874521.385611571</v>
      </c>
      <c r="N28" s="11">
        <v>18298811.785209991</v>
      </c>
      <c r="O28" s="11">
        <v>16254407.897899989</v>
      </c>
      <c r="P28" s="11">
        <v>16522871.084280008</v>
      </c>
      <c r="Q28" s="11">
        <v>16809465.207209978</v>
      </c>
      <c r="R28" s="11">
        <v>19497671.798760008</v>
      </c>
      <c r="S28" s="11">
        <v>19239033.576820999</v>
      </c>
      <c r="V28" s="9"/>
    </row>
    <row r="29" spans="1:22" x14ac:dyDescent="0.2">
      <c r="A29" s="1">
        <v>25</v>
      </c>
      <c r="B29" s="1" t="str">
        <f>VLOOKUP(A29,CountyMatch!$A$2:$B$57,2,FALSE)</f>
        <v>Madison</v>
      </c>
      <c r="C29" s="11">
        <v>10590172.525315011</v>
      </c>
      <c r="D29" s="11">
        <v>11878953.545430005</v>
      </c>
      <c r="E29" s="11">
        <v>14255634.662210008</v>
      </c>
      <c r="F29" s="11">
        <v>16192602.810339998</v>
      </c>
      <c r="G29" s="11">
        <v>18024455.433085009</v>
      </c>
      <c r="H29" s="11">
        <v>20728420.274240002</v>
      </c>
      <c r="I29" s="11">
        <v>22614791.624629982</v>
      </c>
      <c r="J29" s="11">
        <v>25464748.450940028</v>
      </c>
      <c r="K29" s="11">
        <v>25621828.612389997</v>
      </c>
      <c r="L29" s="11">
        <v>24136497.258020025</v>
      </c>
      <c r="M29" s="11">
        <v>23648058.748240001</v>
      </c>
      <c r="N29" s="11">
        <v>25170160.964079991</v>
      </c>
      <c r="O29" s="11">
        <v>25737433.318520013</v>
      </c>
      <c r="P29" s="11">
        <v>26122389.41430999</v>
      </c>
      <c r="Q29" s="11">
        <v>27049453.35552001</v>
      </c>
      <c r="R29" s="11">
        <v>32250678.578850057</v>
      </c>
      <c r="S29" s="11">
        <v>34567409.328400053</v>
      </c>
      <c r="V29" s="9"/>
    </row>
    <row r="30" spans="1:22" x14ac:dyDescent="0.2">
      <c r="A30" s="1">
        <v>41</v>
      </c>
      <c r="B30" s="1" t="str">
        <f>VLOOKUP(A30,CountyMatch!$A$2:$B$57,2,FALSE)</f>
        <v>McCone</v>
      </c>
      <c r="C30" s="11">
        <v>2743070.6976300017</v>
      </c>
      <c r="D30" s="11">
        <v>2889654.1825199998</v>
      </c>
      <c r="E30" s="11">
        <v>2967192.8075099997</v>
      </c>
      <c r="F30" s="11">
        <v>3001380.4199699997</v>
      </c>
      <c r="G30" s="11">
        <v>3106812.4044399997</v>
      </c>
      <c r="H30" s="11">
        <v>3272248.9246499995</v>
      </c>
      <c r="I30" s="11">
        <v>3479210.0142700002</v>
      </c>
      <c r="J30" s="11">
        <v>3724888.4862799994</v>
      </c>
      <c r="K30" s="11">
        <v>3840402.5847399994</v>
      </c>
      <c r="L30" s="11">
        <v>4036332.7106500017</v>
      </c>
      <c r="M30" s="11">
        <v>3988565.8990700031</v>
      </c>
      <c r="N30" s="11">
        <v>4200006.40704</v>
      </c>
      <c r="O30" s="11">
        <v>4075023.5204700022</v>
      </c>
      <c r="P30" s="11">
        <v>4205404.2457800023</v>
      </c>
      <c r="Q30" s="11">
        <v>4237052.169830028</v>
      </c>
      <c r="R30" s="11">
        <v>4849378.7463600067</v>
      </c>
      <c r="S30" s="11">
        <v>4971164.790289999</v>
      </c>
      <c r="V30" s="9"/>
    </row>
    <row r="31" spans="1:22" x14ac:dyDescent="0.2">
      <c r="A31" s="1">
        <v>47</v>
      </c>
      <c r="B31" s="1" t="str">
        <f>VLOOKUP(A31,CountyMatch!$A$2:$B$57,2,FALSE)</f>
        <v>Meagher</v>
      </c>
      <c r="C31" s="11">
        <v>2921487.8588400004</v>
      </c>
      <c r="D31" s="11">
        <v>2944302.4607899999</v>
      </c>
      <c r="E31" s="11">
        <v>2991906.4402899998</v>
      </c>
      <c r="F31" s="11">
        <v>3178248.7813899997</v>
      </c>
      <c r="G31" s="11">
        <v>3277862.759790001</v>
      </c>
      <c r="H31" s="11">
        <v>3639586.0423699999</v>
      </c>
      <c r="I31" s="11">
        <v>3773006.5699099996</v>
      </c>
      <c r="J31" s="11">
        <v>3772135.8900299999</v>
      </c>
      <c r="K31" s="11">
        <v>3663318.6458400004</v>
      </c>
      <c r="L31" s="11">
        <v>4035922.5496800025</v>
      </c>
      <c r="M31" s="11">
        <v>3655050.5866900007</v>
      </c>
      <c r="N31" s="11">
        <v>4162964.0750499982</v>
      </c>
      <c r="O31" s="11">
        <v>4037500.4005100019</v>
      </c>
      <c r="P31" s="11">
        <v>4315444.2242099969</v>
      </c>
      <c r="Q31" s="11">
        <v>3638603.2852496165</v>
      </c>
      <c r="R31" s="11">
        <v>5075682.2811400034</v>
      </c>
      <c r="S31" s="11">
        <v>4964640.0585800018</v>
      </c>
      <c r="V31" s="9"/>
    </row>
    <row r="32" spans="1:22" x14ac:dyDescent="0.2">
      <c r="A32" s="1">
        <v>54</v>
      </c>
      <c r="B32" s="1" t="str">
        <f>VLOOKUP(A32,CountyMatch!$A$2:$B$57,2,FALSE)</f>
        <v>Mineral</v>
      </c>
      <c r="C32" s="11">
        <v>3717951.2163600014</v>
      </c>
      <c r="D32" s="11">
        <v>3710700.8135700002</v>
      </c>
      <c r="E32" s="11">
        <v>4114745.8502499997</v>
      </c>
      <c r="F32" s="11">
        <v>4668970.3147799997</v>
      </c>
      <c r="G32" s="11">
        <v>4749834.7759140003</v>
      </c>
      <c r="H32" s="11">
        <v>5081302.0399999991</v>
      </c>
      <c r="I32" s="11">
        <v>5238513.0108200088</v>
      </c>
      <c r="J32" s="11">
        <v>5379600.4327699989</v>
      </c>
      <c r="K32" s="11">
        <v>5609882.9118199982</v>
      </c>
      <c r="L32" s="11">
        <v>5977533.9105200013</v>
      </c>
      <c r="M32" s="11">
        <v>6149501.2516400013</v>
      </c>
      <c r="N32" s="11">
        <v>6410518.8885599962</v>
      </c>
      <c r="O32" s="11">
        <v>6301773.9766400009</v>
      </c>
      <c r="P32" s="11">
        <v>6590795.1770899966</v>
      </c>
      <c r="Q32" s="11">
        <v>7534596.7490378916</v>
      </c>
      <c r="R32" s="11">
        <v>7310772.4070799984</v>
      </c>
      <c r="S32" s="11">
        <v>7176317.026199989</v>
      </c>
      <c r="V32" s="9"/>
    </row>
    <row r="33" spans="1:22" x14ac:dyDescent="0.2">
      <c r="A33" s="1">
        <v>4</v>
      </c>
      <c r="B33" s="1" t="str">
        <f>VLOOKUP(A33,CountyMatch!$A$2:$B$57,2,FALSE)</f>
        <v>Missoula</v>
      </c>
      <c r="C33" s="11">
        <v>93022491.180747926</v>
      </c>
      <c r="D33" s="11">
        <v>96971567.311219886</v>
      </c>
      <c r="E33" s="11">
        <v>107917130.49443445</v>
      </c>
      <c r="F33" s="11">
        <v>114803404.43004012</v>
      </c>
      <c r="G33" s="11">
        <v>123052371.60908996</v>
      </c>
      <c r="H33" s="11">
        <v>127177628.12593004</v>
      </c>
      <c r="I33" s="11">
        <v>133173129.52408996</v>
      </c>
      <c r="J33" s="11">
        <v>135884708.3341701</v>
      </c>
      <c r="K33" s="11">
        <v>137123690.06555015</v>
      </c>
      <c r="L33" s="11">
        <v>140919712.71365002</v>
      </c>
      <c r="M33" s="11">
        <v>142022312.85770014</v>
      </c>
      <c r="N33" s="11">
        <v>146835145.12494022</v>
      </c>
      <c r="O33" s="11">
        <v>151294437.32037026</v>
      </c>
      <c r="P33" s="11">
        <v>157471136.65049019</v>
      </c>
      <c r="Q33" s="11">
        <v>160176785.58987504</v>
      </c>
      <c r="R33" s="11">
        <v>191094536.55096042</v>
      </c>
      <c r="S33" s="11">
        <v>191468609.2654199</v>
      </c>
      <c r="V33" s="9"/>
    </row>
    <row r="34" spans="1:22" x14ac:dyDescent="0.2">
      <c r="A34" s="1">
        <v>23</v>
      </c>
      <c r="B34" s="1" t="str">
        <f>VLOOKUP(A34,CountyMatch!$A$2:$B$57,2,FALSE)</f>
        <v>Musselshell</v>
      </c>
      <c r="C34" s="11">
        <v>3363030.1966170003</v>
      </c>
      <c r="D34" s="11">
        <v>3573075.1784699978</v>
      </c>
      <c r="E34" s="11">
        <v>3701488.4007404349</v>
      </c>
      <c r="F34" s="11">
        <v>3849354.0368700009</v>
      </c>
      <c r="G34" s="11">
        <v>4001638.7861299985</v>
      </c>
      <c r="H34" s="11">
        <v>3921050.0191499987</v>
      </c>
      <c r="I34" s="11">
        <v>4320214.0758449975</v>
      </c>
      <c r="J34" s="11">
        <v>5113640.9925000006</v>
      </c>
      <c r="K34" s="11">
        <v>5756053.1078450037</v>
      </c>
      <c r="L34" s="11">
        <v>5495061.1401400017</v>
      </c>
      <c r="M34" s="11">
        <v>5391240.712009998</v>
      </c>
      <c r="N34" s="11">
        <v>5907854.4385199975</v>
      </c>
      <c r="O34" s="11">
        <v>5699717.9443399953</v>
      </c>
      <c r="P34" s="11">
        <v>6796013.0288900016</v>
      </c>
      <c r="Q34" s="11">
        <v>6630407.3514771936</v>
      </c>
      <c r="R34" s="11">
        <v>7574258.4963600021</v>
      </c>
      <c r="S34" s="11">
        <v>7463568.434460002</v>
      </c>
      <c r="V34" s="9"/>
    </row>
    <row r="35" spans="1:22" x14ac:dyDescent="0.2">
      <c r="A35" s="1">
        <v>49</v>
      </c>
      <c r="B35" s="1" t="str">
        <f>VLOOKUP(A35,CountyMatch!$A$2:$B$57,2,FALSE)</f>
        <v>Park</v>
      </c>
      <c r="C35" s="11">
        <v>12805928.216278989</v>
      </c>
      <c r="D35" s="11">
        <v>13819457.128860012</v>
      </c>
      <c r="E35" s="11">
        <v>14660842.154695647</v>
      </c>
      <c r="F35" s="11">
        <v>15096167.035119994</v>
      </c>
      <c r="G35" s="11">
        <v>16205408.922881018</v>
      </c>
      <c r="H35" s="11">
        <v>17088543.73698001</v>
      </c>
      <c r="I35" s="11">
        <v>17553876.007434003</v>
      </c>
      <c r="J35" s="11">
        <v>17712025.953359988</v>
      </c>
      <c r="K35" s="11">
        <v>15937976.327229993</v>
      </c>
      <c r="L35" s="11">
        <v>20033563.584554993</v>
      </c>
      <c r="M35" s="11">
        <v>20396717.336610004</v>
      </c>
      <c r="N35" s="11">
        <v>21020079.780590001</v>
      </c>
      <c r="O35" s="11">
        <v>21394412.858284988</v>
      </c>
      <c r="P35" s="11">
        <v>21337851.972134963</v>
      </c>
      <c r="Q35" s="11">
        <v>21787305.851891849</v>
      </c>
      <c r="R35" s="11">
        <v>24263612.387750011</v>
      </c>
      <c r="S35" s="11">
        <v>24821366.905329995</v>
      </c>
      <c r="V35" s="9"/>
    </row>
    <row r="36" spans="1:22" x14ac:dyDescent="0.2">
      <c r="A36" s="1">
        <v>55</v>
      </c>
      <c r="B36" s="1" t="str">
        <f>VLOOKUP(A36,CountyMatch!$A$2:$B$57,2,FALSE)</f>
        <v>Petroleum</v>
      </c>
      <c r="C36" s="11">
        <v>686160.8650600001</v>
      </c>
      <c r="D36" s="11">
        <v>763421.96427000011</v>
      </c>
      <c r="E36" s="11">
        <v>797743.84913999983</v>
      </c>
      <c r="F36" s="11">
        <v>754158.54402000003</v>
      </c>
      <c r="G36" s="11">
        <v>691342.83313299995</v>
      </c>
      <c r="H36" s="11">
        <v>676535.15065600013</v>
      </c>
      <c r="I36" s="11">
        <v>840492.14642999985</v>
      </c>
      <c r="J36" s="11">
        <v>861752.97372000001</v>
      </c>
      <c r="K36" s="11">
        <v>823447.86463999993</v>
      </c>
      <c r="L36" s="11">
        <v>823083.29149999982</v>
      </c>
      <c r="M36" s="11">
        <v>846702.25485000003</v>
      </c>
      <c r="N36" s="11">
        <v>871169.02255999984</v>
      </c>
      <c r="O36" s="11">
        <v>818442.9919800011</v>
      </c>
      <c r="P36" s="11">
        <v>748529.98371000309</v>
      </c>
      <c r="Q36" s="11">
        <v>769282.95078000508</v>
      </c>
      <c r="R36" s="11">
        <v>1012101.8711999988</v>
      </c>
      <c r="S36" s="11">
        <v>1101075.1795500002</v>
      </c>
      <c r="V36" s="9"/>
    </row>
    <row r="37" spans="1:22" x14ac:dyDescent="0.2">
      <c r="A37" s="1">
        <v>11</v>
      </c>
      <c r="B37" s="1" t="str">
        <f>VLOOKUP(A37,CountyMatch!$A$2:$B$57,2,FALSE)</f>
        <v>Phillips</v>
      </c>
      <c r="C37" s="11">
        <v>5048891.1907829996</v>
      </c>
      <c r="D37" s="11">
        <v>5372650.5351400012</v>
      </c>
      <c r="E37" s="11">
        <v>5754886.7672000006</v>
      </c>
      <c r="F37" s="11">
        <v>5686216.5036200006</v>
      </c>
      <c r="G37" s="11">
        <v>5538808.6814799998</v>
      </c>
      <c r="H37" s="11">
        <v>5633305.2612600001</v>
      </c>
      <c r="I37" s="11">
        <v>5864922.8681099964</v>
      </c>
      <c r="J37" s="11">
        <v>6003873.788949999</v>
      </c>
      <c r="K37" s="11">
        <v>6596002.8883500015</v>
      </c>
      <c r="L37" s="11">
        <v>6631523.4486199953</v>
      </c>
      <c r="M37" s="11">
        <v>7257734.6626300011</v>
      </c>
      <c r="N37" s="11">
        <v>7908264.3645699853</v>
      </c>
      <c r="O37" s="11">
        <v>7834308.7436999995</v>
      </c>
      <c r="P37" s="11">
        <v>8440407.570430005</v>
      </c>
      <c r="Q37" s="11">
        <v>8584737.1387800369</v>
      </c>
      <c r="R37" s="11">
        <v>9348637.0829899963</v>
      </c>
      <c r="S37" s="11">
        <v>9167813.670049984</v>
      </c>
      <c r="V37" s="9"/>
    </row>
    <row r="38" spans="1:22" x14ac:dyDescent="0.2">
      <c r="A38" s="1">
        <v>26</v>
      </c>
      <c r="B38" s="1" t="str">
        <f>VLOOKUP(A38,CountyMatch!$A$2:$B$57,2,FALSE)</f>
        <v>Pondera</v>
      </c>
      <c r="C38" s="11">
        <v>6475985.4128520032</v>
      </c>
      <c r="D38" s="11">
        <v>6556781.080031001</v>
      </c>
      <c r="E38" s="11">
        <v>6660228.1771699945</v>
      </c>
      <c r="F38" s="11">
        <v>6726781.1828199951</v>
      </c>
      <c r="G38" s="11">
        <v>6897982.8315699985</v>
      </c>
      <c r="H38" s="11">
        <v>7156948.6299300008</v>
      </c>
      <c r="I38" s="11">
        <v>7533409.0699100094</v>
      </c>
      <c r="J38" s="11">
        <v>7843226.3526999941</v>
      </c>
      <c r="K38" s="11">
        <v>8167609.0704389997</v>
      </c>
      <c r="L38" s="11">
        <v>8279035.9703379963</v>
      </c>
      <c r="M38" s="11">
        <v>8631101.0602699816</v>
      </c>
      <c r="N38" s="11">
        <v>8975418.0121200066</v>
      </c>
      <c r="O38" s="11">
        <v>9096478.5169699937</v>
      </c>
      <c r="P38" s="11">
        <v>9896470.5249500051</v>
      </c>
      <c r="Q38" s="11">
        <v>10041615.920906063</v>
      </c>
      <c r="R38" s="11">
        <v>10660418.983234001</v>
      </c>
      <c r="S38" s="11">
        <v>11100141.355819996</v>
      </c>
      <c r="V38" s="9"/>
    </row>
    <row r="39" spans="1:22" x14ac:dyDescent="0.2">
      <c r="A39" s="1">
        <v>9</v>
      </c>
      <c r="B39" s="1" t="str">
        <f>VLOOKUP(A39,CountyMatch!$A$2:$B$57,2,FALSE)</f>
        <v>Powder River</v>
      </c>
      <c r="C39" s="11">
        <v>2197886.2034400022</v>
      </c>
      <c r="D39" s="11">
        <v>2207976.692040001</v>
      </c>
      <c r="E39" s="11">
        <v>2392086.2379882368</v>
      </c>
      <c r="F39" s="11">
        <v>2378327.1186900004</v>
      </c>
      <c r="G39" s="11">
        <v>2481999.6796899992</v>
      </c>
      <c r="H39" s="11">
        <v>2894352.5377100003</v>
      </c>
      <c r="I39" s="11">
        <v>2445889.3165700003</v>
      </c>
      <c r="J39" s="11">
        <v>2529722.9211200001</v>
      </c>
      <c r="K39" s="11">
        <v>2855928.465809999</v>
      </c>
      <c r="L39" s="11">
        <v>3718641.9235099992</v>
      </c>
      <c r="M39" s="11">
        <v>2959011.8413200006</v>
      </c>
      <c r="N39" s="11">
        <v>3694603.33653</v>
      </c>
      <c r="O39" s="11">
        <v>4237950.6004699981</v>
      </c>
      <c r="P39" s="11">
        <v>4856993.9784999993</v>
      </c>
      <c r="Q39" s="11">
        <v>4917583.4672599975</v>
      </c>
      <c r="R39" s="11">
        <v>6030869.5447399979</v>
      </c>
      <c r="S39" s="11">
        <v>5528762.1275900034</v>
      </c>
      <c r="V39" s="9"/>
    </row>
    <row r="40" spans="1:22" x14ac:dyDescent="0.2">
      <c r="A40" s="1">
        <v>28</v>
      </c>
      <c r="B40" s="1" t="str">
        <f>VLOOKUP(A40,CountyMatch!$A$2:$B$57,2,FALSE)</f>
        <v>Powell</v>
      </c>
      <c r="C40" s="11">
        <v>5177483.6703000022</v>
      </c>
      <c r="D40" s="11">
        <v>5301158.771089999</v>
      </c>
      <c r="E40" s="11">
        <v>5299861.3388800006</v>
      </c>
      <c r="F40" s="11">
        <v>5740574.1784399999</v>
      </c>
      <c r="G40" s="11">
        <v>5913383.9859500006</v>
      </c>
      <c r="H40" s="11">
        <v>6111889.6365200002</v>
      </c>
      <c r="I40" s="11">
        <v>6517275.9504400035</v>
      </c>
      <c r="J40" s="11">
        <v>6398940.5981300008</v>
      </c>
      <c r="K40" s="11">
        <v>6807777.5497000022</v>
      </c>
      <c r="L40" s="11">
        <v>7032474.278219997</v>
      </c>
      <c r="M40" s="11">
        <v>7261828.1817570021</v>
      </c>
      <c r="N40" s="11">
        <v>7694585.0665899944</v>
      </c>
      <c r="O40" s="11">
        <v>7713761.6153400009</v>
      </c>
      <c r="P40" s="11">
        <v>8344364.4926000033</v>
      </c>
      <c r="Q40" s="11">
        <v>9440339.2645164486</v>
      </c>
      <c r="R40" s="11">
        <v>10062038.658329997</v>
      </c>
      <c r="S40" s="11">
        <v>10350500.155970016</v>
      </c>
      <c r="V40" s="9"/>
    </row>
    <row r="41" spans="1:22" x14ac:dyDescent="0.2">
      <c r="A41" s="1">
        <v>45</v>
      </c>
      <c r="B41" s="1" t="str">
        <f>VLOOKUP(A41,CountyMatch!$A$2:$B$57,2,FALSE)</f>
        <v>Prairie</v>
      </c>
      <c r="C41" s="11">
        <v>1725051.4169700001</v>
      </c>
      <c r="D41" s="11">
        <v>1633897.0530599996</v>
      </c>
      <c r="E41" s="11">
        <v>1754275.9750900003</v>
      </c>
      <c r="F41" s="11">
        <v>1700328.99071</v>
      </c>
      <c r="G41" s="11">
        <v>1644616.56116</v>
      </c>
      <c r="H41" s="11">
        <v>1737546.3216700004</v>
      </c>
      <c r="I41" s="11">
        <v>1957183.9206399994</v>
      </c>
      <c r="J41" s="11">
        <v>1958967.3063400004</v>
      </c>
      <c r="K41" s="11">
        <v>2027069.3828399999</v>
      </c>
      <c r="L41" s="11">
        <v>2151825.2945500002</v>
      </c>
      <c r="M41" s="11">
        <v>2160469.6268599993</v>
      </c>
      <c r="N41" s="11">
        <v>2198256.1430400019</v>
      </c>
      <c r="O41" s="11">
        <v>2236719.215460001</v>
      </c>
      <c r="P41" s="11">
        <v>2600897.9470600006</v>
      </c>
      <c r="Q41" s="11">
        <v>2878618.4263000041</v>
      </c>
      <c r="R41" s="11">
        <v>3109352.2118399977</v>
      </c>
      <c r="S41" s="11">
        <v>3110225.7212200016</v>
      </c>
      <c r="V41" s="9"/>
    </row>
    <row r="42" spans="1:22" x14ac:dyDescent="0.2">
      <c r="A42" s="1">
        <v>13</v>
      </c>
      <c r="B42" s="1" t="str">
        <f>VLOOKUP(A42,CountyMatch!$A$2:$B$57,2,FALSE)</f>
        <v>Ravalli</v>
      </c>
      <c r="C42" s="11">
        <v>21916655.784824044</v>
      </c>
      <c r="D42" s="11">
        <v>23622747.451282993</v>
      </c>
      <c r="E42" s="11">
        <v>26792351.807006001</v>
      </c>
      <c r="F42" s="11">
        <v>28190771.451955989</v>
      </c>
      <c r="G42" s="11">
        <v>29384457.892041013</v>
      </c>
      <c r="H42" s="11">
        <v>32124812.147027984</v>
      </c>
      <c r="I42" s="11">
        <v>34427590.120069005</v>
      </c>
      <c r="J42" s="11">
        <v>34822782.302800007</v>
      </c>
      <c r="K42" s="11">
        <v>37042486.874159016</v>
      </c>
      <c r="L42" s="11">
        <v>38107805.929825976</v>
      </c>
      <c r="M42" s="11">
        <v>38136532.922039874</v>
      </c>
      <c r="N42" s="11">
        <v>38620554.882760055</v>
      </c>
      <c r="O42" s="11">
        <v>39074284.135950975</v>
      </c>
      <c r="P42" s="11">
        <v>38880666.745049968</v>
      </c>
      <c r="Q42" s="11">
        <v>39233433.522260971</v>
      </c>
      <c r="R42" s="11">
        <v>42418697.52083002</v>
      </c>
      <c r="S42" s="11">
        <v>43976773.076599918</v>
      </c>
      <c r="V42" s="9"/>
    </row>
    <row r="43" spans="1:22" x14ac:dyDescent="0.2">
      <c r="A43" s="1">
        <v>27</v>
      </c>
      <c r="B43" s="1" t="str">
        <f>VLOOKUP(A43,CountyMatch!$A$2:$B$57,2,FALSE)</f>
        <v>Richland</v>
      </c>
      <c r="C43" s="11">
        <v>7371879.3567259992</v>
      </c>
      <c r="D43" s="11">
        <v>7583141.5646500047</v>
      </c>
      <c r="E43" s="11">
        <v>7174402.0515200039</v>
      </c>
      <c r="F43" s="11">
        <v>6762725.7230700012</v>
      </c>
      <c r="G43" s="11">
        <v>7358734.4735600017</v>
      </c>
      <c r="H43" s="11">
        <v>8569091.7948899996</v>
      </c>
      <c r="I43" s="11">
        <v>8893197.7073900066</v>
      </c>
      <c r="J43" s="11">
        <v>10317377.190420005</v>
      </c>
      <c r="K43" s="11">
        <v>11002757.58818</v>
      </c>
      <c r="L43" s="11">
        <v>10066303.16151</v>
      </c>
      <c r="M43" s="11">
        <v>10388570.887019997</v>
      </c>
      <c r="N43" s="11">
        <v>13080115.334129997</v>
      </c>
      <c r="O43" s="11">
        <v>15124093.066310002</v>
      </c>
      <c r="P43" s="11">
        <v>20008963.12029</v>
      </c>
      <c r="Q43" s="11">
        <v>22826324.910160001</v>
      </c>
      <c r="R43" s="11">
        <v>27400306.085570008</v>
      </c>
      <c r="S43" s="11">
        <v>25172337.604079958</v>
      </c>
      <c r="V43" s="9"/>
    </row>
    <row r="44" spans="1:22" x14ac:dyDescent="0.2">
      <c r="A44" s="1">
        <v>17</v>
      </c>
      <c r="B44" s="1" t="str">
        <f>VLOOKUP(A44,CountyMatch!$A$2:$B$57,2,FALSE)</f>
        <v>Roosevelt</v>
      </c>
      <c r="C44" s="11">
        <v>10780608.401463998</v>
      </c>
      <c r="D44" s="11">
        <v>11049664.419950001</v>
      </c>
      <c r="E44" s="11">
        <v>10981049.631022459</v>
      </c>
      <c r="F44" s="11">
        <v>11522141.866009997</v>
      </c>
      <c r="G44" s="11">
        <v>11539019.01069</v>
      </c>
      <c r="H44" s="11">
        <v>11050751.802408999</v>
      </c>
      <c r="I44" s="11">
        <v>11803822.129529994</v>
      </c>
      <c r="J44" s="11">
        <v>10494582.576329995</v>
      </c>
      <c r="K44" s="11">
        <v>12805614.281680001</v>
      </c>
      <c r="L44" s="11">
        <v>13403852.993669994</v>
      </c>
      <c r="M44" s="11">
        <v>13910119.342720013</v>
      </c>
      <c r="N44" s="11">
        <v>14344898.52113001</v>
      </c>
      <c r="O44" s="11">
        <v>13962983.267149998</v>
      </c>
      <c r="P44" s="11">
        <v>16888139.020549998</v>
      </c>
      <c r="Q44" s="11">
        <v>18105893.129220013</v>
      </c>
      <c r="R44" s="11">
        <v>19937695.025579985</v>
      </c>
      <c r="S44" s="11">
        <v>19688455.343619976</v>
      </c>
      <c r="V44" s="9"/>
    </row>
    <row r="45" spans="1:22" x14ac:dyDescent="0.2">
      <c r="A45" s="1">
        <v>29</v>
      </c>
      <c r="B45" s="1" t="str">
        <f>VLOOKUP(A45,CountyMatch!$A$2:$B$57,2,FALSE)</f>
        <v>Rosebud</v>
      </c>
      <c r="C45" s="11">
        <v>19906209.43251501</v>
      </c>
      <c r="D45" s="11">
        <v>20279121.274</v>
      </c>
      <c r="E45" s="11">
        <v>21037010.71988</v>
      </c>
      <c r="F45" s="11">
        <v>20860202.05257</v>
      </c>
      <c r="G45" s="11">
        <v>21847064.247060001</v>
      </c>
      <c r="H45" s="11">
        <v>23437954.698270001</v>
      </c>
      <c r="I45" s="11">
        <v>23573193.745550014</v>
      </c>
      <c r="J45" s="11">
        <v>22371594.796679996</v>
      </c>
      <c r="K45" s="11">
        <v>23522661.147900015</v>
      </c>
      <c r="L45" s="11">
        <v>23845683.993859995</v>
      </c>
      <c r="M45" s="11">
        <v>25349709.257459998</v>
      </c>
      <c r="N45" s="11">
        <v>24818336.098729998</v>
      </c>
      <c r="O45" s="11">
        <v>25171295.418079998</v>
      </c>
      <c r="P45" s="11">
        <v>27097906.291440006</v>
      </c>
      <c r="Q45" s="11">
        <v>27988091.57684255</v>
      </c>
      <c r="R45" s="11">
        <v>27348611.975094005</v>
      </c>
      <c r="S45" s="11">
        <v>29011379.634722989</v>
      </c>
      <c r="V45" s="9"/>
    </row>
    <row r="46" spans="1:22" x14ac:dyDescent="0.2">
      <c r="A46" s="1">
        <v>35</v>
      </c>
      <c r="B46" s="1" t="str">
        <f>VLOOKUP(A46,CountyMatch!$A$2:$B$57,2,FALSE)</f>
        <v>Sanders</v>
      </c>
      <c r="C46" s="11">
        <v>9554327.6000700071</v>
      </c>
      <c r="D46" s="11">
        <v>10149459.467554994</v>
      </c>
      <c r="E46" s="11">
        <v>10815779.033406002</v>
      </c>
      <c r="F46" s="11">
        <v>11601098.115724003</v>
      </c>
      <c r="G46" s="11">
        <v>12191166.476279996</v>
      </c>
      <c r="H46" s="11">
        <v>12429299.021026</v>
      </c>
      <c r="I46" s="11">
        <v>13125410.079381006</v>
      </c>
      <c r="J46" s="11">
        <v>12981490.056279998</v>
      </c>
      <c r="K46" s="11">
        <v>13095997.905827001</v>
      </c>
      <c r="L46" s="11">
        <v>14070816.802091993</v>
      </c>
      <c r="M46" s="11">
        <v>14420241.997710006</v>
      </c>
      <c r="N46" s="11">
        <v>14329837.507269986</v>
      </c>
      <c r="O46" s="11">
        <v>14490467.268420499</v>
      </c>
      <c r="P46" s="11">
        <v>15101161.938702006</v>
      </c>
      <c r="Q46" s="11">
        <v>16826017.872182865</v>
      </c>
      <c r="R46" s="11">
        <v>19786821.256041996</v>
      </c>
      <c r="S46" s="11">
        <v>20111870.114897989</v>
      </c>
      <c r="V46" s="9"/>
    </row>
    <row r="47" spans="1:22" x14ac:dyDescent="0.2">
      <c r="A47" s="1">
        <v>34</v>
      </c>
      <c r="B47" s="1" t="str">
        <f>VLOOKUP(A47,CountyMatch!$A$2:$B$57,2,FALSE)</f>
        <v>Sheridan</v>
      </c>
      <c r="C47" s="11">
        <v>4189448.0582789998</v>
      </c>
      <c r="D47" s="11">
        <v>4321369.2925500013</v>
      </c>
      <c r="E47" s="11">
        <v>4691302.2959700022</v>
      </c>
      <c r="F47" s="11">
        <v>4570490.5941599971</v>
      </c>
      <c r="G47" s="11">
        <v>4267742.7292720014</v>
      </c>
      <c r="H47" s="11">
        <v>4134937.9316100017</v>
      </c>
      <c r="I47" s="11">
        <v>4571065.2437100029</v>
      </c>
      <c r="J47" s="11">
        <v>4652479.6378700025</v>
      </c>
      <c r="K47" s="11">
        <v>5320315.5579300048</v>
      </c>
      <c r="L47" s="11">
        <v>5916189.0029100049</v>
      </c>
      <c r="M47" s="11">
        <v>6197858.7943900004</v>
      </c>
      <c r="N47" s="11">
        <v>6768266.715400002</v>
      </c>
      <c r="O47" s="11">
        <v>8251332.9352399996</v>
      </c>
      <c r="P47" s="11">
        <v>9016675.3732600026</v>
      </c>
      <c r="Q47" s="11">
        <v>8921571.5867099985</v>
      </c>
      <c r="R47" s="11">
        <v>11282742.662860001</v>
      </c>
      <c r="S47" s="11">
        <v>11513808.58117998</v>
      </c>
      <c r="V47" s="9"/>
    </row>
    <row r="48" spans="1:22" x14ac:dyDescent="0.2">
      <c r="A48" s="1">
        <v>1</v>
      </c>
      <c r="B48" s="1" t="str">
        <f>VLOOKUP(A48,CountyMatch!$A$2:$B$57,2,FALSE)</f>
        <v>Silver Bow</v>
      </c>
      <c r="C48" s="11">
        <v>32360036.104121994</v>
      </c>
      <c r="D48" s="11">
        <v>33506660.172240008</v>
      </c>
      <c r="E48" s="11">
        <v>31951825.51828159</v>
      </c>
      <c r="F48" s="11">
        <v>35833015.920579992</v>
      </c>
      <c r="G48" s="11">
        <v>43115774.319489993</v>
      </c>
      <c r="H48" s="11">
        <v>40038768.485950008</v>
      </c>
      <c r="I48" s="11">
        <v>41188145.699929997</v>
      </c>
      <c r="J48" s="11">
        <v>40520556.876980022</v>
      </c>
      <c r="K48" s="11">
        <v>44794774.373260014</v>
      </c>
      <c r="L48" s="11">
        <v>46765465.065670006</v>
      </c>
      <c r="M48" s="11">
        <v>49282406.688620009</v>
      </c>
      <c r="N48" s="11">
        <v>50985875.219780043</v>
      </c>
      <c r="O48" s="11">
        <v>49277558.757489957</v>
      </c>
      <c r="P48" s="11">
        <v>49314036.095400006</v>
      </c>
      <c r="Q48" s="11">
        <v>47757853.46651575</v>
      </c>
      <c r="R48" s="11">
        <v>52012548.622630104</v>
      </c>
      <c r="S48" s="11">
        <v>54926129.367100067</v>
      </c>
      <c r="V48" s="9"/>
    </row>
    <row r="49" spans="1:22" x14ac:dyDescent="0.2">
      <c r="A49" s="1">
        <v>32</v>
      </c>
      <c r="B49" s="1" t="str">
        <f>VLOOKUP(A49,CountyMatch!$A$2:$B$57,2,FALSE)</f>
        <v>Stillwater</v>
      </c>
      <c r="C49" s="11">
        <v>11887358.291905997</v>
      </c>
      <c r="D49" s="11">
        <v>11535611.077380007</v>
      </c>
      <c r="E49" s="11">
        <v>11498625.823209997</v>
      </c>
      <c r="F49" s="11">
        <v>12201615.32431999</v>
      </c>
      <c r="G49" s="11">
        <v>13364205.354302002</v>
      </c>
      <c r="H49" s="11">
        <v>13224626.252604995</v>
      </c>
      <c r="I49" s="11">
        <v>18474618.148905586</v>
      </c>
      <c r="J49" s="11">
        <v>15363219.982125085</v>
      </c>
      <c r="K49" s="11">
        <v>12116608.797800988</v>
      </c>
      <c r="L49" s="11">
        <v>16218714.043091562</v>
      </c>
      <c r="M49" s="11">
        <v>17417674.295155156</v>
      </c>
      <c r="N49" s="11">
        <v>17991621.35731557</v>
      </c>
      <c r="O49" s="11">
        <v>17049337.832617894</v>
      </c>
      <c r="P49" s="11">
        <v>18802661.332864195</v>
      </c>
      <c r="Q49" s="11">
        <v>15872044.172379853</v>
      </c>
      <c r="R49" s="11">
        <v>21078115.834790014</v>
      </c>
      <c r="S49" s="11">
        <v>21586737.335678391</v>
      </c>
      <c r="V49" s="9"/>
    </row>
    <row r="50" spans="1:22" x14ac:dyDescent="0.2">
      <c r="A50" s="1">
        <v>40</v>
      </c>
      <c r="B50" s="1" t="str">
        <f>VLOOKUP(A50,CountyMatch!$A$2:$B$57,2,FALSE)</f>
        <v>Sweet Grass</v>
      </c>
      <c r="C50" s="11">
        <v>4677106.6920394851</v>
      </c>
      <c r="D50" s="11">
        <v>5294416.0203350009</v>
      </c>
      <c r="E50" s="11">
        <v>5763817.4498319998</v>
      </c>
      <c r="F50" s="11">
        <v>6444526.7257090006</v>
      </c>
      <c r="G50" s="11">
        <v>6633190.2638799995</v>
      </c>
      <c r="H50" s="11">
        <v>6891437.0419000005</v>
      </c>
      <c r="I50" s="11">
        <v>9905142.0841599964</v>
      </c>
      <c r="J50" s="11">
        <v>8192601.5079143038</v>
      </c>
      <c r="K50" s="11">
        <v>7132537.5287100002</v>
      </c>
      <c r="L50" s="11">
        <v>7478259.2803600039</v>
      </c>
      <c r="M50" s="11">
        <v>8093787.3179229982</v>
      </c>
      <c r="N50" s="11">
        <v>8143181.4346134011</v>
      </c>
      <c r="O50" s="11">
        <v>8168052.1913944017</v>
      </c>
      <c r="P50" s="11">
        <v>8416646.9855952002</v>
      </c>
      <c r="Q50" s="11">
        <v>5918217.4478685521</v>
      </c>
      <c r="R50" s="11">
        <v>9604081.9441442005</v>
      </c>
      <c r="S50" s="11">
        <v>10251646.55045519</v>
      </c>
      <c r="V50" s="9"/>
    </row>
    <row r="51" spans="1:22" x14ac:dyDescent="0.2">
      <c r="A51" s="1">
        <v>31</v>
      </c>
      <c r="B51" s="1" t="str">
        <f>VLOOKUP(A51,CountyMatch!$A$2:$B$57,2,FALSE)</f>
        <v>Teton</v>
      </c>
      <c r="C51" s="11">
        <v>6541606.0720519945</v>
      </c>
      <c r="D51" s="11">
        <v>7203742.8293600017</v>
      </c>
      <c r="E51" s="11">
        <v>7299631.6483299974</v>
      </c>
      <c r="F51" s="11">
        <v>7637701.9993700031</v>
      </c>
      <c r="G51" s="11">
        <v>8120344.5836500023</v>
      </c>
      <c r="H51" s="11">
        <v>8327908.9683200046</v>
      </c>
      <c r="I51" s="11">
        <v>8682217.3746400103</v>
      </c>
      <c r="J51" s="11">
        <v>8595329.6310599986</v>
      </c>
      <c r="K51" s="11">
        <v>8820397.9449200053</v>
      </c>
      <c r="L51" s="11">
        <v>9340955.7862799931</v>
      </c>
      <c r="M51" s="11">
        <v>9268694.5123300087</v>
      </c>
      <c r="N51" s="11">
        <v>9644164.4384400081</v>
      </c>
      <c r="O51" s="11">
        <v>9733378.4906900022</v>
      </c>
      <c r="P51" s="11">
        <v>10095284.108900001</v>
      </c>
      <c r="Q51" s="11">
        <v>10305335.242818473</v>
      </c>
      <c r="R51" s="11">
        <v>11013764.564520003</v>
      </c>
      <c r="S51" s="11">
        <v>11353355.876720002</v>
      </c>
      <c r="V51" s="9"/>
    </row>
    <row r="52" spans="1:22" x14ac:dyDescent="0.2">
      <c r="A52" s="1">
        <v>21</v>
      </c>
      <c r="B52" s="1" t="str">
        <f>VLOOKUP(A52,CountyMatch!$A$2:$B$57,2,FALSE)</f>
        <v>Toole</v>
      </c>
      <c r="C52" s="11">
        <v>6471766.1082729977</v>
      </c>
      <c r="D52" s="11">
        <v>6506866.4194809999</v>
      </c>
      <c r="E52" s="11">
        <v>6202373.2824099995</v>
      </c>
      <c r="F52" s="11">
        <v>6202558.1960600009</v>
      </c>
      <c r="G52" s="11">
        <v>6465161.8507299991</v>
      </c>
      <c r="H52" s="11">
        <v>6693881.6923300009</v>
      </c>
      <c r="I52" s="11">
        <v>6529886.2153900033</v>
      </c>
      <c r="J52" s="11">
        <v>8040516.9811900016</v>
      </c>
      <c r="K52" s="11">
        <v>8645159.1967900023</v>
      </c>
      <c r="L52" s="11">
        <v>9290091.8548450023</v>
      </c>
      <c r="M52" s="11">
        <v>9376515.6894299984</v>
      </c>
      <c r="N52" s="11">
        <v>11406299.078950001</v>
      </c>
      <c r="O52" s="11">
        <v>11729300.56318</v>
      </c>
      <c r="P52" s="11">
        <v>12446506.824139996</v>
      </c>
      <c r="Q52" s="11">
        <v>13065255.64102252</v>
      </c>
      <c r="R52" s="11">
        <v>14763324.105869005</v>
      </c>
      <c r="S52" s="11">
        <v>14268722.611117002</v>
      </c>
      <c r="V52" s="9"/>
    </row>
    <row r="53" spans="1:22" x14ac:dyDescent="0.2">
      <c r="A53" s="1">
        <v>33</v>
      </c>
      <c r="B53" s="1" t="str">
        <f>VLOOKUP(A53,CountyMatch!$A$2:$B$57,2,FALSE)</f>
        <v>Treasure</v>
      </c>
      <c r="C53" s="11">
        <v>1513340.2096500001</v>
      </c>
      <c r="D53" s="11">
        <v>1498936.9720400004</v>
      </c>
      <c r="E53" s="11">
        <v>1503791.8619200001</v>
      </c>
      <c r="F53" s="11">
        <v>1627959.3788200002</v>
      </c>
      <c r="G53" s="11">
        <v>1599797.3167899998</v>
      </c>
      <c r="H53" s="11">
        <v>1696238.9970600002</v>
      </c>
      <c r="I53" s="11">
        <v>1776728.5086700001</v>
      </c>
      <c r="J53" s="11">
        <v>1785382.6074199998</v>
      </c>
      <c r="K53" s="11">
        <v>1804640.6732400001</v>
      </c>
      <c r="L53" s="11">
        <v>1914402.5422899998</v>
      </c>
      <c r="M53" s="11">
        <v>1970490.2989999999</v>
      </c>
      <c r="N53" s="11">
        <v>1980127.6925500012</v>
      </c>
      <c r="O53" s="11">
        <v>1944900.8030099985</v>
      </c>
      <c r="P53" s="11">
        <v>2030724.8122300005</v>
      </c>
      <c r="Q53" s="11">
        <v>2241504.9545566263</v>
      </c>
      <c r="R53" s="11">
        <v>2431292.1659400002</v>
      </c>
      <c r="S53" s="11">
        <v>2484626.8286600001</v>
      </c>
      <c r="V53" s="9"/>
    </row>
    <row r="54" spans="1:22" x14ac:dyDescent="0.2">
      <c r="A54" s="1">
        <v>20</v>
      </c>
      <c r="B54" s="1" t="str">
        <f>VLOOKUP(A54,CountyMatch!$A$2:$B$57,2,FALSE)</f>
        <v>Valley</v>
      </c>
      <c r="C54" s="11">
        <v>10047421.590458</v>
      </c>
      <c r="D54" s="11">
        <v>9966940.471280003</v>
      </c>
      <c r="E54" s="11">
        <v>10208391.459313184</v>
      </c>
      <c r="F54" s="11">
        <v>10296075.021300005</v>
      </c>
      <c r="G54" s="11">
        <v>10707938.040510001</v>
      </c>
      <c r="H54" s="11">
        <v>11260956.074969999</v>
      </c>
      <c r="I54" s="11">
        <v>11676900.723400006</v>
      </c>
      <c r="J54" s="11">
        <v>11339761.173750008</v>
      </c>
      <c r="K54" s="11">
        <v>12379061.670230005</v>
      </c>
      <c r="L54" s="11">
        <v>12852647.157000005</v>
      </c>
      <c r="M54" s="11">
        <v>13035102.45868999</v>
      </c>
      <c r="N54" s="11">
        <v>14578089.702870008</v>
      </c>
      <c r="O54" s="11">
        <v>14816006.135010002</v>
      </c>
      <c r="P54" s="11">
        <v>16014316.745890003</v>
      </c>
      <c r="Q54" s="11">
        <v>16468787.629538316</v>
      </c>
      <c r="R54" s="11">
        <v>17803363.61051999</v>
      </c>
      <c r="S54" s="11">
        <v>18185279.165399995</v>
      </c>
      <c r="V54" s="9"/>
    </row>
    <row r="55" spans="1:22" x14ac:dyDescent="0.2">
      <c r="A55" s="1">
        <v>44</v>
      </c>
      <c r="B55" s="1" t="str">
        <f>VLOOKUP(A55,CountyMatch!$A$2:$B$57,2,FALSE)</f>
        <v>Wheatland</v>
      </c>
      <c r="C55" s="11">
        <v>3443667.9547899999</v>
      </c>
      <c r="D55" s="11">
        <v>3402407.9871900012</v>
      </c>
      <c r="E55" s="11">
        <v>3456007.5440599993</v>
      </c>
      <c r="F55" s="11">
        <v>3791952.4473100002</v>
      </c>
      <c r="G55" s="11">
        <v>4542861.6575280009</v>
      </c>
      <c r="H55" s="11">
        <v>4908976.4775900012</v>
      </c>
      <c r="I55" s="11">
        <v>5165504.0592900002</v>
      </c>
      <c r="J55" s="11">
        <v>5237517.27042</v>
      </c>
      <c r="K55" s="11">
        <v>5305607.0316599989</v>
      </c>
      <c r="L55" s="11">
        <v>5503766.4907299997</v>
      </c>
      <c r="M55" s="11">
        <v>5652158.0764499987</v>
      </c>
      <c r="N55" s="11">
        <v>6056434.4038600009</v>
      </c>
      <c r="O55" s="11">
        <v>5938263.621489998</v>
      </c>
      <c r="P55" s="11">
        <v>6366437.827490001</v>
      </c>
      <c r="Q55" s="11">
        <v>6311861.4470711853</v>
      </c>
      <c r="R55" s="11">
        <v>7203500.197350001</v>
      </c>
      <c r="S55" s="11">
        <v>7279111.0688400036</v>
      </c>
      <c r="V55" s="9"/>
    </row>
    <row r="56" spans="1:22" x14ac:dyDescent="0.2">
      <c r="A56" s="1">
        <v>52</v>
      </c>
      <c r="B56" s="1" t="str">
        <f>VLOOKUP(A56,CountyMatch!$A$2:$B$57,2,FALSE)</f>
        <v>Wibaux</v>
      </c>
      <c r="C56" s="11">
        <v>1276244.1403319996</v>
      </c>
      <c r="D56" s="11">
        <v>1240816.61778</v>
      </c>
      <c r="E56" s="11">
        <v>1302851.7673821461</v>
      </c>
      <c r="F56" s="11">
        <v>1192102.5446799998</v>
      </c>
      <c r="G56" s="11">
        <v>1075193.4978399999</v>
      </c>
      <c r="H56" s="11">
        <v>1155222.0947499999</v>
      </c>
      <c r="I56" s="11">
        <v>1165437.7374999998</v>
      </c>
      <c r="J56" s="11">
        <v>1333342.3840599998</v>
      </c>
      <c r="K56" s="11">
        <v>1153697.4867</v>
      </c>
      <c r="L56" s="11">
        <v>1506257.1171900001</v>
      </c>
      <c r="M56" s="11">
        <v>1340194.6289100002</v>
      </c>
      <c r="N56" s="11">
        <v>2768230.2839699998</v>
      </c>
      <c r="O56" s="11">
        <v>3069812.792059999</v>
      </c>
      <c r="P56" s="11">
        <v>4593763.1893399982</v>
      </c>
      <c r="Q56" s="11">
        <v>4656624.2506200001</v>
      </c>
      <c r="R56" s="11">
        <v>5427630.0921720006</v>
      </c>
      <c r="S56" s="11">
        <v>5647472.0788324969</v>
      </c>
      <c r="V56" s="9"/>
    </row>
    <row r="57" spans="1:22" x14ac:dyDescent="0.2">
      <c r="A57" s="1">
        <v>3</v>
      </c>
      <c r="B57" s="1" t="str">
        <f>VLOOKUP(A57,CountyMatch!$A$2:$B$57,2,FALSE)</f>
        <v>Yellowstone</v>
      </c>
      <c r="C57" s="11">
        <v>105475658.04011008</v>
      </c>
      <c r="D57" s="11">
        <v>112729168.01386</v>
      </c>
      <c r="E57" s="11">
        <v>119205251.92977206</v>
      </c>
      <c r="F57" s="11">
        <v>129454958.05789004</v>
      </c>
      <c r="G57" s="11">
        <v>132432921.41953999</v>
      </c>
      <c r="H57" s="11">
        <v>144293162.16536987</v>
      </c>
      <c r="I57" s="11">
        <v>151908334.49213997</v>
      </c>
      <c r="J57" s="11">
        <v>158310415.11451983</v>
      </c>
      <c r="K57" s="11">
        <v>172085928.29442012</v>
      </c>
      <c r="L57" s="11">
        <v>174877452.85490012</v>
      </c>
      <c r="M57" s="11">
        <v>179792239.54924989</v>
      </c>
      <c r="N57" s="11">
        <v>186735472.75924009</v>
      </c>
      <c r="O57" s="11">
        <v>187759789.4736191</v>
      </c>
      <c r="P57" s="11">
        <v>205616095.41259906</v>
      </c>
      <c r="Q57" s="11">
        <v>209690046.86159039</v>
      </c>
      <c r="R57" s="11">
        <v>229082688.96333897</v>
      </c>
      <c r="S57" s="11">
        <v>239058455.53423038</v>
      </c>
      <c r="V57" s="9"/>
    </row>
    <row r="58" spans="1:22" x14ac:dyDescent="0.2">
      <c r="C58" s="11">
        <f t="shared" ref="C58:S58" si="0">SUM(C2:C57)</f>
        <v>803575940.48761272</v>
      </c>
      <c r="D58" s="11">
        <f t="shared" si="0"/>
        <v>846034699.94690633</v>
      </c>
      <c r="E58" s="11">
        <f t="shared" si="0"/>
        <v>905352170.04780233</v>
      </c>
      <c r="F58" s="11">
        <f t="shared" si="0"/>
        <v>968321416.60743165</v>
      </c>
      <c r="G58" s="11">
        <f t="shared" si="0"/>
        <v>1019493691.7883041</v>
      </c>
      <c r="H58" s="11">
        <f t="shared" si="0"/>
        <v>1080478365.0734191</v>
      </c>
      <c r="I58" s="11">
        <f t="shared" si="0"/>
        <v>1147485142.1178992</v>
      </c>
      <c r="J58" s="11">
        <f t="shared" si="0"/>
        <v>1176436513.7997291</v>
      </c>
      <c r="K58" s="11">
        <f t="shared" si="0"/>
        <v>1228771394.0800245</v>
      </c>
      <c r="L58" s="11">
        <f t="shared" si="0"/>
        <v>1279259827.0043485</v>
      </c>
      <c r="M58" s="11">
        <f t="shared" si="0"/>
        <v>1326568440.4272606</v>
      </c>
      <c r="N58" s="11">
        <f t="shared" si="0"/>
        <v>1376731896.9463995</v>
      </c>
      <c r="O58" s="11">
        <f t="shared" si="0"/>
        <v>1401342095.2155981</v>
      </c>
      <c r="P58" s="11">
        <f t="shared" si="0"/>
        <v>1468345270.8175566</v>
      </c>
      <c r="Q58" s="11">
        <f t="shared" si="0"/>
        <v>1499530207.4948776</v>
      </c>
      <c r="R58" s="11">
        <f t="shared" si="0"/>
        <v>1684521068.1420813</v>
      </c>
      <c r="S58" s="11">
        <f t="shared" si="0"/>
        <v>1751878911.7509704</v>
      </c>
    </row>
    <row r="59" spans="1:22" x14ac:dyDescent="0.2"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</row>
    <row r="60" spans="1:22" x14ac:dyDescent="0.2"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</row>
    <row r="61" spans="1:22" x14ac:dyDescent="0.2"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</row>
    <row r="62" spans="1:22" x14ac:dyDescent="0.2"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</row>
    <row r="63" spans="1:22" x14ac:dyDescent="0.2"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</row>
    <row r="64" spans="1:22" x14ac:dyDescent="0.2"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</row>
    <row r="65" spans="3:19" x14ac:dyDescent="0.2"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</row>
    <row r="66" spans="3:19" x14ac:dyDescent="0.2"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</row>
    <row r="67" spans="3:19" x14ac:dyDescent="0.2"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</row>
    <row r="68" spans="3:19" x14ac:dyDescent="0.2"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</row>
    <row r="69" spans="3:19" x14ac:dyDescent="0.2"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</row>
    <row r="70" spans="3:19" x14ac:dyDescent="0.2"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</row>
    <row r="71" spans="3:19" x14ac:dyDescent="0.2"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</row>
    <row r="72" spans="3:19" x14ac:dyDescent="0.2"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</row>
    <row r="73" spans="3:19" x14ac:dyDescent="0.2"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</row>
    <row r="74" spans="3:19" x14ac:dyDescent="0.2"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</row>
    <row r="75" spans="3:19" x14ac:dyDescent="0.2"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</row>
    <row r="76" spans="3:19" x14ac:dyDescent="0.2"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</row>
    <row r="77" spans="3:19" x14ac:dyDescent="0.2"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</row>
    <row r="78" spans="3:19" x14ac:dyDescent="0.2"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</row>
    <row r="79" spans="3:19" x14ac:dyDescent="0.2"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</row>
    <row r="80" spans="3:19" x14ac:dyDescent="0.2"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</row>
    <row r="81" spans="3:19" x14ac:dyDescent="0.2"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</row>
    <row r="82" spans="3:19" x14ac:dyDescent="0.2"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</row>
    <row r="83" spans="3:19" x14ac:dyDescent="0.2"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</row>
    <row r="84" spans="3:19" x14ac:dyDescent="0.2"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</row>
    <row r="85" spans="3:19" x14ac:dyDescent="0.2"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</row>
    <row r="86" spans="3:19" x14ac:dyDescent="0.2"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</row>
    <row r="87" spans="3:19" x14ac:dyDescent="0.2"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</row>
    <row r="88" spans="3:19" x14ac:dyDescent="0.2"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</row>
    <row r="89" spans="3:19" x14ac:dyDescent="0.2"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</row>
    <row r="90" spans="3:19" x14ac:dyDescent="0.2"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</row>
    <row r="91" spans="3:19" x14ac:dyDescent="0.2"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</row>
    <row r="92" spans="3:19" x14ac:dyDescent="0.2"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</row>
    <row r="93" spans="3:19" x14ac:dyDescent="0.2"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</row>
    <row r="94" spans="3:19" x14ac:dyDescent="0.2"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</row>
    <row r="95" spans="3:19" x14ac:dyDescent="0.2"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</row>
    <row r="96" spans="3:19" x14ac:dyDescent="0.2"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</row>
    <row r="97" spans="3:19" x14ac:dyDescent="0.2"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</row>
    <row r="98" spans="3:19" x14ac:dyDescent="0.2"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</row>
    <row r="99" spans="3:19" x14ac:dyDescent="0.2"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</row>
    <row r="100" spans="3:19" x14ac:dyDescent="0.2"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</row>
    <row r="101" spans="3:19" x14ac:dyDescent="0.2"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</row>
    <row r="102" spans="3:19" x14ac:dyDescent="0.2"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</row>
    <row r="103" spans="3:19" x14ac:dyDescent="0.2"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</row>
    <row r="104" spans="3:19" x14ac:dyDescent="0.2"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</row>
    <row r="105" spans="3:19" x14ac:dyDescent="0.2"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</row>
    <row r="106" spans="3:19" x14ac:dyDescent="0.2"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</row>
    <row r="107" spans="3:19" x14ac:dyDescent="0.2"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</row>
    <row r="108" spans="3:19" x14ac:dyDescent="0.2"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</row>
    <row r="109" spans="3:19" x14ac:dyDescent="0.2"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</row>
    <row r="110" spans="3:19" x14ac:dyDescent="0.2"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</row>
    <row r="111" spans="3:19" x14ac:dyDescent="0.2"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</row>
    <row r="112" spans="3:19" x14ac:dyDescent="0.2"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</row>
    <row r="113" spans="3:19" x14ac:dyDescent="0.2"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</row>
    <row r="114" spans="3:19" x14ac:dyDescent="0.2"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</row>
    <row r="115" spans="3:19" x14ac:dyDescent="0.2"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</row>
    <row r="116" spans="3:19" x14ac:dyDescent="0.2"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</row>
    <row r="117" spans="3:19" x14ac:dyDescent="0.2"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</row>
    <row r="118" spans="3:19" x14ac:dyDescent="0.2"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</row>
    <row r="119" spans="3:19" x14ac:dyDescent="0.2"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</row>
    <row r="120" spans="3:19" x14ac:dyDescent="0.2"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</row>
    <row r="121" spans="3:19" x14ac:dyDescent="0.2"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</row>
    <row r="122" spans="3:19" x14ac:dyDescent="0.2"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</row>
    <row r="123" spans="3:19" x14ac:dyDescent="0.2"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</row>
    <row r="124" spans="3:19" x14ac:dyDescent="0.2"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</row>
    <row r="125" spans="3:19" x14ac:dyDescent="0.2"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</row>
    <row r="126" spans="3:19" x14ac:dyDescent="0.2"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</row>
    <row r="127" spans="3:19" x14ac:dyDescent="0.2"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</row>
    <row r="128" spans="3:19" x14ac:dyDescent="0.2"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</row>
  </sheetData>
  <sortState xmlns:xlrd2="http://schemas.microsoft.com/office/spreadsheetml/2017/richdata2" ref="A2:S58">
    <sortCondition ref="B2:B5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B140"/>
  <sheetViews>
    <sheetView topLeftCell="A82" zoomScale="80" zoomScaleNormal="80" workbookViewId="0">
      <selection activeCell="U17" sqref="U17"/>
    </sheetView>
  </sheetViews>
  <sheetFormatPr baseColWidth="10" defaultColWidth="8.83203125" defaultRowHeight="15" x14ac:dyDescent="0.2"/>
  <cols>
    <col min="1" max="1" width="9.33203125" bestFit="1" customWidth="1"/>
    <col min="2" max="2" width="15.1640625" bestFit="1" customWidth="1"/>
    <col min="3" max="3" width="10" bestFit="1" customWidth="1"/>
    <col min="4" max="4" width="19.33203125" bestFit="1" customWidth="1"/>
    <col min="5" max="21" width="12.33203125" bestFit="1" customWidth="1"/>
  </cols>
  <sheetData>
    <row r="1" spans="1:24" x14ac:dyDescent="0.2">
      <c r="A1" t="s">
        <v>306</v>
      </c>
      <c r="B1" t="s">
        <v>309</v>
      </c>
      <c r="C1" t="s">
        <v>307</v>
      </c>
      <c r="D1" t="s">
        <v>308</v>
      </c>
      <c r="E1">
        <v>2002</v>
      </c>
      <c r="F1">
        <v>2003</v>
      </c>
      <c r="G1">
        <v>2004</v>
      </c>
      <c r="H1">
        <v>2005</v>
      </c>
      <c r="I1">
        <v>2006</v>
      </c>
      <c r="J1">
        <v>2007</v>
      </c>
      <c r="K1">
        <v>2008</v>
      </c>
      <c r="L1">
        <v>2009</v>
      </c>
      <c r="M1">
        <v>2010</v>
      </c>
      <c r="N1">
        <v>2011</v>
      </c>
      <c r="O1">
        <v>2012</v>
      </c>
      <c r="P1">
        <v>2013</v>
      </c>
      <c r="Q1">
        <v>2014</v>
      </c>
      <c r="R1">
        <v>2015</v>
      </c>
      <c r="S1">
        <v>2016</v>
      </c>
      <c r="T1">
        <v>2017</v>
      </c>
      <c r="U1">
        <v>2018</v>
      </c>
    </row>
    <row r="2" spans="1:24" x14ac:dyDescent="0.2">
      <c r="A2">
        <v>54</v>
      </c>
      <c r="B2" t="s">
        <v>283</v>
      </c>
      <c r="C2" s="1" t="s">
        <v>0</v>
      </c>
      <c r="D2" s="1" t="str">
        <f>VLOOKUP(C2,CityMatch!$A$2:$B$128,2,FALSE)</f>
        <v>Alberton</v>
      </c>
      <c r="E2" s="11">
        <v>102830.4298</v>
      </c>
      <c r="F2" s="11">
        <v>113499.47769</v>
      </c>
      <c r="G2" s="11">
        <v>133029.6324</v>
      </c>
      <c r="H2" s="11">
        <v>151541.15249000001</v>
      </c>
      <c r="I2" s="11">
        <v>164174.46569000001</v>
      </c>
      <c r="J2" s="11">
        <v>180106.8462</v>
      </c>
      <c r="K2" s="11">
        <v>201437.49565</v>
      </c>
      <c r="L2" s="11">
        <v>195055.30894000002</v>
      </c>
      <c r="M2" s="11">
        <v>205006.17377999998</v>
      </c>
      <c r="N2" s="11">
        <v>213388.92635999995</v>
      </c>
      <c r="O2" s="11">
        <v>208984.49490000002</v>
      </c>
      <c r="P2" s="11">
        <v>207108.29024</v>
      </c>
      <c r="Q2" s="11">
        <v>218448.94089999999</v>
      </c>
      <c r="R2" s="11">
        <v>205927.01512000011</v>
      </c>
      <c r="S2" s="11">
        <v>199955.59648000001</v>
      </c>
      <c r="T2" s="11">
        <v>202317.13500000001</v>
      </c>
      <c r="U2" s="11">
        <v>202513.3452000001</v>
      </c>
      <c r="W2" s="1"/>
      <c r="X2" s="9"/>
    </row>
    <row r="3" spans="1:24" x14ac:dyDescent="0.2">
      <c r="A3">
        <v>30</v>
      </c>
      <c r="B3" t="s">
        <v>157</v>
      </c>
      <c r="C3" s="1" t="s">
        <v>1</v>
      </c>
      <c r="D3" s="1" t="str">
        <f>VLOOKUP(C3,CityMatch!$A$2:$B$128,2,FALSE)</f>
        <v>Anaconda</v>
      </c>
      <c r="E3" s="11">
        <v>1638064.5323999999</v>
      </c>
      <c r="F3" s="11">
        <v>1884580.9394999999</v>
      </c>
      <c r="G3" s="11">
        <v>2034950.71355</v>
      </c>
      <c r="H3" s="11">
        <v>2050811.5997599999</v>
      </c>
      <c r="I3" s="11">
        <v>2111401.5835000002</v>
      </c>
      <c r="J3" s="11">
        <v>2154668.4811900002</v>
      </c>
      <c r="K3" s="11">
        <v>2333251.4264300005</v>
      </c>
      <c r="L3" s="11">
        <v>2200262.7269600001</v>
      </c>
      <c r="M3" s="11">
        <v>1807707.36916</v>
      </c>
      <c r="N3" s="11">
        <v>2220526.7615999999</v>
      </c>
      <c r="O3" s="11">
        <v>2131494.4568399996</v>
      </c>
      <c r="P3" s="11">
        <v>2156805.1080900002</v>
      </c>
      <c r="Q3" s="11">
        <v>2180718.1071599973</v>
      </c>
      <c r="R3" s="11">
        <v>2464887.4534300012</v>
      </c>
      <c r="S3" s="11">
        <v>2430311.3040800001</v>
      </c>
      <c r="T3" s="11">
        <v>2735475.533830002</v>
      </c>
      <c r="U3" s="11">
        <v>2648238.3107399996</v>
      </c>
      <c r="W3" s="1"/>
      <c r="X3" s="9"/>
    </row>
    <row r="4" spans="1:24" x14ac:dyDescent="0.2">
      <c r="A4">
        <v>17</v>
      </c>
      <c r="B4" t="s">
        <v>294</v>
      </c>
      <c r="C4" s="1" t="s">
        <v>3</v>
      </c>
      <c r="D4" s="1" t="str">
        <f>VLOOKUP(C4,CityMatch!$A$2:$B$128,2,FALSE)</f>
        <v>Bainville</v>
      </c>
      <c r="E4" s="11">
        <v>19935.188312000002</v>
      </c>
      <c r="F4" s="11">
        <v>20314.76656</v>
      </c>
      <c r="G4" s="11">
        <v>20334.9493</v>
      </c>
      <c r="H4" s="11">
        <v>21991.749510000001</v>
      </c>
      <c r="I4" s="11">
        <v>23327.611519999999</v>
      </c>
      <c r="J4" s="11">
        <v>25759.69125</v>
      </c>
      <c r="K4" s="11">
        <v>28460.584430000003</v>
      </c>
      <c r="L4" s="11">
        <v>28556.818290000003</v>
      </c>
      <c r="M4" s="11">
        <v>31189.125450000003</v>
      </c>
      <c r="N4" s="11">
        <v>29667.6348</v>
      </c>
      <c r="O4" s="11">
        <v>34534.277360000015</v>
      </c>
      <c r="P4" s="11">
        <v>41653.655999999995</v>
      </c>
      <c r="Q4" s="11">
        <v>44111.768400000001</v>
      </c>
      <c r="R4" s="11">
        <v>75413.536680000005</v>
      </c>
      <c r="S4" s="11">
        <v>73211.217539999998</v>
      </c>
      <c r="T4" s="11">
        <v>78708.3649</v>
      </c>
      <c r="U4" s="11">
        <v>82681.955579999994</v>
      </c>
      <c r="W4" s="1"/>
      <c r="X4" s="9"/>
    </row>
    <row r="5" spans="1:24" x14ac:dyDescent="0.2">
      <c r="A5">
        <v>39</v>
      </c>
      <c r="B5" t="s">
        <v>265</v>
      </c>
      <c r="C5" s="1" t="s">
        <v>2</v>
      </c>
      <c r="D5" s="1" t="str">
        <f>VLOOKUP(C5,CityMatch!$A$2:$B$128,2,FALSE)</f>
        <v>Baker</v>
      </c>
      <c r="E5" s="11">
        <v>234872.70867200004</v>
      </c>
      <c r="F5" s="11">
        <v>244742.65375999999</v>
      </c>
      <c r="G5" s="11">
        <v>252495.77495999998</v>
      </c>
      <c r="H5" s="11">
        <v>263117.20001999999</v>
      </c>
      <c r="I5" s="11">
        <v>275864.76504999999</v>
      </c>
      <c r="J5" s="11">
        <v>288480.55225000001</v>
      </c>
      <c r="K5" s="11">
        <v>312252.44952000002</v>
      </c>
      <c r="L5" s="11">
        <v>312443.38185999996</v>
      </c>
      <c r="M5" s="11">
        <v>316185.89617999998</v>
      </c>
      <c r="N5" s="11">
        <v>328057.62255999999</v>
      </c>
      <c r="O5" s="11">
        <v>343330.02703999996</v>
      </c>
      <c r="P5" s="11">
        <v>354358.96496000013</v>
      </c>
      <c r="Q5" s="11">
        <v>377336.92727999995</v>
      </c>
      <c r="R5" s="11">
        <v>582129.17455</v>
      </c>
      <c r="S5" s="11">
        <v>700031.66712</v>
      </c>
      <c r="T5" s="11">
        <v>694850.16223999904</v>
      </c>
      <c r="U5" s="11">
        <v>761158.86759000004</v>
      </c>
      <c r="W5" s="1"/>
      <c r="X5" s="9"/>
    </row>
    <row r="6" spans="1:24" x14ac:dyDescent="0.2">
      <c r="A6">
        <v>10</v>
      </c>
      <c r="B6" t="s">
        <v>259</v>
      </c>
      <c r="C6" s="1" t="s">
        <v>5</v>
      </c>
      <c r="D6" s="1" t="str">
        <f>VLOOKUP(C6,CityMatch!$A$2:$B$128,2,FALSE)</f>
        <v>Bearcreek</v>
      </c>
      <c r="E6" s="11">
        <v>29104.891509000005</v>
      </c>
      <c r="F6" s="11">
        <v>35985.110849999997</v>
      </c>
      <c r="G6" s="11">
        <v>33627.745549276602</v>
      </c>
      <c r="H6" s="11">
        <v>34199.172480000001</v>
      </c>
      <c r="I6" s="11">
        <v>40948.3269</v>
      </c>
      <c r="J6" s="11">
        <v>36465.425919999994</v>
      </c>
      <c r="K6" s="11">
        <v>33401.284800000001</v>
      </c>
      <c r="L6" s="11">
        <v>33644.01915</v>
      </c>
      <c r="M6" s="11">
        <v>36215.34822</v>
      </c>
      <c r="N6" s="11">
        <v>36749.909460000003</v>
      </c>
      <c r="O6" s="11">
        <v>37633.689210000004</v>
      </c>
      <c r="P6" s="11">
        <v>39612.251520000005</v>
      </c>
      <c r="Q6" s="11">
        <v>41274.38364</v>
      </c>
      <c r="R6" s="11">
        <v>39875.427599999995</v>
      </c>
      <c r="S6" s="11">
        <v>39792.86565</v>
      </c>
      <c r="T6" s="11">
        <v>52927.971600000004</v>
      </c>
      <c r="U6" s="11">
        <v>55631.75879</v>
      </c>
      <c r="W6" s="1"/>
      <c r="X6" s="9"/>
    </row>
    <row r="7" spans="1:24" x14ac:dyDescent="0.2">
      <c r="A7">
        <v>6</v>
      </c>
      <c r="B7" t="s">
        <v>268</v>
      </c>
      <c r="C7" s="1" t="s">
        <v>4</v>
      </c>
      <c r="D7" s="1" t="str">
        <f>VLOOKUP(C7,CityMatch!$A$2:$B$128,2,FALSE)</f>
        <v>Belgrade</v>
      </c>
      <c r="E7" s="11">
        <v>2155395.7683899999</v>
      </c>
      <c r="F7" s="11">
        <v>2210817.9800999998</v>
      </c>
      <c r="G7" s="11">
        <v>2147421.5427999999</v>
      </c>
      <c r="H7" s="11">
        <v>2414504.7721199999</v>
      </c>
      <c r="I7" s="11">
        <v>2476867.15692</v>
      </c>
      <c r="J7" s="11">
        <v>2712146.4882399999</v>
      </c>
      <c r="K7" s="11">
        <v>3754015.0976999998</v>
      </c>
      <c r="L7" s="11">
        <v>3181708.1035900004</v>
      </c>
      <c r="M7" s="11">
        <v>3972455.5970400004</v>
      </c>
      <c r="N7" s="11">
        <v>4222234.7610099977</v>
      </c>
      <c r="O7" s="11">
        <v>4295241.2139999988</v>
      </c>
      <c r="P7" s="11">
        <v>4313718.183600001</v>
      </c>
      <c r="Q7" s="11">
        <v>4462040.4154000096</v>
      </c>
      <c r="R7" s="11">
        <v>4435512.6318000061</v>
      </c>
      <c r="S7" s="11">
        <v>4562375.3934000013</v>
      </c>
      <c r="T7" s="11">
        <v>5993050.6408499898</v>
      </c>
      <c r="U7" s="11">
        <v>6508362.5031599961</v>
      </c>
      <c r="W7" s="1"/>
      <c r="X7" s="9"/>
    </row>
    <row r="8" spans="1:24" x14ac:dyDescent="0.2">
      <c r="A8">
        <v>2</v>
      </c>
      <c r="B8" t="s">
        <v>144</v>
      </c>
      <c r="C8" s="1" t="s">
        <v>10</v>
      </c>
      <c r="D8" s="1" t="str">
        <f>VLOOKUP(C8,CityMatch!$A$2:$B$128,2,FALSE)</f>
        <v xml:space="preserve">Belt </v>
      </c>
      <c r="E8" s="11">
        <v>167753.23235200002</v>
      </c>
      <c r="F8" s="11">
        <v>175126.48956000002</v>
      </c>
      <c r="G8" s="11">
        <v>183763.09720000002</v>
      </c>
      <c r="H8" s="11">
        <v>181667.55799999999</v>
      </c>
      <c r="I8" s="11">
        <v>189951.36314</v>
      </c>
      <c r="J8" s="11">
        <v>192464.54459999999</v>
      </c>
      <c r="K8" s="11">
        <v>195699.80201999994</v>
      </c>
      <c r="L8" s="11">
        <v>191168.84724999999</v>
      </c>
      <c r="M8" s="11">
        <v>194628.90300000002</v>
      </c>
      <c r="N8" s="11">
        <v>195254.80365000002</v>
      </c>
      <c r="O8" s="11">
        <v>189851.82923999996</v>
      </c>
      <c r="P8" s="11">
        <v>197252.09099999999</v>
      </c>
      <c r="Q8" s="11">
        <v>205577.71907999989</v>
      </c>
      <c r="R8" s="11">
        <v>220049.28092000002</v>
      </c>
      <c r="S8" s="11">
        <v>223328.34216</v>
      </c>
      <c r="T8" s="11">
        <v>250037.87135999993</v>
      </c>
      <c r="U8" s="11">
        <v>255572.14886000002</v>
      </c>
      <c r="W8" s="1"/>
      <c r="X8" s="9"/>
    </row>
    <row r="9" spans="1:24" x14ac:dyDescent="0.2">
      <c r="A9">
        <v>19</v>
      </c>
      <c r="B9" t="s">
        <v>261</v>
      </c>
      <c r="C9" s="1" t="s">
        <v>6</v>
      </c>
      <c r="D9" s="1" t="str">
        <f>VLOOKUP(C9,CityMatch!$A$2:$B$128,2,FALSE)</f>
        <v>Big Sandy</v>
      </c>
      <c r="E9" s="11">
        <v>134610.30356400003</v>
      </c>
      <c r="F9" s="11">
        <v>147514.08344000002</v>
      </c>
      <c r="G9" s="11">
        <v>141779.50822000002</v>
      </c>
      <c r="H9" s="11">
        <v>145471.20796</v>
      </c>
      <c r="I9" s="11">
        <v>141411.53818999999</v>
      </c>
      <c r="J9" s="11">
        <v>154372.29456000001</v>
      </c>
      <c r="K9" s="11">
        <v>159353.59508</v>
      </c>
      <c r="L9" s="11">
        <v>151111.9742</v>
      </c>
      <c r="M9" s="11">
        <v>168064.72232</v>
      </c>
      <c r="N9" s="11">
        <v>137460.91999999998</v>
      </c>
      <c r="O9" s="11">
        <v>146897.08236</v>
      </c>
      <c r="P9" s="11">
        <v>134330.35224000007</v>
      </c>
      <c r="Q9" s="11">
        <v>159089.30374999999</v>
      </c>
      <c r="R9" s="11">
        <v>172004.03075999999</v>
      </c>
      <c r="S9" s="11">
        <v>144098.39697999999</v>
      </c>
      <c r="T9" s="11">
        <v>192304.15847999993</v>
      </c>
      <c r="U9" s="11">
        <v>196827.81426000001</v>
      </c>
      <c r="W9" s="1"/>
      <c r="X9" s="9"/>
    </row>
    <row r="10" spans="1:24" x14ac:dyDescent="0.2">
      <c r="A10">
        <v>40</v>
      </c>
      <c r="B10" t="s">
        <v>299</v>
      </c>
      <c r="C10" s="1" t="s">
        <v>7</v>
      </c>
      <c r="D10" s="1" t="str">
        <f>VLOOKUP(C10,CityMatch!$A$2:$B$128,2,FALSE)</f>
        <v>Big Timber</v>
      </c>
      <c r="E10" s="11">
        <v>562819.97444400005</v>
      </c>
      <c r="F10" s="11">
        <v>608528.12563500006</v>
      </c>
      <c r="G10" s="11">
        <v>627969.06058500009</v>
      </c>
      <c r="H10" s="11">
        <v>702930.90631500003</v>
      </c>
      <c r="I10" s="11">
        <v>694821.83516999998</v>
      </c>
      <c r="J10" s="11">
        <v>698859.4582799999</v>
      </c>
      <c r="K10" s="11">
        <v>771515.99488000013</v>
      </c>
      <c r="L10" s="11">
        <v>771445.02864999999</v>
      </c>
      <c r="M10" s="11">
        <v>751416.10959999997</v>
      </c>
      <c r="N10" s="11">
        <v>713938.70680000016</v>
      </c>
      <c r="O10" s="11">
        <v>693653.53637999983</v>
      </c>
      <c r="P10" s="11">
        <v>733822.54298000014</v>
      </c>
      <c r="Q10" s="11">
        <v>718319.38746000011</v>
      </c>
      <c r="R10" s="11">
        <v>731355.27387999906</v>
      </c>
      <c r="S10" s="11">
        <v>735074.91595999897</v>
      </c>
      <c r="T10" s="11">
        <v>847119.30660000001</v>
      </c>
      <c r="U10" s="11">
        <v>829509.80163999996</v>
      </c>
      <c r="W10" s="1"/>
      <c r="X10" s="9"/>
    </row>
    <row r="11" spans="1:24" x14ac:dyDescent="0.2">
      <c r="A11">
        <v>3</v>
      </c>
      <c r="B11" t="s">
        <v>305</v>
      </c>
      <c r="C11" s="1" t="s">
        <v>8</v>
      </c>
      <c r="D11" s="1" t="str">
        <f>VLOOKUP(C11,CityMatch!$A$2:$B$128,2,FALSE)</f>
        <v>Billings</v>
      </c>
      <c r="E11" s="11">
        <v>34736370.411830001</v>
      </c>
      <c r="F11" s="11">
        <v>39320246.95476</v>
      </c>
      <c r="G11" s="11">
        <v>41274424.185721368</v>
      </c>
      <c r="H11" s="11">
        <v>44146672.658600003</v>
      </c>
      <c r="I11" s="11">
        <v>45268354.013340004</v>
      </c>
      <c r="J11" s="11">
        <v>48542828.088140011</v>
      </c>
      <c r="K11" s="11">
        <v>54413866.04553999</v>
      </c>
      <c r="L11" s="11">
        <v>50942838.664960004</v>
      </c>
      <c r="M11" s="11">
        <v>56459283.168389998</v>
      </c>
      <c r="N11" s="11">
        <v>56142239.101320006</v>
      </c>
      <c r="O11" s="11">
        <v>57192294.17462001</v>
      </c>
      <c r="P11" s="11">
        <v>58754764.541039973</v>
      </c>
      <c r="Q11" s="11">
        <v>61265262.663109109</v>
      </c>
      <c r="R11" s="11">
        <v>68666804.418328986</v>
      </c>
      <c r="S11" s="11">
        <v>69619062.34624961</v>
      </c>
      <c r="T11" s="11">
        <v>78367698.668529198</v>
      </c>
      <c r="U11" s="11">
        <v>82298386.269380108</v>
      </c>
      <c r="W11" s="1"/>
      <c r="X11" s="9"/>
    </row>
    <row r="12" spans="1:24" x14ac:dyDescent="0.2">
      <c r="A12">
        <v>51</v>
      </c>
      <c r="B12" t="s">
        <v>274</v>
      </c>
      <c r="C12" s="1" t="s">
        <v>9</v>
      </c>
      <c r="D12" s="1" t="str">
        <f>VLOOKUP(C12,CityMatch!$A$2:$B$128,2,FALSE)</f>
        <v>Boulder</v>
      </c>
      <c r="E12" s="11">
        <v>286760.37062199996</v>
      </c>
      <c r="F12" s="11">
        <v>307811.94521999999</v>
      </c>
      <c r="G12" s="11">
        <v>321750.55190000002</v>
      </c>
      <c r="H12" s="11">
        <v>329398.34417</v>
      </c>
      <c r="I12" s="11">
        <v>349392.21071999997</v>
      </c>
      <c r="J12" s="11">
        <v>363188.90807999996</v>
      </c>
      <c r="K12" s="11">
        <v>375070.97306399996</v>
      </c>
      <c r="L12" s="11">
        <v>365483.04084000003</v>
      </c>
      <c r="M12" s="11">
        <v>401886.72905600001</v>
      </c>
      <c r="N12" s="11">
        <v>379803.01204999996</v>
      </c>
      <c r="O12" s="11">
        <v>380258.89779999998</v>
      </c>
      <c r="P12" s="11">
        <v>372154.95665000001</v>
      </c>
      <c r="Q12" s="11">
        <v>400725.68507999997</v>
      </c>
      <c r="R12" s="11">
        <v>457277.38500000001</v>
      </c>
      <c r="S12" s="11">
        <v>457527.08250000002</v>
      </c>
      <c r="T12" s="11">
        <v>491532.46383999998</v>
      </c>
      <c r="U12" s="11">
        <v>516316.06610999984</v>
      </c>
      <c r="W12" s="1"/>
      <c r="X12" s="9"/>
    </row>
    <row r="13" spans="1:24" x14ac:dyDescent="0.2">
      <c r="A13">
        <v>6</v>
      </c>
      <c r="B13" t="s">
        <v>268</v>
      </c>
      <c r="C13" s="1" t="s">
        <v>11</v>
      </c>
      <c r="D13" s="1" t="str">
        <f>VLOOKUP(C13,CityMatch!$A$2:$B$128,2,FALSE)</f>
        <v>Bozeman</v>
      </c>
      <c r="E13" s="11">
        <v>11537358.062767997</v>
      </c>
      <c r="F13" s="11">
        <v>12516179.066939998</v>
      </c>
      <c r="G13" s="11">
        <v>13594129.465652071</v>
      </c>
      <c r="H13" s="11">
        <v>15177145.138999999</v>
      </c>
      <c r="I13" s="11">
        <v>17061504.252209999</v>
      </c>
      <c r="J13" s="11">
        <v>18964358.521019999</v>
      </c>
      <c r="K13" s="11">
        <v>25380617.15391</v>
      </c>
      <c r="L13" s="11">
        <v>23575569.581879999</v>
      </c>
      <c r="M13" s="11">
        <v>27821929.74492</v>
      </c>
      <c r="N13" s="11">
        <v>28327643.904329997</v>
      </c>
      <c r="O13" s="11">
        <v>29291264.575199995</v>
      </c>
      <c r="P13" s="11">
        <v>31817232.934650008</v>
      </c>
      <c r="Q13" s="11">
        <v>34530681.993360199</v>
      </c>
      <c r="R13" s="11">
        <v>36731670.092819706</v>
      </c>
      <c r="S13" s="11">
        <v>38173769.740349807</v>
      </c>
      <c r="T13" s="11">
        <v>42510700.16549971</v>
      </c>
      <c r="U13" s="11">
        <v>47509518.50626</v>
      </c>
      <c r="W13" s="1"/>
      <c r="X13" s="9"/>
    </row>
    <row r="14" spans="1:24" x14ac:dyDescent="0.2">
      <c r="A14">
        <v>10</v>
      </c>
      <c r="B14" t="s">
        <v>259</v>
      </c>
      <c r="C14" s="1" t="s">
        <v>14</v>
      </c>
      <c r="D14" s="1" t="str">
        <f>VLOOKUP(C14,CityMatch!$A$2:$B$128,2,FALSE)</f>
        <v>Bridger</v>
      </c>
      <c r="E14" s="11">
        <v>178909.48448999994</v>
      </c>
      <c r="F14" s="11">
        <v>182700.011</v>
      </c>
      <c r="G14" s="11">
        <v>185975.28184000001</v>
      </c>
      <c r="H14" s="11">
        <v>196184.06912</v>
      </c>
      <c r="I14" s="11">
        <v>186124.76185000001</v>
      </c>
      <c r="J14" s="11">
        <v>211284.9448</v>
      </c>
      <c r="K14" s="11">
        <v>227137.61642000003</v>
      </c>
      <c r="L14" s="11">
        <v>217543.32762</v>
      </c>
      <c r="M14" s="11">
        <v>220597.57938000001</v>
      </c>
      <c r="N14" s="11">
        <v>219294.93836</v>
      </c>
      <c r="O14" s="11">
        <v>215932.90422</v>
      </c>
      <c r="P14" s="11">
        <v>232104.24188000007</v>
      </c>
      <c r="Q14" s="11">
        <v>233536.96340000001</v>
      </c>
      <c r="R14" s="11">
        <v>240397.4685799999</v>
      </c>
      <c r="S14" s="11">
        <v>240592.01144</v>
      </c>
      <c r="T14" s="11">
        <v>273303.61891999998</v>
      </c>
      <c r="U14" s="11">
        <v>281047.54976999993</v>
      </c>
      <c r="W14" s="1"/>
      <c r="X14" s="9"/>
    </row>
    <row r="15" spans="1:24" x14ac:dyDescent="0.2">
      <c r="A15">
        <v>9</v>
      </c>
      <c r="B15" t="s">
        <v>289</v>
      </c>
      <c r="C15" s="1" t="s">
        <v>15</v>
      </c>
      <c r="D15" s="1" t="str">
        <f>VLOOKUP(C15,CityMatch!$A$2:$B$128,2,FALSE)</f>
        <v>Broadus</v>
      </c>
      <c r="E15" s="11">
        <v>97405.255068000013</v>
      </c>
      <c r="F15" s="11">
        <v>104229.10767</v>
      </c>
      <c r="G15" s="11">
        <v>114036.7315624586</v>
      </c>
      <c r="H15" s="11">
        <v>113695.12255</v>
      </c>
      <c r="I15" s="11">
        <v>120367.94725</v>
      </c>
      <c r="J15" s="11">
        <v>139579.90231999999</v>
      </c>
      <c r="K15" s="11">
        <v>126840.56719999999</v>
      </c>
      <c r="L15" s="11">
        <v>114025.83499999999</v>
      </c>
      <c r="M15" s="11">
        <v>128308.3875</v>
      </c>
      <c r="N15" s="11">
        <v>120219.35196000003</v>
      </c>
      <c r="O15" s="11">
        <v>103507.82860000001</v>
      </c>
      <c r="P15" s="11">
        <v>102861.26249999998</v>
      </c>
      <c r="Q15" s="11">
        <v>100200.10391999999</v>
      </c>
      <c r="R15" s="11">
        <v>116965.34897000011</v>
      </c>
      <c r="S15" s="11">
        <v>118464.58688999999</v>
      </c>
      <c r="T15" s="11">
        <v>139813.67616</v>
      </c>
      <c r="U15" s="11">
        <v>137125.79123999999</v>
      </c>
      <c r="W15" s="1"/>
      <c r="X15" s="9"/>
    </row>
    <row r="16" spans="1:24" x14ac:dyDescent="0.2">
      <c r="A16">
        <v>3</v>
      </c>
      <c r="B16" t="s">
        <v>305</v>
      </c>
      <c r="C16" s="1" t="s">
        <v>13</v>
      </c>
      <c r="D16" s="1" t="str">
        <f>VLOOKUP(C16,CityMatch!$A$2:$B$128,2,FALSE)</f>
        <v>Broadview</v>
      </c>
      <c r="E16" s="11">
        <v>33261.533759999998</v>
      </c>
      <c r="F16" s="11">
        <v>34929.056400000001</v>
      </c>
      <c r="G16" s="11">
        <v>34813.862239999995</v>
      </c>
      <c r="H16" s="11">
        <v>37987.613250000002</v>
      </c>
      <c r="I16" s="11">
        <v>41057.251479999999</v>
      </c>
      <c r="J16" s="11">
        <v>41039.448400000001</v>
      </c>
      <c r="K16" s="11">
        <v>46446.07546</v>
      </c>
      <c r="L16" s="11">
        <v>42136.840799999998</v>
      </c>
      <c r="M16" s="11">
        <v>47368.684719999997</v>
      </c>
      <c r="N16" s="11">
        <v>50113.960469999998</v>
      </c>
      <c r="O16" s="11">
        <v>51073.746099999989</v>
      </c>
      <c r="P16" s="11">
        <v>49265.798849999992</v>
      </c>
      <c r="Q16" s="11">
        <v>50735.457699999999</v>
      </c>
      <c r="R16" s="11">
        <v>57486.726200000005</v>
      </c>
      <c r="S16" s="11">
        <v>55887.770700000001</v>
      </c>
      <c r="T16" s="11">
        <v>54289.227719999995</v>
      </c>
      <c r="U16" s="11">
        <v>57057.517400000004</v>
      </c>
      <c r="W16" s="1"/>
      <c r="X16" s="9"/>
    </row>
    <row r="17" spans="1:28" x14ac:dyDescent="0.2">
      <c r="A17">
        <v>17</v>
      </c>
      <c r="B17" t="s">
        <v>294</v>
      </c>
      <c r="C17" s="1" t="s">
        <v>12</v>
      </c>
      <c r="D17" s="1" t="str">
        <f>VLOOKUP(C17,CityMatch!$A$2:$B$128,2,FALSE)</f>
        <v>Brockton</v>
      </c>
      <c r="E17" s="11">
        <v>2469.0472200000004</v>
      </c>
      <c r="F17" s="11">
        <v>2585.4238500000001</v>
      </c>
      <c r="G17" s="11">
        <v>2761.0979861422652</v>
      </c>
      <c r="H17" s="11">
        <v>3230.7564600000001</v>
      </c>
      <c r="I17" s="11">
        <v>3375.3206399999999</v>
      </c>
      <c r="J17" s="11">
        <v>3358.7109399999999</v>
      </c>
      <c r="K17" s="11">
        <v>3467.7512499999998</v>
      </c>
      <c r="L17" s="11">
        <v>2798.7292499999999</v>
      </c>
      <c r="M17" s="11">
        <v>3191.0167200000001</v>
      </c>
      <c r="N17" s="11">
        <v>2859.6870600000002</v>
      </c>
      <c r="O17" s="11">
        <v>2708.5440899999999</v>
      </c>
      <c r="P17" s="11">
        <v>2579.90364</v>
      </c>
      <c r="Q17" s="11">
        <v>3123.7915499999999</v>
      </c>
      <c r="R17" s="11">
        <v>4945.2889500000001</v>
      </c>
      <c r="S17" s="11">
        <v>4866.7132500000007</v>
      </c>
      <c r="T17" s="11">
        <v>5495.7327000000005</v>
      </c>
      <c r="U17" s="11">
        <v>4699.76955</v>
      </c>
      <c r="W17" s="1"/>
      <c r="X17" s="9"/>
    </row>
    <row r="18" spans="1:28" x14ac:dyDescent="0.2">
      <c r="A18">
        <v>38</v>
      </c>
      <c r="B18" t="s">
        <v>270</v>
      </c>
      <c r="C18" s="1" t="s">
        <v>142</v>
      </c>
      <c r="D18" s="1" t="str">
        <f>VLOOKUP(C18,CityMatch!$A$2:$B$128,2,FALSE)</f>
        <v xml:space="preserve">Browning </v>
      </c>
      <c r="E18" s="11">
        <v>78732.416566</v>
      </c>
      <c r="F18" s="11">
        <v>79440.387000000002</v>
      </c>
      <c r="G18" s="11">
        <v>73947.001929999999</v>
      </c>
      <c r="H18" s="11">
        <v>80985.076180000004</v>
      </c>
      <c r="I18" s="11">
        <v>76434.551429999992</v>
      </c>
      <c r="J18" s="11">
        <v>80489.787840000005</v>
      </c>
      <c r="K18" s="11">
        <v>84141.921159999998</v>
      </c>
      <c r="L18" s="11">
        <v>72472.881599999993</v>
      </c>
      <c r="M18" s="11">
        <v>82556.583759999994</v>
      </c>
      <c r="N18" s="11">
        <v>78363.215819999998</v>
      </c>
      <c r="O18" s="11">
        <v>83816.614699999991</v>
      </c>
      <c r="P18" s="11">
        <v>80953.383650000003</v>
      </c>
      <c r="Q18" s="11">
        <v>81962.108160000003</v>
      </c>
      <c r="R18" s="11">
        <v>103449.57512000001</v>
      </c>
      <c r="S18" s="11">
        <v>102854.65795000011</v>
      </c>
      <c r="T18" s="11">
        <v>85154.3765000001</v>
      </c>
      <c r="U18" s="11">
        <v>82729.520369999984</v>
      </c>
      <c r="W18" s="1"/>
      <c r="X18" s="9"/>
      <c r="AA18" s="1"/>
      <c r="AB18" s="14"/>
    </row>
    <row r="19" spans="1:28" x14ac:dyDescent="0.2">
      <c r="A19">
        <v>2</v>
      </c>
      <c r="B19" t="s">
        <v>144</v>
      </c>
      <c r="C19" s="1" t="s">
        <v>16</v>
      </c>
      <c r="D19" s="1" t="str">
        <f>VLOOKUP(C19,CityMatch!$A$2:$B$128,2,FALSE)</f>
        <v>Cascade</v>
      </c>
      <c r="E19" s="11">
        <v>230514.43366100005</v>
      </c>
      <c r="F19" s="11">
        <v>235992.82278000002</v>
      </c>
      <c r="G19" s="11">
        <v>245011.22053999998</v>
      </c>
      <c r="H19" s="11">
        <v>243515.40542999998</v>
      </c>
      <c r="I19" s="11">
        <v>255511.17118</v>
      </c>
      <c r="J19" s="11">
        <v>264343.81039999996</v>
      </c>
      <c r="K19" s="11">
        <v>278953.11539000005</v>
      </c>
      <c r="L19" s="11">
        <v>259821.18976000004</v>
      </c>
      <c r="M19" s="11">
        <v>272919.65552000003</v>
      </c>
      <c r="N19" s="11">
        <v>259840.13666999995</v>
      </c>
      <c r="O19" s="11">
        <v>271658.87280000007</v>
      </c>
      <c r="P19" s="11">
        <v>275506.22791999992</v>
      </c>
      <c r="Q19" s="11">
        <v>277906.30725000019</v>
      </c>
      <c r="R19" s="11">
        <v>273540.8249999999</v>
      </c>
      <c r="S19" s="11">
        <v>271866.4782999999</v>
      </c>
      <c r="T19" s="11">
        <v>363010.98649999994</v>
      </c>
      <c r="U19" s="11">
        <v>342150.11494999996</v>
      </c>
      <c r="W19" s="1"/>
      <c r="X19" s="9"/>
    </row>
    <row r="20" spans="1:28" x14ac:dyDescent="0.2">
      <c r="A20">
        <v>48</v>
      </c>
      <c r="B20" t="s">
        <v>278</v>
      </c>
      <c r="C20" s="1" t="s">
        <v>18</v>
      </c>
      <c r="D20" s="1" t="str">
        <f>VLOOKUP(C20,CityMatch!$A$2:$B$128,2,FALSE)</f>
        <v>Chester</v>
      </c>
      <c r="E20" s="11">
        <v>208133.43527500003</v>
      </c>
      <c r="F20" s="11">
        <v>254558.03603999998</v>
      </c>
      <c r="G20" s="11">
        <v>229595.16276000001</v>
      </c>
      <c r="H20" s="11">
        <v>233693.17196000001</v>
      </c>
      <c r="I20" s="11">
        <v>252818.57743999999</v>
      </c>
      <c r="J20" s="11">
        <v>252320.07545999999</v>
      </c>
      <c r="K20" s="11">
        <v>263525.67976000003</v>
      </c>
      <c r="L20" s="11">
        <v>240773.35687999998</v>
      </c>
      <c r="M20" s="11">
        <v>248066.07605999999</v>
      </c>
      <c r="N20" s="11">
        <v>239143.54200000002</v>
      </c>
      <c r="O20" s="11">
        <v>230987.48585000003</v>
      </c>
      <c r="P20" s="11">
        <v>235431.63150000002</v>
      </c>
      <c r="Q20" s="11">
        <v>236976.69749999998</v>
      </c>
      <c r="R20" s="11">
        <v>284937.15637999988</v>
      </c>
      <c r="S20" s="11">
        <v>286946.80903999991</v>
      </c>
      <c r="T20" s="11">
        <v>325560.46426499996</v>
      </c>
      <c r="U20" s="11">
        <v>333484.8561750002</v>
      </c>
      <c r="W20" s="1"/>
      <c r="X20" s="9"/>
    </row>
    <row r="21" spans="1:28" x14ac:dyDescent="0.2">
      <c r="A21">
        <v>24</v>
      </c>
      <c r="B21" t="s">
        <v>257</v>
      </c>
      <c r="C21" s="1" t="s">
        <v>19</v>
      </c>
      <c r="D21" s="1" t="str">
        <f>VLOOKUP(C21,CityMatch!$A$2:$B$128,2,FALSE)</f>
        <v>Chinook</v>
      </c>
      <c r="E21" s="11">
        <v>340277.33348700003</v>
      </c>
      <c r="F21" s="11">
        <v>370682.230056</v>
      </c>
      <c r="G21" s="11">
        <v>386670.57674399996</v>
      </c>
      <c r="H21" s="11">
        <v>399593.91645500006</v>
      </c>
      <c r="I21" s="11">
        <v>415526.81896</v>
      </c>
      <c r="J21" s="11">
        <v>401693.72860999999</v>
      </c>
      <c r="K21" s="11">
        <v>474184.68781199999</v>
      </c>
      <c r="L21" s="11">
        <v>415005.176592</v>
      </c>
      <c r="M21" s="11">
        <v>418549.938654</v>
      </c>
      <c r="N21" s="11">
        <v>455370.49457900005</v>
      </c>
      <c r="O21" s="11">
        <v>484269.54924999998</v>
      </c>
      <c r="P21" s="11">
        <v>464890.54540000006</v>
      </c>
      <c r="Q21" s="11">
        <v>461211.23488</v>
      </c>
      <c r="R21" s="11">
        <v>583251.33193099929</v>
      </c>
      <c r="S21" s="11">
        <v>580241.30279900029</v>
      </c>
      <c r="T21" s="11">
        <v>724073.27229600016</v>
      </c>
      <c r="U21" s="11">
        <v>740117.79826199997</v>
      </c>
      <c r="W21" s="1"/>
      <c r="X21" s="9"/>
    </row>
    <row r="22" spans="1:28" x14ac:dyDescent="0.2">
      <c r="A22">
        <v>31</v>
      </c>
      <c r="B22" t="s">
        <v>300</v>
      </c>
      <c r="C22" s="1" t="s">
        <v>20</v>
      </c>
      <c r="D22" s="1" t="str">
        <f>VLOOKUP(C22,CityMatch!$A$2:$B$128,2,FALSE)</f>
        <v>Choteau</v>
      </c>
      <c r="E22" s="11">
        <v>469975.13971399993</v>
      </c>
      <c r="F22" s="11">
        <v>479891.03400000004</v>
      </c>
      <c r="G22" s="11">
        <v>495693.88400000002</v>
      </c>
      <c r="H22" s="11">
        <v>514411.13688000001</v>
      </c>
      <c r="I22" s="11">
        <v>534303.14321999997</v>
      </c>
      <c r="J22" s="11">
        <v>552292.45295000006</v>
      </c>
      <c r="K22" s="11">
        <v>590975.53451999987</v>
      </c>
      <c r="L22" s="11">
        <v>528493.15119</v>
      </c>
      <c r="M22" s="11">
        <v>556565.41872000007</v>
      </c>
      <c r="N22" s="11">
        <v>563461.74885000021</v>
      </c>
      <c r="O22" s="11">
        <v>570658.64255999983</v>
      </c>
      <c r="P22" s="11">
        <v>578057.78990000009</v>
      </c>
      <c r="Q22" s="11">
        <v>586318.90140000102</v>
      </c>
      <c r="R22" s="11">
        <v>649886.22425999993</v>
      </c>
      <c r="S22" s="11">
        <v>642260.64318000001</v>
      </c>
      <c r="T22" s="11">
        <v>698443.63375000004</v>
      </c>
      <c r="U22" s="11">
        <v>710775.08319999999</v>
      </c>
      <c r="W22" s="1"/>
      <c r="X22" s="9"/>
    </row>
    <row r="23" spans="1:28" x14ac:dyDescent="0.2">
      <c r="A23">
        <v>41</v>
      </c>
      <c r="B23" t="s">
        <v>281</v>
      </c>
      <c r="C23" s="1" t="s">
        <v>21</v>
      </c>
      <c r="D23" s="1" t="str">
        <f>VLOOKUP(C23,CityMatch!$A$2:$B$128,2,FALSE)</f>
        <v>Circle</v>
      </c>
      <c r="E23" s="11">
        <v>145969.72867500002</v>
      </c>
      <c r="F23" s="11">
        <v>156278.60895000002</v>
      </c>
      <c r="G23" s="11">
        <v>160908.88116000002</v>
      </c>
      <c r="H23" s="11">
        <v>164323.9503</v>
      </c>
      <c r="I23" s="11">
        <v>174700.96512000001</v>
      </c>
      <c r="J23" s="11">
        <v>168442.09127999999</v>
      </c>
      <c r="K23" s="11">
        <v>177185.32012999998</v>
      </c>
      <c r="L23" s="11">
        <v>155288.10915999999</v>
      </c>
      <c r="M23" s="11">
        <v>168862.5747</v>
      </c>
      <c r="N23" s="11">
        <v>167231.79251999999</v>
      </c>
      <c r="O23" s="11">
        <v>164459.04038000005</v>
      </c>
      <c r="P23" s="11">
        <v>165287.63103999998</v>
      </c>
      <c r="Q23" s="11">
        <v>187562.87543999997</v>
      </c>
      <c r="R23" s="11">
        <v>319774.32563999994</v>
      </c>
      <c r="S23" s="11">
        <v>323555.48070999986</v>
      </c>
      <c r="T23" s="11">
        <v>362456.97725999984</v>
      </c>
      <c r="U23" s="11">
        <v>380135.3436000002</v>
      </c>
      <c r="W23" s="1"/>
      <c r="X23" s="9"/>
    </row>
    <row r="24" spans="1:28" x14ac:dyDescent="0.2">
      <c r="A24">
        <v>49</v>
      </c>
      <c r="B24" t="s">
        <v>285</v>
      </c>
      <c r="C24" s="1" t="s">
        <v>22</v>
      </c>
      <c r="D24" s="1" t="str">
        <f>VLOOKUP(C24,CityMatch!$A$2:$B$128,2,FALSE)</f>
        <v>Clyde Park</v>
      </c>
      <c r="E24" s="11">
        <v>102837.952791</v>
      </c>
      <c r="F24" s="11">
        <v>109408.93083</v>
      </c>
      <c r="G24" s="11">
        <v>115808.9022489561</v>
      </c>
      <c r="H24" s="11">
        <v>119102.8959</v>
      </c>
      <c r="I24" s="11">
        <v>123483.279435</v>
      </c>
      <c r="J24" s="11">
        <v>128384.49419999999</v>
      </c>
      <c r="K24" s="11">
        <v>138533.52339199997</v>
      </c>
      <c r="L24" s="11">
        <v>134525.77279000002</v>
      </c>
      <c r="M24" s="11">
        <v>119542.77599999998</v>
      </c>
      <c r="N24" s="11">
        <v>149923.21814999997</v>
      </c>
      <c r="O24" s="11">
        <v>149834.03224999999</v>
      </c>
      <c r="P24" s="11">
        <v>157933.70000999997</v>
      </c>
      <c r="Q24" s="11">
        <v>160903.423545</v>
      </c>
      <c r="R24" s="11">
        <v>145917.711667</v>
      </c>
      <c r="S24" s="11">
        <v>146800.52625699999</v>
      </c>
      <c r="T24" s="11">
        <v>154423.55136000001</v>
      </c>
      <c r="U24" s="11">
        <v>156726.44415999998</v>
      </c>
      <c r="W24" s="1"/>
      <c r="X24" s="9"/>
    </row>
    <row r="25" spans="1:28" x14ac:dyDescent="0.2">
      <c r="A25">
        <v>29</v>
      </c>
      <c r="B25" t="s">
        <v>295</v>
      </c>
      <c r="C25" s="1" t="s">
        <v>23</v>
      </c>
      <c r="D25" s="1" t="str">
        <f>VLOOKUP(C25,CityMatch!$A$2:$B$128,2,FALSE)</f>
        <v>Colstrip</v>
      </c>
      <c r="E25" s="11">
        <v>199552.801095</v>
      </c>
      <c r="F25" s="11">
        <v>210431.55035</v>
      </c>
      <c r="G25" s="11">
        <v>215961.86765999999</v>
      </c>
      <c r="H25" s="11">
        <v>200732.32049000001</v>
      </c>
      <c r="I25" s="11">
        <v>199730.14608000001</v>
      </c>
      <c r="J25" s="11">
        <v>200206.66091999999</v>
      </c>
      <c r="K25" s="11">
        <v>215369.619584</v>
      </c>
      <c r="L25" s="11">
        <v>201336.83267999999</v>
      </c>
      <c r="M25" s="11">
        <v>226555.91460000002</v>
      </c>
      <c r="N25" s="11">
        <v>230647.46948999999</v>
      </c>
      <c r="O25" s="11">
        <v>230602.92402000001</v>
      </c>
      <c r="P25" s="11">
        <v>237276.30864000003</v>
      </c>
      <c r="Q25" s="11">
        <v>267166.49475000001</v>
      </c>
      <c r="R25" s="11">
        <v>397772.4711599999</v>
      </c>
      <c r="S25" s="11">
        <v>393573.7187999998</v>
      </c>
      <c r="T25" s="11">
        <v>341040.23447700014</v>
      </c>
      <c r="U25" s="11">
        <v>387808.39038599987</v>
      </c>
      <c r="W25" s="1"/>
      <c r="X25" s="9"/>
    </row>
    <row r="26" spans="1:28" x14ac:dyDescent="0.2">
      <c r="A26">
        <v>7</v>
      </c>
      <c r="B26" t="s">
        <v>267</v>
      </c>
      <c r="C26" s="1" t="s">
        <v>17</v>
      </c>
      <c r="D26" s="1" t="str">
        <f>VLOOKUP(C26,CityMatch!$A$2:$B$128,2,FALSE)</f>
        <v>Columbia Falls</v>
      </c>
      <c r="E26" s="11">
        <v>1148467.5738900001</v>
      </c>
      <c r="F26" s="11">
        <v>1301442.7869559999</v>
      </c>
      <c r="G26" s="11">
        <v>1481892.7505199998</v>
      </c>
      <c r="H26" s="11">
        <v>1701914.461164</v>
      </c>
      <c r="I26" s="11">
        <v>1910380.2134400001</v>
      </c>
      <c r="J26" s="11">
        <v>2084233.1657420001</v>
      </c>
      <c r="K26" s="11">
        <v>2455720.0024569998</v>
      </c>
      <c r="L26" s="11">
        <v>2362277.7432000004</v>
      </c>
      <c r="M26" s="11">
        <v>2685574.9405</v>
      </c>
      <c r="N26" s="11">
        <v>2713378.1268830011</v>
      </c>
      <c r="O26" s="11">
        <v>2938519.8557700003</v>
      </c>
      <c r="P26" s="11">
        <v>2802007.8190200008</v>
      </c>
      <c r="Q26" s="11">
        <v>2943007.8706599986</v>
      </c>
      <c r="R26" s="11">
        <v>2856366.0114460029</v>
      </c>
      <c r="S26" s="11">
        <v>2909775.354296003</v>
      </c>
      <c r="T26" s="11">
        <v>3373025.136961</v>
      </c>
      <c r="U26" s="11">
        <v>3576814.8699000003</v>
      </c>
      <c r="W26" s="1"/>
      <c r="X26" s="9"/>
    </row>
    <row r="27" spans="1:28" x14ac:dyDescent="0.2">
      <c r="A27">
        <v>32</v>
      </c>
      <c r="B27" t="s">
        <v>298</v>
      </c>
      <c r="C27" s="1" t="s">
        <v>24</v>
      </c>
      <c r="D27" s="1" t="str">
        <f>VLOOKUP(C27,CityMatch!$A$2:$B$128,2,FALSE)</f>
        <v>Columbus</v>
      </c>
      <c r="E27" s="11">
        <v>539275.58042000001</v>
      </c>
      <c r="F27" s="11">
        <v>610862.58395999996</v>
      </c>
      <c r="G27" s="11">
        <v>650176.88730000006</v>
      </c>
      <c r="H27" s="11">
        <v>682842.90240000002</v>
      </c>
      <c r="I27" s="11">
        <v>732574.58792000008</v>
      </c>
      <c r="J27" s="11">
        <v>716160.86566500005</v>
      </c>
      <c r="K27" s="11">
        <v>808878.73950000003</v>
      </c>
      <c r="L27" s="11">
        <v>749249.45418</v>
      </c>
      <c r="M27" s="11">
        <v>751055.65353000001</v>
      </c>
      <c r="N27" s="11">
        <v>777488.08900000004</v>
      </c>
      <c r="O27" s="11">
        <v>739864.13670000003</v>
      </c>
      <c r="P27" s="11">
        <v>749685.19265999994</v>
      </c>
      <c r="Q27" s="11">
        <v>750618.57329999807</v>
      </c>
      <c r="R27" s="11">
        <v>855439.72381000197</v>
      </c>
      <c r="S27" s="11">
        <v>854137.446330001</v>
      </c>
      <c r="T27" s="11">
        <v>966568.32916000101</v>
      </c>
      <c r="U27" s="11">
        <v>926323.86911999993</v>
      </c>
      <c r="W27" s="1"/>
      <c r="X27" s="9"/>
    </row>
    <row r="28" spans="1:28" x14ac:dyDescent="0.2">
      <c r="A28">
        <v>26</v>
      </c>
      <c r="B28" t="s">
        <v>288</v>
      </c>
      <c r="C28" s="1" t="s">
        <v>25</v>
      </c>
      <c r="D28" s="1" t="str">
        <f>VLOOKUP(C28,CityMatch!$A$2:$B$128,2,FALSE)</f>
        <v>Conrad</v>
      </c>
      <c r="E28" s="11">
        <v>492702.15004800004</v>
      </c>
      <c r="F28" s="11">
        <v>771434.46326699993</v>
      </c>
      <c r="G28" s="11">
        <v>776878.66449</v>
      </c>
      <c r="H28" s="11">
        <v>753151.56114999996</v>
      </c>
      <c r="I28" s="11">
        <v>753705.71770000004</v>
      </c>
      <c r="J28" s="11">
        <v>775431.77789000003</v>
      </c>
      <c r="K28" s="11">
        <v>872579.5416</v>
      </c>
      <c r="L28" s="11">
        <v>778743.44674000004</v>
      </c>
      <c r="M28" s="11">
        <v>803899.16844799998</v>
      </c>
      <c r="N28" s="11">
        <v>747036.51150000002</v>
      </c>
      <c r="O28" s="11">
        <v>781021.57825999986</v>
      </c>
      <c r="P28" s="11">
        <v>755833.16718000011</v>
      </c>
      <c r="Q28" s="11">
        <v>809563.54916999978</v>
      </c>
      <c r="R28" s="11">
        <v>1047755.64851</v>
      </c>
      <c r="S28" s="11">
        <v>1045442.9823799999</v>
      </c>
      <c r="T28" s="11">
        <v>1129076.1297199989</v>
      </c>
      <c r="U28" s="11">
        <v>1171545.9010800009</v>
      </c>
      <c r="W28" s="1"/>
      <c r="X28" s="9"/>
    </row>
    <row r="29" spans="1:28" x14ac:dyDescent="0.2">
      <c r="A29">
        <v>17</v>
      </c>
      <c r="B29" t="s">
        <v>294</v>
      </c>
      <c r="C29" s="1" t="s">
        <v>26</v>
      </c>
      <c r="D29" s="1" t="str">
        <f>VLOOKUP(C29,CityMatch!$A$2:$B$128,2,FALSE)</f>
        <v>Culbertson</v>
      </c>
      <c r="E29" s="11">
        <v>128103.111536</v>
      </c>
      <c r="F29" s="11">
        <v>137123.32928999999</v>
      </c>
      <c r="G29" s="11">
        <v>135817.93904999999</v>
      </c>
      <c r="H29" s="11">
        <v>140595.88224000001</v>
      </c>
      <c r="I29" s="11">
        <v>150556.97340000002</v>
      </c>
      <c r="J29" s="11">
        <v>159335.64349999998</v>
      </c>
      <c r="K29" s="11">
        <v>189037.55573999998</v>
      </c>
      <c r="L29" s="11">
        <v>165378.60686</v>
      </c>
      <c r="M29" s="11">
        <v>179694.32577</v>
      </c>
      <c r="N29" s="11">
        <v>175233.95464000001</v>
      </c>
      <c r="O29" s="11">
        <v>171702.18280000001</v>
      </c>
      <c r="P29" s="11">
        <v>176481.85320000001</v>
      </c>
      <c r="Q29" s="11">
        <v>166739.07428</v>
      </c>
      <c r="R29" s="11">
        <v>286685.21257999999</v>
      </c>
      <c r="S29" s="11">
        <v>297746.91465999989</v>
      </c>
      <c r="T29" s="11">
        <v>347112.59077000001</v>
      </c>
      <c r="U29" s="11">
        <v>352700.81527999998</v>
      </c>
      <c r="W29" s="1"/>
      <c r="X29" s="9"/>
    </row>
    <row r="30" spans="1:28" x14ac:dyDescent="0.2">
      <c r="A30">
        <v>38</v>
      </c>
      <c r="B30" t="s">
        <v>270</v>
      </c>
      <c r="C30" s="1" t="s">
        <v>27</v>
      </c>
      <c r="D30" s="1" t="str">
        <f>VLOOKUP(C30,CityMatch!$A$2:$B$128,2,FALSE)</f>
        <v>Cut Bank</v>
      </c>
      <c r="E30" s="11">
        <v>854311.22158300015</v>
      </c>
      <c r="F30" s="11">
        <v>869507.19243000005</v>
      </c>
      <c r="G30" s="11">
        <v>816956.35060000001</v>
      </c>
      <c r="H30" s="11">
        <v>826145.82422999991</v>
      </c>
      <c r="I30" s="11">
        <v>806829.52283999999</v>
      </c>
      <c r="J30" s="11">
        <v>872047.43680000002</v>
      </c>
      <c r="K30" s="11">
        <v>973049.63928999973</v>
      </c>
      <c r="L30" s="11">
        <v>807854.54315000004</v>
      </c>
      <c r="M30" s="11">
        <v>911734.5932</v>
      </c>
      <c r="N30" s="11">
        <v>866166.62599999993</v>
      </c>
      <c r="O30" s="11">
        <v>890381.76425000012</v>
      </c>
      <c r="P30" s="11">
        <v>870360.49112000002</v>
      </c>
      <c r="Q30" s="11">
        <v>875032.44784000015</v>
      </c>
      <c r="R30" s="11">
        <v>1161891.8370699999</v>
      </c>
      <c r="S30" s="11">
        <v>1144314.78706</v>
      </c>
      <c r="T30" s="11">
        <v>1142926.890279999</v>
      </c>
      <c r="U30" s="11">
        <v>1189299.6432</v>
      </c>
      <c r="W30" s="1"/>
      <c r="X30" s="9"/>
    </row>
    <row r="31" spans="1:28" x14ac:dyDescent="0.2">
      <c r="A31">
        <v>13</v>
      </c>
      <c r="B31" t="s">
        <v>292</v>
      </c>
      <c r="C31" s="1" t="s">
        <v>32</v>
      </c>
      <c r="D31" s="1" t="str">
        <f>VLOOKUP(C31,CityMatch!$A$2:$B$128,2,FALSE)</f>
        <v>Darby</v>
      </c>
      <c r="E31" s="11">
        <v>151288.30056500004</v>
      </c>
      <c r="F31" s="11">
        <v>155207.38709800001</v>
      </c>
      <c r="G31" s="11">
        <v>171421.01776800002</v>
      </c>
      <c r="H31" s="11">
        <v>176732.80691400002</v>
      </c>
      <c r="I31" s="11">
        <v>185154.521748</v>
      </c>
      <c r="J31" s="11">
        <v>198239.647256</v>
      </c>
      <c r="K31" s="11">
        <v>253464.068871</v>
      </c>
      <c r="L31" s="11">
        <v>218372.84840000002</v>
      </c>
      <c r="M31" s="11">
        <v>256099.02796000001</v>
      </c>
      <c r="N31" s="11">
        <v>253692.34678199998</v>
      </c>
      <c r="O31" s="11">
        <v>246925.14196000001</v>
      </c>
      <c r="P31" s="11">
        <v>253061.66944999999</v>
      </c>
      <c r="Q31" s="11">
        <v>254694.380615</v>
      </c>
      <c r="R31" s="11">
        <v>229948.03133999999</v>
      </c>
      <c r="S31" s="11">
        <v>228626.84366999997</v>
      </c>
      <c r="T31" s="11">
        <v>243910.73232000007</v>
      </c>
      <c r="U31" s="11">
        <v>241315.25479999991</v>
      </c>
      <c r="W31" s="1"/>
      <c r="X31" s="9"/>
    </row>
    <row r="32" spans="1:28" x14ac:dyDescent="0.2">
      <c r="A32">
        <v>28</v>
      </c>
      <c r="B32" t="s">
        <v>290</v>
      </c>
      <c r="C32" s="1" t="s">
        <v>28</v>
      </c>
      <c r="D32" s="1" t="str">
        <f>VLOOKUP(C32,CityMatch!$A$2:$B$128,2,FALSE)</f>
        <v>Deer Lodge</v>
      </c>
      <c r="E32" s="11">
        <v>781348.11036799999</v>
      </c>
      <c r="F32" s="11">
        <v>842973.31843999994</v>
      </c>
      <c r="G32" s="11">
        <v>848089.61872000003</v>
      </c>
      <c r="H32" s="11">
        <v>892869.52552000002</v>
      </c>
      <c r="I32" s="11">
        <v>963889.75295999995</v>
      </c>
      <c r="J32" s="11">
        <v>977802.28202000004</v>
      </c>
      <c r="K32" s="11">
        <v>1097923.55647</v>
      </c>
      <c r="L32" s="11">
        <v>996888.64728000003</v>
      </c>
      <c r="M32" s="11">
        <v>1059668.2949000001</v>
      </c>
      <c r="N32" s="11">
        <v>1052674.4932800001</v>
      </c>
      <c r="O32" s="11">
        <v>1010778.1161500001</v>
      </c>
      <c r="P32" s="11">
        <v>1031091.25356</v>
      </c>
      <c r="Q32" s="11">
        <v>1034804.257750001</v>
      </c>
      <c r="R32" s="11">
        <v>1125381.693690001</v>
      </c>
      <c r="S32" s="11">
        <v>1104001.8465800011</v>
      </c>
      <c r="T32" s="11">
        <v>1238878.29534</v>
      </c>
      <c r="U32" s="11">
        <v>1266721.8506800001</v>
      </c>
      <c r="W32" s="1"/>
      <c r="X32" s="9"/>
    </row>
    <row r="33" spans="1:28" x14ac:dyDescent="0.2">
      <c r="A33">
        <v>8</v>
      </c>
      <c r="B33" t="s">
        <v>266</v>
      </c>
      <c r="C33" s="1" t="s">
        <v>29</v>
      </c>
      <c r="D33" s="1" t="str">
        <f>VLOOKUP(C33,CityMatch!$A$2:$B$128,2,FALSE)</f>
        <v>Denton</v>
      </c>
      <c r="E33" s="11">
        <v>63686.347718999998</v>
      </c>
      <c r="F33" s="11">
        <v>66566.442800000004</v>
      </c>
      <c r="G33" s="11">
        <v>72729.24123</v>
      </c>
      <c r="H33" s="11">
        <v>76071.230559999996</v>
      </c>
      <c r="I33" s="11">
        <v>77425.175520000004</v>
      </c>
      <c r="J33" s="11">
        <v>79334.1391</v>
      </c>
      <c r="K33" s="11">
        <v>83470.920780000015</v>
      </c>
      <c r="L33" s="11">
        <v>76657.662899999996</v>
      </c>
      <c r="M33" s="11">
        <v>77558.788289999997</v>
      </c>
      <c r="N33" s="11">
        <v>81078.741179999997</v>
      </c>
      <c r="O33" s="11">
        <v>79500.703500000003</v>
      </c>
      <c r="P33" s="11">
        <v>81530.983680000005</v>
      </c>
      <c r="Q33" s="11">
        <v>78372.668050000007</v>
      </c>
      <c r="R33" s="11">
        <v>87653.23616</v>
      </c>
      <c r="S33" s="11">
        <v>87165.348759999993</v>
      </c>
      <c r="T33" s="11">
        <v>98614.612299999993</v>
      </c>
      <c r="U33" s="11">
        <v>102993.15153000002</v>
      </c>
      <c r="W33" s="1"/>
      <c r="X33" s="9"/>
    </row>
    <row r="34" spans="1:28" x14ac:dyDescent="0.2">
      <c r="A34">
        <v>18</v>
      </c>
      <c r="B34" t="s">
        <v>255</v>
      </c>
      <c r="C34" s="1" t="s">
        <v>30</v>
      </c>
      <c r="D34" s="1" t="str">
        <f>VLOOKUP(C34,CityMatch!$A$2:$B$128,2,FALSE)</f>
        <v>Dillon</v>
      </c>
      <c r="E34" s="11">
        <v>1118637.5797320004</v>
      </c>
      <c r="F34" s="11">
        <v>1103113.0685399999</v>
      </c>
      <c r="G34" s="11">
        <v>1166759.0731200001</v>
      </c>
      <c r="H34" s="11">
        <v>1174331.180192</v>
      </c>
      <c r="I34" s="11">
        <v>1205154.6707850001</v>
      </c>
      <c r="J34" s="11">
        <v>1207461.54553</v>
      </c>
      <c r="K34" s="11">
        <v>1332457.239696</v>
      </c>
      <c r="L34" s="11">
        <v>1331410.30776</v>
      </c>
      <c r="M34" s="11">
        <v>1419165.11268</v>
      </c>
      <c r="N34" s="11">
        <v>1561246.4865600001</v>
      </c>
      <c r="O34" s="11">
        <v>1610380.8416800003</v>
      </c>
      <c r="P34" s="11">
        <v>1596267.5074500002</v>
      </c>
      <c r="Q34" s="11">
        <v>1612833.4411800019</v>
      </c>
      <c r="R34" s="11">
        <v>1785777.5193200021</v>
      </c>
      <c r="S34" s="11">
        <v>1791490.2676000018</v>
      </c>
      <c r="T34" s="11">
        <v>1964779.087460001</v>
      </c>
      <c r="U34" s="11">
        <v>2083211.1972000003</v>
      </c>
      <c r="W34" s="1"/>
      <c r="X34" s="9"/>
    </row>
    <row r="35" spans="1:28" x14ac:dyDescent="0.2">
      <c r="A35">
        <v>11</v>
      </c>
      <c r="B35" t="s">
        <v>287</v>
      </c>
      <c r="C35" s="1" t="s">
        <v>31</v>
      </c>
      <c r="D35" s="1" t="str">
        <f>VLOOKUP(C35,CityMatch!$A$2:$B$128,2,FALSE)</f>
        <v>Dodson</v>
      </c>
      <c r="E35" s="11">
        <v>8622.5043300000016</v>
      </c>
      <c r="F35" s="11">
        <v>9769.7041200000003</v>
      </c>
      <c r="G35" s="11">
        <v>11156.572549999999</v>
      </c>
      <c r="H35" s="11">
        <v>11238.739680000001</v>
      </c>
      <c r="I35" s="11">
        <v>11633.5689</v>
      </c>
      <c r="J35" s="11">
        <v>12771.895120000001</v>
      </c>
      <c r="K35" s="11">
        <v>11472.818700000002</v>
      </c>
      <c r="L35" s="11">
        <v>11196.855869999999</v>
      </c>
      <c r="M35" s="11">
        <v>12256.449540000001</v>
      </c>
      <c r="N35" s="11">
        <v>10957.94225</v>
      </c>
      <c r="O35" s="11">
        <v>12304.810319999997</v>
      </c>
      <c r="P35" s="11">
        <v>11720.420490000002</v>
      </c>
      <c r="Q35" s="11">
        <v>11695.650519999999</v>
      </c>
      <c r="R35" s="11">
        <v>19749.09332</v>
      </c>
      <c r="S35" s="11">
        <v>18743.029199999997</v>
      </c>
      <c r="T35" s="11">
        <v>18084.930479999999</v>
      </c>
      <c r="U35" s="11">
        <v>18958.429550000001</v>
      </c>
      <c r="W35" s="1"/>
      <c r="X35" s="9"/>
    </row>
    <row r="36" spans="1:28" x14ac:dyDescent="0.2">
      <c r="A36">
        <v>46</v>
      </c>
      <c r="B36" t="s">
        <v>272</v>
      </c>
      <c r="C36" s="1" t="s">
        <v>33</v>
      </c>
      <c r="D36" s="1" t="str">
        <f>VLOOKUP(C36,CityMatch!$A$2:$B$128,2,FALSE)</f>
        <v>Drummond</v>
      </c>
      <c r="E36" s="11">
        <v>59737.153330000001</v>
      </c>
      <c r="F36" s="11">
        <v>66336.537150000004</v>
      </c>
      <c r="G36" s="11">
        <v>70342.057000000001</v>
      </c>
      <c r="H36" s="11">
        <v>82715.272920000003</v>
      </c>
      <c r="I36" s="11">
        <v>88148.633650000003</v>
      </c>
      <c r="J36" s="11">
        <v>88456.600319999998</v>
      </c>
      <c r="K36" s="11">
        <v>94684.135460000005</v>
      </c>
      <c r="L36" s="11">
        <v>87463.868849999999</v>
      </c>
      <c r="M36" s="11">
        <v>92049.497759999998</v>
      </c>
      <c r="N36" s="11">
        <v>94295.669099999985</v>
      </c>
      <c r="O36" s="11">
        <v>87558.325399999987</v>
      </c>
      <c r="P36" s="11">
        <v>97191.51675000001</v>
      </c>
      <c r="Q36" s="11">
        <v>102635.5488</v>
      </c>
      <c r="R36" s="11">
        <v>97400.468659999999</v>
      </c>
      <c r="S36" s="11">
        <v>97152.598880000005</v>
      </c>
      <c r="T36" s="11">
        <v>90278.604479999995</v>
      </c>
      <c r="U36" s="11">
        <v>92674.858529999983</v>
      </c>
      <c r="W36" s="1"/>
      <c r="X36" s="9"/>
    </row>
    <row r="37" spans="1:28" x14ac:dyDescent="0.2">
      <c r="A37">
        <v>31</v>
      </c>
      <c r="B37" t="s">
        <v>300</v>
      </c>
      <c r="C37" s="1" t="s">
        <v>34</v>
      </c>
      <c r="D37" s="1" t="str">
        <f>VLOOKUP(C37,CityMatch!$A$2:$B$128,2,FALSE)</f>
        <v>Dutton</v>
      </c>
      <c r="E37" s="11">
        <v>85310.432468000014</v>
      </c>
      <c r="F37" s="11">
        <v>91522.767359999998</v>
      </c>
      <c r="G37" s="11">
        <v>95244.439679999996</v>
      </c>
      <c r="H37" s="11">
        <v>99842.080520000003</v>
      </c>
      <c r="I37" s="11">
        <v>104578.70514999999</v>
      </c>
      <c r="J37" s="11">
        <v>106549.77437</v>
      </c>
      <c r="K37" s="11">
        <v>111449.52525000001</v>
      </c>
      <c r="L37" s="11">
        <v>106201.45557000001</v>
      </c>
      <c r="M37" s="11">
        <v>102581.13284999999</v>
      </c>
      <c r="N37" s="11">
        <v>102223.88125000001</v>
      </c>
      <c r="O37" s="11">
        <v>107362.61409999999</v>
      </c>
      <c r="P37" s="11">
        <v>106709.06018</v>
      </c>
      <c r="Q37" s="11">
        <v>106767.04220000001</v>
      </c>
      <c r="R37" s="11">
        <v>114667.80864</v>
      </c>
      <c r="S37" s="11">
        <v>114068.74248</v>
      </c>
      <c r="T37" s="11">
        <v>122417.71222999999</v>
      </c>
      <c r="U37" s="11">
        <v>124088.40576000002</v>
      </c>
      <c r="W37" s="1"/>
      <c r="X37" s="9"/>
    </row>
    <row r="38" spans="1:28" x14ac:dyDescent="0.2">
      <c r="A38">
        <v>5</v>
      </c>
      <c r="B38" t="s">
        <v>277</v>
      </c>
      <c r="C38" s="1" t="s">
        <v>35</v>
      </c>
      <c r="D38" s="1" t="str">
        <f>VLOOKUP(C38,CityMatch!$A$2:$B$128,2,FALSE)</f>
        <v>East Helena</v>
      </c>
      <c r="E38" s="11">
        <v>627115.27752</v>
      </c>
      <c r="F38" s="11">
        <v>703575.01448000001</v>
      </c>
      <c r="G38" s="11">
        <v>764119.31622000004</v>
      </c>
      <c r="H38" s="11">
        <v>808903.29715999984</v>
      </c>
      <c r="I38" s="11">
        <v>855944.8500819999</v>
      </c>
      <c r="J38" s="11">
        <v>840852.70740000007</v>
      </c>
      <c r="K38" s="11">
        <v>991076.01961000008</v>
      </c>
      <c r="L38" s="11">
        <v>907895.42922000005</v>
      </c>
      <c r="M38" s="11">
        <v>1101791.81996</v>
      </c>
      <c r="N38" s="11">
        <v>1073834.3476200001</v>
      </c>
      <c r="O38" s="11">
        <v>1097660.6977200001</v>
      </c>
      <c r="P38" s="11">
        <v>1116310.60036</v>
      </c>
      <c r="Q38" s="11">
        <v>1114166.430599998</v>
      </c>
      <c r="R38" s="11">
        <v>1212516.7363999998</v>
      </c>
      <c r="S38" s="11">
        <v>1203241.3964</v>
      </c>
      <c r="T38" s="11">
        <v>1364662.509400001</v>
      </c>
      <c r="U38" s="11">
        <v>1426181.8565799999</v>
      </c>
      <c r="W38" s="1"/>
      <c r="X38" s="9"/>
    </row>
    <row r="39" spans="1:28" x14ac:dyDescent="0.2">
      <c r="A39">
        <v>42</v>
      </c>
      <c r="B39" t="s">
        <v>260</v>
      </c>
      <c r="C39" s="1" t="s">
        <v>36</v>
      </c>
      <c r="D39" s="1" t="str">
        <f>VLOOKUP(C39,CityMatch!$A$2:$B$128,2,FALSE)</f>
        <v>Ekalaka</v>
      </c>
      <c r="E39" s="11">
        <v>67936.655983000004</v>
      </c>
      <c r="F39" s="11">
        <v>72496.264819999997</v>
      </c>
      <c r="G39" s="11">
        <v>69793.190459999998</v>
      </c>
      <c r="H39" s="11">
        <v>75118.442739999999</v>
      </c>
      <c r="I39" s="11">
        <v>76416.582702</v>
      </c>
      <c r="J39" s="11">
        <v>79948.026880000005</v>
      </c>
      <c r="K39" s="11">
        <v>83852.415000000008</v>
      </c>
      <c r="L39" s="11">
        <v>82554.392900000006</v>
      </c>
      <c r="M39" s="11">
        <v>80751.932289999997</v>
      </c>
      <c r="N39" s="11">
        <v>67762.285900000003</v>
      </c>
      <c r="O39" s="11">
        <v>70181.636350000015</v>
      </c>
      <c r="P39" s="11">
        <v>73305.334530000007</v>
      </c>
      <c r="Q39" s="11">
        <v>84318.461150000003</v>
      </c>
      <c r="R39" s="11">
        <v>102307.24087999991</v>
      </c>
      <c r="S39" s="11">
        <v>102906.3066599999</v>
      </c>
      <c r="T39" s="11">
        <v>125735.81170000001</v>
      </c>
      <c r="U39" s="11">
        <v>128993.59340999999</v>
      </c>
      <c r="W39" s="1"/>
      <c r="X39" s="9"/>
    </row>
    <row r="40" spans="1:28" x14ac:dyDescent="0.2">
      <c r="A40">
        <v>25</v>
      </c>
      <c r="B40" t="s">
        <v>280</v>
      </c>
      <c r="C40" s="1" t="s">
        <v>37</v>
      </c>
      <c r="D40" s="1" t="str">
        <f>VLOOKUP(C40,CityMatch!$A$2:$B$128,2,FALSE)</f>
        <v>Ennis</v>
      </c>
      <c r="E40" s="11">
        <v>298334.30662499985</v>
      </c>
      <c r="F40" s="11">
        <v>291470.98200000002</v>
      </c>
      <c r="G40" s="11">
        <v>304588.55505999998</v>
      </c>
      <c r="H40" s="11">
        <v>307836.28714999999</v>
      </c>
      <c r="I40" s="11">
        <v>295594.82501999999</v>
      </c>
      <c r="J40" s="11">
        <v>302608.61822</v>
      </c>
      <c r="K40" s="11">
        <v>339933.27065999998</v>
      </c>
      <c r="L40" s="11">
        <v>338933.41320000001</v>
      </c>
      <c r="M40" s="11">
        <v>382893.40179999999</v>
      </c>
      <c r="N40" s="11">
        <v>389035.81079999992</v>
      </c>
      <c r="O40" s="11">
        <v>393112.44521999999</v>
      </c>
      <c r="P40" s="11">
        <v>435095.44287999993</v>
      </c>
      <c r="Q40" s="11">
        <v>449894.9008</v>
      </c>
      <c r="R40" s="11">
        <v>443195.95712000004</v>
      </c>
      <c r="S40" s="11">
        <v>445572.21216</v>
      </c>
      <c r="T40" s="11">
        <v>479009.07198000001</v>
      </c>
      <c r="U40" s="11">
        <v>494314.80168000003</v>
      </c>
      <c r="W40" s="1"/>
      <c r="X40" s="9"/>
    </row>
    <row r="41" spans="1:28" x14ac:dyDescent="0.2">
      <c r="A41">
        <v>56</v>
      </c>
      <c r="B41" t="s">
        <v>279</v>
      </c>
      <c r="C41" s="1" t="s">
        <v>38</v>
      </c>
      <c r="D41" s="1" t="str">
        <f>VLOOKUP(C41,CityMatch!$A$2:$B$128,2,FALSE)</f>
        <v>Eureka</v>
      </c>
      <c r="E41" s="11">
        <v>239235.48235599996</v>
      </c>
      <c r="F41" s="11">
        <v>274765.69996600004</v>
      </c>
      <c r="G41" s="11">
        <v>283957.88652</v>
      </c>
      <c r="H41" s="11">
        <v>297107.79264999996</v>
      </c>
      <c r="I41" s="11">
        <v>310110.31744000001</v>
      </c>
      <c r="J41" s="11">
        <v>318522.11800000002</v>
      </c>
      <c r="K41" s="11">
        <v>346451.96409000002</v>
      </c>
      <c r="L41" s="11">
        <v>341095.33032000001</v>
      </c>
      <c r="M41" s="11">
        <v>395094.30930000002</v>
      </c>
      <c r="N41" s="11">
        <v>396126.14495999983</v>
      </c>
      <c r="O41" s="11">
        <v>406043.16431999998</v>
      </c>
      <c r="P41" s="11">
        <v>415595.19839999999</v>
      </c>
      <c r="Q41" s="11">
        <v>490369.31495999999</v>
      </c>
      <c r="R41" s="11">
        <v>433366.1458099999</v>
      </c>
      <c r="S41" s="11">
        <v>432906.84338999999</v>
      </c>
      <c r="T41" s="11">
        <v>476831.08857000008</v>
      </c>
      <c r="U41" s="11">
        <v>463305.20670100005</v>
      </c>
      <c r="W41" s="1"/>
      <c r="X41" s="9"/>
    </row>
    <row r="42" spans="1:28" x14ac:dyDescent="0.2">
      <c r="A42">
        <v>31</v>
      </c>
      <c r="B42" t="s">
        <v>300</v>
      </c>
      <c r="C42" s="1" t="s">
        <v>44</v>
      </c>
      <c r="D42" s="1" t="str">
        <f>VLOOKUP(C42,CityMatch!$A$2:$B$128,2,FALSE)</f>
        <v>Fairfield</v>
      </c>
      <c r="E42" s="11">
        <v>254931.54173600001</v>
      </c>
      <c r="F42" s="11">
        <v>242598.04799999998</v>
      </c>
      <c r="G42" s="11">
        <v>246467.71278</v>
      </c>
      <c r="H42" s="11">
        <v>252088.53649999999</v>
      </c>
      <c r="I42" s="11">
        <v>285101.93646</v>
      </c>
      <c r="J42" s="11">
        <v>303622.20361999999</v>
      </c>
      <c r="K42" s="11">
        <v>336176.15612000006</v>
      </c>
      <c r="L42" s="11">
        <v>302966.39688000001</v>
      </c>
      <c r="M42" s="11">
        <v>306479.81615999999</v>
      </c>
      <c r="N42" s="11">
        <v>299031.21523000003</v>
      </c>
      <c r="O42" s="11">
        <v>286521.88460999995</v>
      </c>
      <c r="P42" s="11">
        <v>292390.78962</v>
      </c>
      <c r="Q42" s="11">
        <v>307697.42483999999</v>
      </c>
      <c r="R42" s="11">
        <v>383206.76568000001</v>
      </c>
      <c r="S42" s="11">
        <v>372938.78331000003</v>
      </c>
      <c r="T42" s="11">
        <v>371629.30307999998</v>
      </c>
      <c r="U42" s="11">
        <v>383785.85032999993</v>
      </c>
      <c r="W42" s="1"/>
      <c r="X42" s="9"/>
    </row>
    <row r="43" spans="1:28" x14ac:dyDescent="0.2">
      <c r="A43">
        <v>27</v>
      </c>
      <c r="B43" t="s">
        <v>293</v>
      </c>
      <c r="C43" s="1" t="s">
        <v>39</v>
      </c>
      <c r="D43" s="1" t="str">
        <f>VLOOKUP(C43,CityMatch!$A$2:$B$128,2,FALSE)</f>
        <v xml:space="preserve">Fairview </v>
      </c>
      <c r="E43" s="11">
        <v>115893.51640799998</v>
      </c>
      <c r="F43" s="11">
        <v>112676.72297999999</v>
      </c>
      <c r="G43" s="11">
        <v>107041.21632000001</v>
      </c>
      <c r="H43" s="11">
        <v>101408.67587000001</v>
      </c>
      <c r="I43" s="11">
        <v>106198.40239999999</v>
      </c>
      <c r="J43" s="11">
        <v>104819.48322000001</v>
      </c>
      <c r="K43" s="11">
        <v>109456.22766</v>
      </c>
      <c r="L43" s="11">
        <v>116024.84285</v>
      </c>
      <c r="M43" s="11">
        <v>127924.22676000001</v>
      </c>
      <c r="N43" s="11">
        <v>129772.13676000001</v>
      </c>
      <c r="O43" s="11">
        <v>133241.95533999996</v>
      </c>
      <c r="P43" s="11">
        <v>141262.18197999996</v>
      </c>
      <c r="Q43" s="11">
        <v>154703.58749999999</v>
      </c>
      <c r="R43" s="11">
        <v>284922.81599999999</v>
      </c>
      <c r="S43" s="11">
        <v>285591.9647999999</v>
      </c>
      <c r="T43" s="11">
        <v>315206.35589999997</v>
      </c>
      <c r="U43" s="11">
        <v>336440.56563000003</v>
      </c>
      <c r="W43" s="1"/>
      <c r="X43" s="9"/>
      <c r="AA43" s="12"/>
      <c r="AB43" s="12"/>
    </row>
    <row r="44" spans="1:28" x14ac:dyDescent="0.2">
      <c r="A44">
        <v>37</v>
      </c>
      <c r="B44" t="s">
        <v>263</v>
      </c>
      <c r="C44" s="1" t="s">
        <v>40</v>
      </c>
      <c r="D44" s="1" t="str">
        <f>VLOOKUP(C44,CityMatch!$A$2:$B$128,2,FALSE)</f>
        <v>Flaxville</v>
      </c>
      <c r="E44" s="11">
        <v>10163.232972</v>
      </c>
      <c r="F44" s="11">
        <v>10997.97762</v>
      </c>
      <c r="G44" s="11">
        <v>11280.88984</v>
      </c>
      <c r="H44" s="11">
        <v>12191.31732</v>
      </c>
      <c r="I44" s="11">
        <v>15369.605019999999</v>
      </c>
      <c r="J44" s="11">
        <v>15579.73064</v>
      </c>
      <c r="K44" s="11">
        <v>17357.412799999998</v>
      </c>
      <c r="L44" s="11">
        <v>14101.746779999999</v>
      </c>
      <c r="M44" s="11">
        <v>14024.922839999999</v>
      </c>
      <c r="N44" s="11">
        <v>13879.7898</v>
      </c>
      <c r="O44" s="11">
        <v>14798.488589999999</v>
      </c>
      <c r="P44" s="11">
        <v>14607.391319999999</v>
      </c>
      <c r="Q44" s="11">
        <v>17013.222659999999</v>
      </c>
      <c r="R44" s="11">
        <v>28919.931330000003</v>
      </c>
      <c r="S44" s="11">
        <v>28919.931329999999</v>
      </c>
      <c r="T44" s="11">
        <v>31124.614549999998</v>
      </c>
      <c r="U44" s="11">
        <v>32965.565849999999</v>
      </c>
      <c r="W44" s="1"/>
      <c r="X44" s="9"/>
    </row>
    <row r="45" spans="1:28" x14ac:dyDescent="0.2">
      <c r="A45">
        <v>29</v>
      </c>
      <c r="B45" t="s">
        <v>295</v>
      </c>
      <c r="C45" s="1" t="s">
        <v>43</v>
      </c>
      <c r="D45" s="1" t="str">
        <f>VLOOKUP(C45,CityMatch!$A$2:$B$128,2,FALSE)</f>
        <v>Forsyth</v>
      </c>
      <c r="E45" s="11">
        <v>389470.85700000008</v>
      </c>
      <c r="F45" s="11">
        <v>384022.99374999997</v>
      </c>
      <c r="G45" s="11">
        <v>412092.11372000002</v>
      </c>
      <c r="H45" s="11">
        <v>393337.17431999999</v>
      </c>
      <c r="I45" s="11">
        <v>383486.82079999999</v>
      </c>
      <c r="J45" s="11">
        <v>407573.04357000004</v>
      </c>
      <c r="K45" s="11">
        <v>441124.89530400001</v>
      </c>
      <c r="L45" s="11">
        <v>443627.74818</v>
      </c>
      <c r="M45" s="11">
        <v>477618.73359999998</v>
      </c>
      <c r="N45" s="11">
        <v>471448.00511999999</v>
      </c>
      <c r="O45" s="11">
        <v>477516.68729999999</v>
      </c>
      <c r="P45" s="11">
        <v>478421.78600000002</v>
      </c>
      <c r="Q45" s="11">
        <v>507659.89354999928</v>
      </c>
      <c r="R45" s="11">
        <v>631117.53704000101</v>
      </c>
      <c r="S45" s="11">
        <v>622288.28888000001</v>
      </c>
      <c r="T45" s="11">
        <v>634024.77562500001</v>
      </c>
      <c r="U45" s="11">
        <v>649668.58410500013</v>
      </c>
      <c r="W45" s="1"/>
      <c r="X45" s="9"/>
    </row>
    <row r="46" spans="1:28" x14ac:dyDescent="0.2">
      <c r="A46">
        <v>19</v>
      </c>
      <c r="B46" t="s">
        <v>261</v>
      </c>
      <c r="C46" s="1" t="s">
        <v>41</v>
      </c>
      <c r="D46" s="1" t="str">
        <f>VLOOKUP(C46,CityMatch!$A$2:$B$128,2,FALSE)</f>
        <v>Fort Benton</v>
      </c>
      <c r="E46" s="11">
        <v>495280.5801839999</v>
      </c>
      <c r="F46" s="11">
        <v>568752.66911999998</v>
      </c>
      <c r="G46" s="11">
        <v>594438.40070999996</v>
      </c>
      <c r="H46" s="11">
        <v>606058.64983999997</v>
      </c>
      <c r="I46" s="11">
        <v>602681.87584999995</v>
      </c>
      <c r="J46" s="11">
        <v>630650.22291000001</v>
      </c>
      <c r="K46" s="11">
        <v>685715.60661200003</v>
      </c>
      <c r="L46" s="11">
        <v>662846.16293999995</v>
      </c>
      <c r="M46" s="11">
        <v>676499.92877999996</v>
      </c>
      <c r="N46" s="11">
        <v>667375.32548399991</v>
      </c>
      <c r="O46" s="11">
        <v>680847.84490000003</v>
      </c>
      <c r="P46" s="11">
        <v>667428.41139000026</v>
      </c>
      <c r="Q46" s="11">
        <v>704337.931598</v>
      </c>
      <c r="R46" s="11">
        <v>818052.52117999992</v>
      </c>
      <c r="S46" s="11">
        <v>788923.49607999995</v>
      </c>
      <c r="T46" s="11">
        <v>865765.05588999996</v>
      </c>
      <c r="U46" s="11">
        <v>864012.51111000008</v>
      </c>
      <c r="W46" s="1"/>
      <c r="X46" s="9"/>
    </row>
    <row r="47" spans="1:28" x14ac:dyDescent="0.2">
      <c r="A47">
        <v>20</v>
      </c>
      <c r="B47" t="s">
        <v>303</v>
      </c>
      <c r="C47" s="1" t="s">
        <v>42</v>
      </c>
      <c r="D47" s="1" t="str">
        <f>VLOOKUP(C47,CityMatch!$A$2:$B$128,2,FALSE)</f>
        <v>Fort Peck</v>
      </c>
      <c r="E47" s="11">
        <v>71921.773571999991</v>
      </c>
      <c r="F47" s="11">
        <v>80203.666620000004</v>
      </c>
      <c r="G47" s="11">
        <v>79538.104615303862</v>
      </c>
      <c r="H47" s="11">
        <v>84522.027000000002</v>
      </c>
      <c r="I47" s="11">
        <v>88961.545320000005</v>
      </c>
      <c r="J47" s="11">
        <v>95218.373139999996</v>
      </c>
      <c r="K47" s="11">
        <v>109458.42241</v>
      </c>
      <c r="L47" s="11">
        <v>113458.81914000001</v>
      </c>
      <c r="M47" s="11">
        <v>118594.8227</v>
      </c>
      <c r="N47" s="11">
        <v>118311.47519</v>
      </c>
      <c r="O47" s="11">
        <v>110685.92934</v>
      </c>
      <c r="P47" s="11">
        <v>123898.29567000004</v>
      </c>
      <c r="Q47" s="11">
        <v>129647.30358000001</v>
      </c>
      <c r="R47" s="11">
        <v>182106.03513</v>
      </c>
      <c r="S47" s="11">
        <v>175314.98196999999</v>
      </c>
      <c r="T47" s="11">
        <v>190284.37647999998</v>
      </c>
      <c r="U47" s="11">
        <v>194777.24771999998</v>
      </c>
      <c r="W47" s="1"/>
      <c r="X47" s="9"/>
    </row>
    <row r="48" spans="1:28" x14ac:dyDescent="0.2">
      <c r="A48">
        <v>17</v>
      </c>
      <c r="B48" t="s">
        <v>294</v>
      </c>
      <c r="C48" s="1" t="s">
        <v>46</v>
      </c>
      <c r="D48" s="1" t="str">
        <f>VLOOKUP(C48,CityMatch!$A$2:$B$128,2,FALSE)</f>
        <v>Froid</v>
      </c>
      <c r="E48" s="11">
        <v>30452.634498000003</v>
      </c>
      <c r="F48" s="11">
        <v>33573.865570000002</v>
      </c>
      <c r="G48" s="11">
        <v>32625.0645</v>
      </c>
      <c r="H48" s="11">
        <v>34178.777199999997</v>
      </c>
      <c r="I48" s="11">
        <v>37039.321080000002</v>
      </c>
      <c r="J48" s="11">
        <v>37921.862679999998</v>
      </c>
      <c r="K48" s="11">
        <v>42312.555880000007</v>
      </c>
      <c r="L48" s="11">
        <v>39192.511379999996</v>
      </c>
      <c r="M48" s="11">
        <v>41427.813199999997</v>
      </c>
      <c r="N48" s="11">
        <v>40721.5677</v>
      </c>
      <c r="O48" s="11">
        <v>40525.68</v>
      </c>
      <c r="P48" s="11">
        <v>42277.695949999994</v>
      </c>
      <c r="Q48" s="11">
        <v>42891.985079999999</v>
      </c>
      <c r="R48" s="11">
        <v>74061.622319999995</v>
      </c>
      <c r="S48" s="11">
        <v>73262.203980000006</v>
      </c>
      <c r="T48" s="11">
        <v>91345.313280000002</v>
      </c>
      <c r="U48" s="11">
        <v>93955.475980000003</v>
      </c>
      <c r="W48" s="1"/>
      <c r="X48" s="9"/>
    </row>
    <row r="49" spans="1:24" x14ac:dyDescent="0.2">
      <c r="A49">
        <v>10</v>
      </c>
      <c r="B49" t="s">
        <v>259</v>
      </c>
      <c r="C49" s="1" t="s">
        <v>45</v>
      </c>
      <c r="D49" s="1" t="str">
        <f>VLOOKUP(C49,CityMatch!$A$2:$B$128,2,FALSE)</f>
        <v>Fromberg</v>
      </c>
      <c r="E49" s="11">
        <v>113918.08934499997</v>
      </c>
      <c r="F49" s="11">
        <v>114642.44782</v>
      </c>
      <c r="G49" s="11">
        <v>122466.56928</v>
      </c>
      <c r="H49" s="11">
        <v>125940.65909999999</v>
      </c>
      <c r="I49" s="11">
        <v>122164.6041</v>
      </c>
      <c r="J49" s="11">
        <v>131129.03067000001</v>
      </c>
      <c r="K49" s="11">
        <v>114034.66814999997</v>
      </c>
      <c r="L49" s="11">
        <v>134499.27552</v>
      </c>
      <c r="M49" s="11">
        <v>118543.07190000001</v>
      </c>
      <c r="N49" s="11">
        <v>116669.54466000001</v>
      </c>
      <c r="O49" s="11">
        <v>120232.61854999998</v>
      </c>
      <c r="P49" s="11">
        <v>132570.10035000002</v>
      </c>
      <c r="Q49" s="11">
        <v>137648.4980600001</v>
      </c>
      <c r="R49" s="11">
        <v>144267.96294</v>
      </c>
      <c r="S49" s="11">
        <v>143275.80852000002</v>
      </c>
      <c r="T49" s="11">
        <v>156628.06268</v>
      </c>
      <c r="U49" s="11">
        <v>156321.36894000004</v>
      </c>
      <c r="W49" s="1"/>
      <c r="X49" s="9"/>
    </row>
    <row r="50" spans="1:24" x14ac:dyDescent="0.2">
      <c r="A50">
        <v>19</v>
      </c>
      <c r="B50" t="s">
        <v>261</v>
      </c>
      <c r="C50" s="1" t="s">
        <v>47</v>
      </c>
      <c r="D50" s="1" t="str">
        <f>VLOOKUP(C50,CityMatch!$A$2:$B$128,2,FALSE)</f>
        <v>Geraldine</v>
      </c>
      <c r="E50" s="11">
        <v>43079.846224000001</v>
      </c>
      <c r="F50" s="11">
        <v>46550.131509999999</v>
      </c>
      <c r="G50" s="11">
        <v>50218.582799999996</v>
      </c>
      <c r="H50" s="11">
        <v>54346.075919999996</v>
      </c>
      <c r="I50" s="11">
        <v>51015.445110000001</v>
      </c>
      <c r="J50" s="11">
        <v>58339.265039999998</v>
      </c>
      <c r="K50" s="11">
        <v>46005.328565999996</v>
      </c>
      <c r="L50" s="11">
        <v>56720.290679999998</v>
      </c>
      <c r="M50" s="11">
        <v>53880.172899999998</v>
      </c>
      <c r="N50" s="11">
        <v>53843.152799999996</v>
      </c>
      <c r="O50" s="11">
        <v>54609.898680000006</v>
      </c>
      <c r="P50" s="11">
        <v>52106.936969999995</v>
      </c>
      <c r="Q50" s="11">
        <v>56647.277959999999</v>
      </c>
      <c r="R50" s="11">
        <v>70975.794299999994</v>
      </c>
      <c r="S50" s="11">
        <v>68926.383900000001</v>
      </c>
      <c r="T50" s="11">
        <v>77201.2803000001</v>
      </c>
      <c r="U50" s="11">
        <v>78286.931580000004</v>
      </c>
      <c r="W50" s="1"/>
      <c r="X50" s="9"/>
    </row>
    <row r="51" spans="1:24" x14ac:dyDescent="0.2">
      <c r="A51">
        <v>20</v>
      </c>
      <c r="B51" t="s">
        <v>303</v>
      </c>
      <c r="C51" s="1" t="s">
        <v>48</v>
      </c>
      <c r="D51" s="1" t="str">
        <f>VLOOKUP(C51,CityMatch!$A$2:$B$128,2,FALSE)</f>
        <v>Glasgow</v>
      </c>
      <c r="E51" s="11">
        <v>807825.13688800007</v>
      </c>
      <c r="F51" s="11">
        <v>798589.13443999994</v>
      </c>
      <c r="G51" s="11">
        <v>788815.82780000009</v>
      </c>
      <c r="H51" s="11">
        <v>804456.01703999995</v>
      </c>
      <c r="I51" s="11">
        <v>856145.51958000008</v>
      </c>
      <c r="J51" s="11">
        <v>938711.98932000005</v>
      </c>
      <c r="K51" s="11">
        <v>951392.92618000007</v>
      </c>
      <c r="L51" s="11">
        <v>906298.85171999992</v>
      </c>
      <c r="M51" s="11">
        <v>913364.34504000004</v>
      </c>
      <c r="N51" s="11">
        <v>899070.06863999995</v>
      </c>
      <c r="O51" s="11">
        <v>885012.31336000003</v>
      </c>
      <c r="P51" s="11">
        <v>976334.75422000012</v>
      </c>
      <c r="Q51" s="11">
        <v>1008891.938880001</v>
      </c>
      <c r="R51" s="11">
        <v>1667900.136630001</v>
      </c>
      <c r="S51" s="11">
        <v>1658011.6923900011</v>
      </c>
      <c r="T51" s="11">
        <v>1760488.3136399998</v>
      </c>
      <c r="U51" s="11">
        <v>1816633.5120000003</v>
      </c>
      <c r="W51" s="1"/>
      <c r="X51" s="9"/>
    </row>
    <row r="52" spans="1:24" x14ac:dyDescent="0.2">
      <c r="A52">
        <v>16</v>
      </c>
      <c r="B52" t="s">
        <v>264</v>
      </c>
      <c r="C52" s="1" t="s">
        <v>49</v>
      </c>
      <c r="D52" s="1" t="str">
        <f>VLOOKUP(C52,CityMatch!$A$2:$B$128,2,FALSE)</f>
        <v>Glendive</v>
      </c>
      <c r="E52" s="11">
        <v>1368136.4875620001</v>
      </c>
      <c r="F52" s="11">
        <v>1412201.21847</v>
      </c>
      <c r="G52" s="11">
        <v>1548503.3498399998</v>
      </c>
      <c r="H52" s="11">
        <v>1545639.1498200002</v>
      </c>
      <c r="I52" s="11">
        <v>1612273.04091</v>
      </c>
      <c r="J52" s="11">
        <v>1616030.27865</v>
      </c>
      <c r="K52" s="11">
        <v>1710075.3782000002</v>
      </c>
      <c r="L52" s="11">
        <v>1595839.1283199999</v>
      </c>
      <c r="M52" s="11">
        <v>1652150.6667599999</v>
      </c>
      <c r="N52" s="11">
        <v>1588080.7563999998</v>
      </c>
      <c r="O52" s="11">
        <v>1609717.5135600001</v>
      </c>
      <c r="P52" s="11">
        <v>1706588.8422899998</v>
      </c>
      <c r="Q52" s="11">
        <v>1807250.1397499992</v>
      </c>
      <c r="R52" s="11">
        <v>2522070.6224999987</v>
      </c>
      <c r="S52" s="11">
        <v>2510876.0074999989</v>
      </c>
      <c r="T52" s="11">
        <v>2800820.3819599999</v>
      </c>
      <c r="U52" s="11">
        <v>2867214.4248499996</v>
      </c>
      <c r="W52" s="1"/>
      <c r="X52" s="9"/>
    </row>
    <row r="53" spans="1:24" x14ac:dyDescent="0.2">
      <c r="A53">
        <v>8</v>
      </c>
      <c r="B53" t="s">
        <v>266</v>
      </c>
      <c r="C53" s="1" t="s">
        <v>50</v>
      </c>
      <c r="D53" s="1" t="str">
        <f>VLOOKUP(C53,CityMatch!$A$2:$B$128,2,FALSE)</f>
        <v>Grass Range</v>
      </c>
      <c r="E53" s="11">
        <v>24863.723239999999</v>
      </c>
      <c r="F53" s="11">
        <v>24347.42352</v>
      </c>
      <c r="G53" s="11">
        <v>25374.346917179188</v>
      </c>
      <c r="H53" s="11">
        <v>25094.108100000001</v>
      </c>
      <c r="I53" s="11">
        <v>24648.13364</v>
      </c>
      <c r="J53" s="11">
        <v>26037.670560000002</v>
      </c>
      <c r="K53" s="11">
        <v>29625.357919999999</v>
      </c>
      <c r="L53" s="11">
        <v>28239.924609999998</v>
      </c>
      <c r="M53" s="11">
        <v>28644.40827</v>
      </c>
      <c r="N53" s="11">
        <v>29568.487300000001</v>
      </c>
      <c r="O53" s="11">
        <v>29808.036200000006</v>
      </c>
      <c r="P53" s="11">
        <v>28950.123670000001</v>
      </c>
      <c r="Q53" s="11">
        <v>29700.856799999998</v>
      </c>
      <c r="R53" s="11">
        <v>33302.861279999997</v>
      </c>
      <c r="S53" s="11">
        <v>31965.88752</v>
      </c>
      <c r="T53" s="11">
        <v>32845.318800000001</v>
      </c>
      <c r="U53" s="11">
        <v>32538.011769999994</v>
      </c>
      <c r="W53" s="1"/>
      <c r="X53" s="9"/>
    </row>
    <row r="54" spans="1:24" x14ac:dyDescent="0.2">
      <c r="A54">
        <v>2</v>
      </c>
      <c r="B54" t="s">
        <v>144</v>
      </c>
      <c r="C54" s="1" t="s">
        <v>51</v>
      </c>
      <c r="D54" s="1" t="str">
        <f>VLOOKUP(C54,CityMatch!$A$2:$B$128,2,FALSE)</f>
        <v>Great Falls</v>
      </c>
      <c r="E54" s="11">
        <v>19400460.236025002</v>
      </c>
      <c r="F54" s="11">
        <v>20231766.284310002</v>
      </c>
      <c r="G54" s="11">
        <v>21768080.570030004</v>
      </c>
      <c r="H54" s="11">
        <v>21445856.526420008</v>
      </c>
      <c r="I54" s="11">
        <v>22095939.9734</v>
      </c>
      <c r="J54" s="11">
        <v>23262933.730520006</v>
      </c>
      <c r="K54" s="11">
        <v>25653474.199569993</v>
      </c>
      <c r="L54" s="11">
        <v>23793129.884819999</v>
      </c>
      <c r="M54" s="11">
        <v>25912500.669239994</v>
      </c>
      <c r="N54" s="11">
        <v>25923400.175999999</v>
      </c>
      <c r="O54" s="11">
        <v>27391638.661199998</v>
      </c>
      <c r="P54" s="11">
        <v>27267513.626740005</v>
      </c>
      <c r="Q54" s="11">
        <v>28187692.374280047</v>
      </c>
      <c r="R54" s="11">
        <v>29513504.335499927</v>
      </c>
      <c r="S54" s="11">
        <v>29645838.68265995</v>
      </c>
      <c r="T54" s="11">
        <v>33901074.685900092</v>
      </c>
      <c r="U54" s="11">
        <v>35367427.750279985</v>
      </c>
      <c r="W54" s="1"/>
      <c r="X54" s="9"/>
    </row>
    <row r="55" spans="1:24" x14ac:dyDescent="0.2">
      <c r="A55">
        <v>13</v>
      </c>
      <c r="B55" t="s">
        <v>292</v>
      </c>
      <c r="C55" s="1" t="s">
        <v>52</v>
      </c>
      <c r="D55" s="1" t="str">
        <f>VLOOKUP(C55,CityMatch!$A$2:$B$128,2,FALSE)</f>
        <v>Hamilton</v>
      </c>
      <c r="E55" s="11">
        <v>1151040.6474900004</v>
      </c>
      <c r="F55" s="11">
        <v>1243173.815708</v>
      </c>
      <c r="G55" s="11">
        <v>1324019.0647200001</v>
      </c>
      <c r="H55" s="11">
        <v>1381074.0426769999</v>
      </c>
      <c r="I55" s="11">
        <v>1459956.5627489998</v>
      </c>
      <c r="J55" s="11">
        <v>1483547.0882239998</v>
      </c>
      <c r="K55" s="11">
        <v>1819078.2943199999</v>
      </c>
      <c r="L55" s="11">
        <v>1754182.39864</v>
      </c>
      <c r="M55" s="11">
        <v>2068392.2400249999</v>
      </c>
      <c r="N55" s="11">
        <v>2168598.1034400002</v>
      </c>
      <c r="O55" s="11">
        <v>2027592.5560000001</v>
      </c>
      <c r="P55" s="11">
        <v>2032077.4708500009</v>
      </c>
      <c r="Q55" s="11">
        <v>2460017.8356299968</v>
      </c>
      <c r="R55" s="11">
        <v>2277378.3863900038</v>
      </c>
      <c r="S55" s="11">
        <v>2274295.9158900031</v>
      </c>
      <c r="T55" s="11">
        <v>2545681.1382599981</v>
      </c>
      <c r="U55" s="11">
        <v>2606075.77355</v>
      </c>
      <c r="W55" s="1"/>
      <c r="X55" s="9"/>
    </row>
    <row r="56" spans="1:24" x14ac:dyDescent="0.2">
      <c r="A56">
        <v>22</v>
      </c>
      <c r="B56" t="s">
        <v>256</v>
      </c>
      <c r="C56" s="1" t="s">
        <v>53</v>
      </c>
      <c r="D56" s="1" t="str">
        <f>VLOOKUP(C56,CityMatch!$A$2:$B$128,2,FALSE)</f>
        <v>Hardin</v>
      </c>
      <c r="E56" s="11">
        <v>672955.62547499989</v>
      </c>
      <c r="F56" s="11">
        <v>653925.48766999994</v>
      </c>
      <c r="G56" s="11">
        <v>642624.76928999997</v>
      </c>
      <c r="H56" s="11">
        <v>623782.47707999998</v>
      </c>
      <c r="I56" s="11">
        <v>602753.87958199997</v>
      </c>
      <c r="J56" s="11">
        <v>585358.20481500006</v>
      </c>
      <c r="K56" s="11">
        <v>670831.79640400014</v>
      </c>
      <c r="L56" s="11">
        <v>599278.10557999997</v>
      </c>
      <c r="M56" s="11">
        <v>724749.20244999998</v>
      </c>
      <c r="N56" s="11">
        <v>715517.93493400002</v>
      </c>
      <c r="O56" s="11">
        <v>756423.6913200001</v>
      </c>
      <c r="P56" s="11">
        <v>752865.99730999977</v>
      </c>
      <c r="Q56" s="11">
        <v>806308.29686399898</v>
      </c>
      <c r="R56" s="11">
        <v>840253.97647199896</v>
      </c>
      <c r="S56" s="11">
        <v>844183.51995899901</v>
      </c>
      <c r="T56" s="11">
        <v>1018129.26576</v>
      </c>
      <c r="U56" s="11">
        <v>1051041.5426899998</v>
      </c>
      <c r="W56" s="1"/>
      <c r="X56" s="9"/>
    </row>
    <row r="57" spans="1:24" x14ac:dyDescent="0.2">
      <c r="A57">
        <v>24</v>
      </c>
      <c r="B57" t="s">
        <v>257</v>
      </c>
      <c r="C57" s="1" t="s">
        <v>59</v>
      </c>
      <c r="D57" s="1" t="str">
        <f>VLOOKUP(C57,CityMatch!$A$2:$B$128,2,FALSE)</f>
        <v>Harlem</v>
      </c>
      <c r="E57" s="11">
        <v>158954.05449900002</v>
      </c>
      <c r="F57" s="11">
        <v>165618.91196999999</v>
      </c>
      <c r="G57" s="11">
        <v>171860.38748099998</v>
      </c>
      <c r="H57" s="11">
        <v>181784.57934999999</v>
      </c>
      <c r="I57" s="11">
        <v>189819.27167999998</v>
      </c>
      <c r="J57" s="11">
        <v>190361.22149000003</v>
      </c>
      <c r="K57" s="11">
        <v>198667.47977600002</v>
      </c>
      <c r="L57" s="11">
        <v>188751.01399000001</v>
      </c>
      <c r="M57" s="11">
        <v>180341.63122799998</v>
      </c>
      <c r="N57" s="11">
        <v>184830.207291</v>
      </c>
      <c r="O57" s="11">
        <v>191426.37356000004</v>
      </c>
      <c r="P57" s="11">
        <v>194011.72362000003</v>
      </c>
      <c r="Q57" s="11">
        <v>187691.6888</v>
      </c>
      <c r="R57" s="11">
        <v>280495.041547</v>
      </c>
      <c r="S57" s="11">
        <v>261675.31700800001</v>
      </c>
      <c r="T57" s="11">
        <v>317218.862211</v>
      </c>
      <c r="U57" s="11">
        <v>323668.55239899998</v>
      </c>
      <c r="W57" s="1"/>
      <c r="X57" s="9"/>
    </row>
    <row r="58" spans="1:24" x14ac:dyDescent="0.2">
      <c r="A58">
        <v>44</v>
      </c>
      <c r="B58" t="s">
        <v>304</v>
      </c>
      <c r="C58" s="1" t="s">
        <v>54</v>
      </c>
      <c r="D58" s="1" t="str">
        <f>VLOOKUP(C58,CityMatch!$A$2:$B$128,2,FALSE)</f>
        <v>Harlowton</v>
      </c>
      <c r="E58" s="11">
        <v>229892.74232399999</v>
      </c>
      <c r="F58" s="11">
        <v>241176.52160000001</v>
      </c>
      <c r="G58" s="11">
        <v>248638.66570000001</v>
      </c>
      <c r="H58" s="11">
        <v>213957.1556</v>
      </c>
      <c r="I58" s="11">
        <v>212604.20773200001</v>
      </c>
      <c r="J58" s="11">
        <v>232819.47988</v>
      </c>
      <c r="K58" s="11">
        <v>249250.27185000002</v>
      </c>
      <c r="L58" s="11">
        <v>232317.41169000001</v>
      </c>
      <c r="M58" s="11">
        <v>233608.97583000001</v>
      </c>
      <c r="N58" s="11">
        <v>232349.17445999998</v>
      </c>
      <c r="O58" s="11">
        <v>225582.16988999999</v>
      </c>
      <c r="P58" s="11">
        <v>227194.21092000004</v>
      </c>
      <c r="Q58" s="11">
        <v>225465.05095999999</v>
      </c>
      <c r="R58" s="11">
        <v>264723.35239000019</v>
      </c>
      <c r="S58" s="11">
        <v>264720.01225000009</v>
      </c>
      <c r="T58" s="11">
        <v>321696.29303</v>
      </c>
      <c r="U58" s="11">
        <v>325027.97895999998</v>
      </c>
      <c r="W58" s="1"/>
      <c r="X58" s="9"/>
    </row>
    <row r="59" spans="1:24" x14ac:dyDescent="0.2">
      <c r="A59">
        <v>12</v>
      </c>
      <c r="B59" t="s">
        <v>273</v>
      </c>
      <c r="C59" s="1" t="s">
        <v>60</v>
      </c>
      <c r="D59" s="1" t="str">
        <f>VLOOKUP(C59,CityMatch!$A$2:$B$128,2,FALSE)</f>
        <v>Havre</v>
      </c>
      <c r="E59" s="11">
        <v>2797274.5738320006</v>
      </c>
      <c r="F59" s="11">
        <v>2898413.8362500002</v>
      </c>
      <c r="G59" s="11">
        <v>3071408.30112</v>
      </c>
      <c r="H59" s="11">
        <v>3102187.6289999997</v>
      </c>
      <c r="I59" s="11">
        <v>3145568.9931000001</v>
      </c>
      <c r="J59" s="11">
        <v>3162972.58354</v>
      </c>
      <c r="K59" s="11">
        <v>3739308.8896499993</v>
      </c>
      <c r="L59" s="11">
        <v>3324041.82552</v>
      </c>
      <c r="M59" s="11">
        <v>3859439.2637999998</v>
      </c>
      <c r="N59" s="11">
        <v>3681664.872</v>
      </c>
      <c r="O59" s="11">
        <v>3789856.0324800001</v>
      </c>
      <c r="P59" s="11">
        <v>3776698.8801299995</v>
      </c>
      <c r="Q59" s="11">
        <v>4038547.0788000058</v>
      </c>
      <c r="R59" s="11">
        <v>4286185.3934900016</v>
      </c>
      <c r="S59" s="11">
        <v>4264108.6380899902</v>
      </c>
      <c r="T59" s="11">
        <v>4809447.4629599992</v>
      </c>
      <c r="U59" s="11">
        <v>4797422.6554100001</v>
      </c>
      <c r="W59" s="1"/>
      <c r="X59" s="9"/>
    </row>
    <row r="60" spans="1:24" x14ac:dyDescent="0.2">
      <c r="A60">
        <v>5</v>
      </c>
      <c r="B60" t="s">
        <v>277</v>
      </c>
      <c r="C60" s="1" t="s">
        <v>56</v>
      </c>
      <c r="D60" s="1" t="str">
        <f>VLOOKUP(C60,CityMatch!$A$2:$B$128,2,FALSE)</f>
        <v>Helena</v>
      </c>
      <c r="E60" s="11">
        <v>11948085.573839998</v>
      </c>
      <c r="F60" s="11">
        <v>12599996.848139999</v>
      </c>
      <c r="G60" s="11">
        <v>12947385.548600001</v>
      </c>
      <c r="H60" s="11">
        <v>13565138.750500001</v>
      </c>
      <c r="I60" s="11">
        <v>13958602.225159999</v>
      </c>
      <c r="J60" s="11">
        <v>14244373.883809997</v>
      </c>
      <c r="K60" s="11">
        <v>17902867.537450008</v>
      </c>
      <c r="L60" s="11">
        <v>15431919.809279999</v>
      </c>
      <c r="M60" s="11">
        <v>18318001.269239999</v>
      </c>
      <c r="N60" s="11">
        <v>18476828.80193999</v>
      </c>
      <c r="O60" s="11">
        <v>18643181.107519995</v>
      </c>
      <c r="P60" s="11">
        <v>19446311.817159999</v>
      </c>
      <c r="Q60" s="11">
        <v>20051702.329679925</v>
      </c>
      <c r="R60" s="11">
        <v>20352524.644730046</v>
      </c>
      <c r="S60" s="11">
        <v>20548985.775620036</v>
      </c>
      <c r="T60" s="11">
        <v>23700520.738790095</v>
      </c>
      <c r="U60" s="11">
        <v>27741675.712700002</v>
      </c>
      <c r="W60" s="1"/>
      <c r="X60" s="9"/>
    </row>
    <row r="61" spans="1:24" x14ac:dyDescent="0.2">
      <c r="A61">
        <v>12</v>
      </c>
      <c r="B61" t="s">
        <v>273</v>
      </c>
      <c r="C61" s="1" t="s">
        <v>55</v>
      </c>
      <c r="D61" s="1" t="str">
        <f>VLOOKUP(C61,CityMatch!$A$2:$B$128,2,FALSE)</f>
        <v>Hingham</v>
      </c>
      <c r="E61" s="11">
        <v>39530.398205999998</v>
      </c>
      <c r="F61" s="11">
        <v>40217.882359999996</v>
      </c>
      <c r="G61" s="11">
        <v>40905.989079999999</v>
      </c>
      <c r="H61" s="11">
        <v>38967.214</v>
      </c>
      <c r="I61" s="11">
        <v>39443.209600000002</v>
      </c>
      <c r="J61" s="11">
        <v>39667.510799999996</v>
      </c>
      <c r="K61" s="11">
        <v>40910.5</v>
      </c>
      <c r="L61" s="11">
        <v>37937.081279999999</v>
      </c>
      <c r="M61" s="11">
        <v>37608.24912</v>
      </c>
      <c r="N61" s="11">
        <v>35195.45276</v>
      </c>
      <c r="O61" s="11">
        <v>34048.093970000002</v>
      </c>
      <c r="P61" s="11">
        <v>34141.934610000004</v>
      </c>
      <c r="Q61" s="11">
        <v>35294.362250000006</v>
      </c>
      <c r="R61" s="11">
        <v>38756.375899999999</v>
      </c>
      <c r="S61" s="11">
        <v>38767.027199999997</v>
      </c>
      <c r="T61" s="11">
        <v>45919.339369999987</v>
      </c>
      <c r="U61" s="11">
        <v>45006.39488</v>
      </c>
      <c r="W61" s="1"/>
      <c r="X61" s="9"/>
    </row>
    <row r="62" spans="1:24" x14ac:dyDescent="0.2">
      <c r="A62">
        <v>36</v>
      </c>
      <c r="B62" t="s">
        <v>275</v>
      </c>
      <c r="C62" s="1" t="s">
        <v>57</v>
      </c>
      <c r="D62" s="1" t="str">
        <f>VLOOKUP(C62,CityMatch!$A$2:$B$128,2,FALSE)</f>
        <v>Hobson</v>
      </c>
      <c r="E62" s="11">
        <v>47246.374184</v>
      </c>
      <c r="F62" s="11">
        <v>53027.977769999998</v>
      </c>
      <c r="G62" s="11">
        <v>54416.479299999999</v>
      </c>
      <c r="H62" s="11">
        <v>50669.653039999997</v>
      </c>
      <c r="I62" s="11">
        <v>55380.077649999999</v>
      </c>
      <c r="J62" s="11">
        <v>57761.413</v>
      </c>
      <c r="K62" s="11">
        <v>58728.113840000005</v>
      </c>
      <c r="L62" s="11">
        <v>55720.245459999998</v>
      </c>
      <c r="M62" s="11">
        <v>55531.174319999998</v>
      </c>
      <c r="N62" s="11">
        <v>50719.268039999995</v>
      </c>
      <c r="O62" s="11">
        <v>49074.800999999992</v>
      </c>
      <c r="P62" s="11">
        <v>53089.426499999994</v>
      </c>
      <c r="Q62" s="11">
        <v>55765.610339999999</v>
      </c>
      <c r="R62" s="11">
        <v>63488.589719999996</v>
      </c>
      <c r="S62" s="11">
        <v>62773.788180000003</v>
      </c>
      <c r="T62" s="11">
        <v>75976.50258</v>
      </c>
      <c r="U62" s="11">
        <v>71002.402470000001</v>
      </c>
      <c r="W62" s="1"/>
      <c r="X62" s="9"/>
    </row>
    <row r="63" spans="1:24" x14ac:dyDescent="0.2">
      <c r="A63">
        <v>35</v>
      </c>
      <c r="B63" t="s">
        <v>296</v>
      </c>
      <c r="C63" s="1" t="s">
        <v>58</v>
      </c>
      <c r="D63" s="1" t="str">
        <f>VLOOKUP(C63,CityMatch!$A$2:$B$128,2,FALSE)</f>
        <v>Hot Springs</v>
      </c>
      <c r="E63" s="11">
        <v>132672.76655999999</v>
      </c>
      <c r="F63" s="11">
        <v>149498.98734599998</v>
      </c>
      <c r="G63" s="11">
        <v>153302.34210500002</v>
      </c>
      <c r="H63" s="11">
        <v>164584.749316</v>
      </c>
      <c r="I63" s="11">
        <v>173684.612475</v>
      </c>
      <c r="J63" s="11">
        <v>176825.39677200001</v>
      </c>
      <c r="K63" s="11">
        <v>227094.84872100002</v>
      </c>
      <c r="L63" s="11">
        <v>200411.21242</v>
      </c>
      <c r="M63" s="11">
        <v>234655.319334</v>
      </c>
      <c r="N63" s="11">
        <v>226679.11390000003</v>
      </c>
      <c r="O63" s="11">
        <v>230307.37659999999</v>
      </c>
      <c r="P63" s="11">
        <v>166839.36693999998</v>
      </c>
      <c r="Q63" s="11">
        <v>256613.53104230011</v>
      </c>
      <c r="R63" s="11">
        <v>264186.03967799997</v>
      </c>
      <c r="S63" s="11">
        <v>256628.011134</v>
      </c>
      <c r="T63" s="11">
        <v>389340.25894400012</v>
      </c>
      <c r="U63" s="11">
        <v>377014.92264699994</v>
      </c>
      <c r="W63" s="1"/>
      <c r="X63" s="9"/>
    </row>
    <row r="64" spans="1:24" x14ac:dyDescent="0.2">
      <c r="A64">
        <v>33</v>
      </c>
      <c r="B64" t="s">
        <v>302</v>
      </c>
      <c r="C64" s="1" t="s">
        <v>61</v>
      </c>
      <c r="D64" s="1" t="str">
        <f>VLOOKUP(C64,CityMatch!$A$2:$B$128,2,FALSE)</f>
        <v>Hysham</v>
      </c>
      <c r="E64" s="11">
        <v>62575.692209999994</v>
      </c>
      <c r="F64" s="11">
        <v>65024.381199999996</v>
      </c>
      <c r="G64" s="11">
        <v>63985.225999999995</v>
      </c>
      <c r="H64" s="11">
        <v>71982.528749999998</v>
      </c>
      <c r="I64" s="11">
        <v>79220.660309999992</v>
      </c>
      <c r="J64" s="11">
        <v>81821.60484</v>
      </c>
      <c r="K64" s="11">
        <v>86842.542650000003</v>
      </c>
      <c r="L64" s="11">
        <v>83372.133059999993</v>
      </c>
      <c r="M64" s="11">
        <v>86525.049660000004</v>
      </c>
      <c r="N64" s="11">
        <v>86626.910319999995</v>
      </c>
      <c r="O64" s="11">
        <v>88525.670180000016</v>
      </c>
      <c r="P64" s="11">
        <v>88523.281970000011</v>
      </c>
      <c r="Q64" s="11">
        <v>93324.407039999991</v>
      </c>
      <c r="R64" s="11">
        <v>108180.49802</v>
      </c>
      <c r="S64" s="11">
        <v>108733.65054999999</v>
      </c>
      <c r="T64" s="11">
        <v>124022.423</v>
      </c>
      <c r="U64" s="11">
        <v>128001.21849</v>
      </c>
      <c r="W64" s="1"/>
      <c r="X64" s="9"/>
    </row>
    <row r="65" spans="1:24" x14ac:dyDescent="0.2">
      <c r="A65">
        <v>14</v>
      </c>
      <c r="B65" t="s">
        <v>262</v>
      </c>
      <c r="C65" s="1" t="s">
        <v>62</v>
      </c>
      <c r="D65" s="1" t="str">
        <f>VLOOKUP(C65,CityMatch!$A$2:$B$128,2,FALSE)</f>
        <v>Ismay</v>
      </c>
      <c r="E65" s="11">
        <v>3983.6558999999997</v>
      </c>
      <c r="F65" s="11">
        <v>4308.6336300000003</v>
      </c>
      <c r="G65" s="11">
        <v>5266.0270799999998</v>
      </c>
      <c r="H65" s="11">
        <v>5279.2991999999995</v>
      </c>
      <c r="I65" s="11">
        <v>5082.06585</v>
      </c>
      <c r="J65" s="11">
        <v>4927.8443499999994</v>
      </c>
      <c r="K65" s="11">
        <v>5058.5474399999994</v>
      </c>
      <c r="L65" s="11">
        <v>5293.40715</v>
      </c>
      <c r="M65" s="11">
        <v>5625.13</v>
      </c>
      <c r="N65" s="11">
        <v>5405.9821200000006</v>
      </c>
      <c r="O65" s="11">
        <v>5358.7191700000003</v>
      </c>
      <c r="P65" s="11">
        <v>5588.34699</v>
      </c>
      <c r="Q65" s="11">
        <v>5782.544249999999</v>
      </c>
      <c r="R65" s="11">
        <v>5925.9295200000015</v>
      </c>
      <c r="S65" s="11">
        <v>6427.184150000001</v>
      </c>
      <c r="T65" s="11">
        <v>5637.0368399999998</v>
      </c>
      <c r="U65" s="11">
        <v>6039.6361999999999</v>
      </c>
      <c r="W65" s="1"/>
      <c r="X65" s="9"/>
    </row>
    <row r="66" spans="1:24" x14ac:dyDescent="0.2">
      <c r="A66">
        <v>10</v>
      </c>
      <c r="B66" t="s">
        <v>259</v>
      </c>
      <c r="C66" s="1" t="s">
        <v>63</v>
      </c>
      <c r="D66" s="1" t="str">
        <f>VLOOKUP(C66,CityMatch!$A$2:$B$128,2,FALSE)</f>
        <v>Joliet</v>
      </c>
      <c r="E66" s="11">
        <v>176428.54400900003</v>
      </c>
      <c r="F66" s="11">
        <v>204397.29800000001</v>
      </c>
      <c r="G66" s="11">
        <v>202003.5122</v>
      </c>
      <c r="H66" s="11">
        <v>201984.11491999999</v>
      </c>
      <c r="I66" s="11">
        <v>189410.94650000002</v>
      </c>
      <c r="J66" s="11">
        <v>185996.12975999998</v>
      </c>
      <c r="K66" s="11">
        <v>188899.66355000003</v>
      </c>
      <c r="L66" s="11">
        <v>176865.77538000001</v>
      </c>
      <c r="M66" s="11">
        <v>188146.67102000001</v>
      </c>
      <c r="N66" s="11">
        <v>192911.18608000001</v>
      </c>
      <c r="O66" s="11">
        <v>195224.96448</v>
      </c>
      <c r="P66" s="11">
        <v>194512.02671999997</v>
      </c>
      <c r="Q66" s="11">
        <v>199577.15724999999</v>
      </c>
      <c r="R66" s="11">
        <v>216039.80031999998</v>
      </c>
      <c r="S66" s="11">
        <v>217332.94079999998</v>
      </c>
      <c r="T66" s="11">
        <v>244774.86626000001</v>
      </c>
      <c r="U66" s="11">
        <v>232096.23359999998</v>
      </c>
      <c r="W66" s="1"/>
      <c r="X66" s="9"/>
    </row>
    <row r="67" spans="1:24" x14ac:dyDescent="0.2">
      <c r="A67">
        <v>50</v>
      </c>
      <c r="B67" t="s">
        <v>269</v>
      </c>
      <c r="C67" s="1" t="s">
        <v>64</v>
      </c>
      <c r="D67" s="1" t="str">
        <f>VLOOKUP(C67,CityMatch!$A$2:$B$128,2,FALSE)</f>
        <v>Jordan</v>
      </c>
      <c r="E67" s="11">
        <v>70885.938244000004</v>
      </c>
      <c r="F67" s="11">
        <v>75123.1103</v>
      </c>
      <c r="G67" s="11">
        <v>77088.698690000005</v>
      </c>
      <c r="H67" s="11">
        <v>71498.837700000004</v>
      </c>
      <c r="I67" s="11">
        <v>78531.612940000006</v>
      </c>
      <c r="J67" s="11">
        <v>81048.313280000002</v>
      </c>
      <c r="K67" s="11">
        <v>96109.782919999983</v>
      </c>
      <c r="L67" s="11">
        <v>85830.429779999991</v>
      </c>
      <c r="M67" s="11">
        <v>90204.578880000001</v>
      </c>
      <c r="N67" s="11">
        <v>89585.399995</v>
      </c>
      <c r="O67" s="11">
        <v>89602.515309999973</v>
      </c>
      <c r="P67" s="11">
        <v>85638.309399999998</v>
      </c>
      <c r="Q67" s="11">
        <v>91874.120800000004</v>
      </c>
      <c r="R67" s="11">
        <v>128770.05705</v>
      </c>
      <c r="S67" s="11">
        <v>128249.67871000001</v>
      </c>
      <c r="T67" s="11">
        <v>136080.57792000001</v>
      </c>
      <c r="U67" s="11">
        <v>148469.87599999999</v>
      </c>
      <c r="W67" s="1"/>
      <c r="X67" s="9"/>
    </row>
    <row r="68" spans="1:24" x14ac:dyDescent="0.2">
      <c r="A68">
        <v>44</v>
      </c>
      <c r="B68" t="s">
        <v>304</v>
      </c>
      <c r="C68" s="1" t="s">
        <v>65</v>
      </c>
      <c r="D68" s="1" t="str">
        <f>VLOOKUP(C68,CityMatch!$A$2:$B$128,2,FALSE)</f>
        <v>Judith Gap</v>
      </c>
      <c r="E68" s="11">
        <v>18290.078672</v>
      </c>
      <c r="F68" s="11">
        <v>20167.580399999999</v>
      </c>
      <c r="G68" s="11">
        <v>19906.47018</v>
      </c>
      <c r="H68" s="11">
        <v>21839.120160000002</v>
      </c>
      <c r="I68" s="11">
        <v>19894.810623999998</v>
      </c>
      <c r="J68" s="11">
        <v>20123.359379999998</v>
      </c>
      <c r="K68" s="11">
        <v>21582.98084</v>
      </c>
      <c r="L68" s="11">
        <v>20147.107029999999</v>
      </c>
      <c r="M68" s="11">
        <v>21228.54048</v>
      </c>
      <c r="N68" s="11">
        <v>20815.651560000002</v>
      </c>
      <c r="O68" s="11">
        <v>20707.614380000003</v>
      </c>
      <c r="P68" s="11">
        <v>20949.768029999999</v>
      </c>
      <c r="Q68" s="11">
        <v>20153.293270000002</v>
      </c>
      <c r="R68" s="11">
        <v>22764.861779999999</v>
      </c>
      <c r="S68" s="11">
        <v>22537.240259999999</v>
      </c>
      <c r="T68" s="11">
        <v>30346.978800000001</v>
      </c>
      <c r="U68" s="11">
        <v>28910.973499999993</v>
      </c>
      <c r="W68" s="1"/>
      <c r="X68" s="9"/>
    </row>
    <row r="69" spans="1:24" x14ac:dyDescent="0.2">
      <c r="A69">
        <v>7</v>
      </c>
      <c r="B69" t="s">
        <v>267</v>
      </c>
      <c r="C69" s="1" t="s">
        <v>67</v>
      </c>
      <c r="D69" s="1" t="str">
        <f>VLOOKUP(C69,CityMatch!$A$2:$B$128,2,FALSE)</f>
        <v>Kalispell</v>
      </c>
      <c r="E69" s="11">
        <v>7034807.4877599999</v>
      </c>
      <c r="F69" s="11">
        <v>7246028.8302480001</v>
      </c>
      <c r="G69" s="11">
        <v>8121700.9633320002</v>
      </c>
      <c r="H69" s="11">
        <v>9540813.5937680006</v>
      </c>
      <c r="I69" s="11">
        <v>10080799.353730001</v>
      </c>
      <c r="J69" s="11">
        <v>10562840.596427999</v>
      </c>
      <c r="K69" s="11">
        <v>12530690.141948996</v>
      </c>
      <c r="L69" s="11">
        <v>11301826.4734</v>
      </c>
      <c r="M69" s="11">
        <v>12722397.488640001</v>
      </c>
      <c r="N69" s="11">
        <v>13641646.683610002</v>
      </c>
      <c r="O69" s="11">
        <v>14624069.256840006</v>
      </c>
      <c r="P69" s="11">
        <v>13705926.459160008</v>
      </c>
      <c r="Q69" s="11">
        <v>14536470.38028999</v>
      </c>
      <c r="R69" s="11">
        <v>14667573.956850015</v>
      </c>
      <c r="S69" s="11">
        <v>14833666.961920032</v>
      </c>
      <c r="T69" s="11">
        <v>18412962.515989993</v>
      </c>
      <c r="U69" s="11">
        <v>18644347.488859985</v>
      </c>
      <c r="W69" s="1"/>
      <c r="X69" s="9"/>
    </row>
    <row r="70" spans="1:24" x14ac:dyDescent="0.2">
      <c r="A70">
        <v>21</v>
      </c>
      <c r="B70" t="s">
        <v>301</v>
      </c>
      <c r="C70" s="1" t="s">
        <v>66</v>
      </c>
      <c r="D70" s="1" t="str">
        <f>VLOOKUP(C70,CityMatch!$A$2:$B$128,2,FALSE)</f>
        <v>Kevin</v>
      </c>
      <c r="E70" s="11">
        <v>18874.564060000001</v>
      </c>
      <c r="F70" s="11">
        <v>20093.798208</v>
      </c>
      <c r="G70" s="11">
        <v>19633.388759999998</v>
      </c>
      <c r="H70" s="11">
        <v>20268.719449999997</v>
      </c>
      <c r="I70" s="11">
        <v>18771.506249999999</v>
      </c>
      <c r="J70" s="11">
        <v>19149.552330000002</v>
      </c>
      <c r="K70" s="11">
        <v>18686.012730000002</v>
      </c>
      <c r="L70" s="11">
        <v>23785.957320000001</v>
      </c>
      <c r="M70" s="11">
        <v>24072.455400000003</v>
      </c>
      <c r="N70" s="11">
        <v>32141.639380000001</v>
      </c>
      <c r="O70" s="11">
        <v>38204.481419999996</v>
      </c>
      <c r="P70" s="11">
        <v>33054.289199999999</v>
      </c>
      <c r="Q70" s="11">
        <v>38636.943600000006</v>
      </c>
      <c r="R70" s="11">
        <v>45681.56134</v>
      </c>
      <c r="S70" s="11">
        <v>45732.796479999997</v>
      </c>
      <c r="T70" s="11">
        <v>52081.583778</v>
      </c>
      <c r="U70" s="11">
        <v>53070.07308799999</v>
      </c>
      <c r="W70" s="1"/>
      <c r="X70" s="9"/>
    </row>
    <row r="71" spans="1:24" x14ac:dyDescent="0.2">
      <c r="A71">
        <v>3</v>
      </c>
      <c r="B71" t="s">
        <v>305</v>
      </c>
      <c r="C71" s="1" t="s">
        <v>68</v>
      </c>
      <c r="D71" s="1" t="str">
        <f>VLOOKUP(C71,CityMatch!$A$2:$B$128,2,FALSE)</f>
        <v>Laurel</v>
      </c>
      <c r="E71" s="11">
        <v>1980845.1453</v>
      </c>
      <c r="F71" s="11">
        <v>2089752.7716000001</v>
      </c>
      <c r="G71" s="11">
        <v>2139704.0109034819</v>
      </c>
      <c r="H71" s="11">
        <v>2301161.5506000002</v>
      </c>
      <c r="I71" s="11">
        <v>2350274.90509</v>
      </c>
      <c r="J71" s="11">
        <v>2366369.72792</v>
      </c>
      <c r="K71" s="11">
        <v>2491860.0076799993</v>
      </c>
      <c r="L71" s="11">
        <v>2569592.9934399999</v>
      </c>
      <c r="M71" s="11">
        <v>2914402.5072000003</v>
      </c>
      <c r="N71" s="11">
        <v>2888079.45114</v>
      </c>
      <c r="O71" s="11">
        <v>2964020.6989799994</v>
      </c>
      <c r="P71" s="11">
        <v>2889476.2424600003</v>
      </c>
      <c r="Q71" s="11">
        <v>2840528.6372700036</v>
      </c>
      <c r="R71" s="11">
        <v>3150755.5300000049</v>
      </c>
      <c r="S71" s="11">
        <v>3154400.3996700062</v>
      </c>
      <c r="T71" s="11">
        <v>3385042.372159997</v>
      </c>
      <c r="U71" s="11">
        <v>3671400.5816399991</v>
      </c>
      <c r="W71" s="1"/>
      <c r="X71" s="9"/>
    </row>
    <row r="72" spans="1:24" x14ac:dyDescent="0.2">
      <c r="A72">
        <v>53</v>
      </c>
      <c r="B72" t="s">
        <v>271</v>
      </c>
      <c r="C72" s="1" t="s">
        <v>69</v>
      </c>
      <c r="D72" s="1" t="str">
        <f>VLOOKUP(C72,CityMatch!$A$2:$B$128,2,FALSE)</f>
        <v>Lavina</v>
      </c>
      <c r="E72" s="11">
        <v>27104.541247000005</v>
      </c>
      <c r="F72" s="11">
        <v>32325.004803</v>
      </c>
      <c r="G72" s="11">
        <v>33608.090537482123</v>
      </c>
      <c r="H72" s="11">
        <v>39682.541919999996</v>
      </c>
      <c r="I72" s="11">
        <v>41273.526449999998</v>
      </c>
      <c r="J72" s="11">
        <v>45755.193700000003</v>
      </c>
      <c r="K72" s="11">
        <v>46638.111749999996</v>
      </c>
      <c r="L72" s="11">
        <v>44019.527160000005</v>
      </c>
      <c r="M72" s="11">
        <v>42821.106299999999</v>
      </c>
      <c r="N72" s="11">
        <v>37403.7592</v>
      </c>
      <c r="O72" s="11">
        <v>36833.190690000003</v>
      </c>
      <c r="P72" s="11">
        <v>36217.468639999999</v>
      </c>
      <c r="Q72" s="11">
        <v>37725.15264</v>
      </c>
      <c r="R72" s="11">
        <v>39730.611899999996</v>
      </c>
      <c r="S72" s="11">
        <v>39292.640939999997</v>
      </c>
      <c r="T72" s="11">
        <v>48483.573599999996</v>
      </c>
      <c r="U72" s="11">
        <v>47043.121719999981</v>
      </c>
      <c r="W72" s="1"/>
      <c r="X72" s="9"/>
    </row>
    <row r="73" spans="1:24" x14ac:dyDescent="0.2">
      <c r="A73">
        <v>8</v>
      </c>
      <c r="B73" t="s">
        <v>266</v>
      </c>
      <c r="C73" s="1" t="s">
        <v>70</v>
      </c>
      <c r="D73" s="1" t="str">
        <f>VLOOKUP(C73,CityMatch!$A$2:$B$128,2,FALSE)</f>
        <v>Lewistown</v>
      </c>
      <c r="E73" s="11">
        <v>2074526.196489</v>
      </c>
      <c r="F73" s="11">
        <v>2096698.4408499999</v>
      </c>
      <c r="G73" s="11">
        <v>2171498.4494825723</v>
      </c>
      <c r="H73" s="11">
        <v>2244525.8121500001</v>
      </c>
      <c r="I73" s="11">
        <v>2381716.1397600002</v>
      </c>
      <c r="J73" s="11">
        <v>2407211.2915000003</v>
      </c>
      <c r="K73" s="11">
        <v>2676738.0876799999</v>
      </c>
      <c r="L73" s="11">
        <v>2496485.3829999999</v>
      </c>
      <c r="M73" s="11">
        <v>2598679.3206599997</v>
      </c>
      <c r="N73" s="11">
        <v>2676983.8589899996</v>
      </c>
      <c r="O73" s="11">
        <v>2614227.7795199994</v>
      </c>
      <c r="P73" s="11">
        <v>2652917.2556899991</v>
      </c>
      <c r="Q73" s="11">
        <v>2734732.2781599946</v>
      </c>
      <c r="R73" s="11">
        <v>2872390.6623000079</v>
      </c>
      <c r="S73" s="11">
        <v>3007596.5354800103</v>
      </c>
      <c r="T73" s="11">
        <v>3233342.0017000092</v>
      </c>
      <c r="U73" s="11">
        <v>3246326.1875399998</v>
      </c>
      <c r="W73" s="1"/>
      <c r="X73" s="9"/>
    </row>
    <row r="74" spans="1:24" x14ac:dyDescent="0.2">
      <c r="A74">
        <v>56</v>
      </c>
      <c r="B74" t="s">
        <v>279</v>
      </c>
      <c r="C74" s="1" t="s">
        <v>71</v>
      </c>
      <c r="D74" s="1" t="str">
        <f>VLOOKUP(C74,CityMatch!$A$2:$B$128,2,FALSE)</f>
        <v>Libby</v>
      </c>
      <c r="E74" s="11">
        <v>566081.65519600012</v>
      </c>
      <c r="F74" s="11">
        <v>570107.80520000006</v>
      </c>
      <c r="G74" s="11">
        <v>577213.10279999999</v>
      </c>
      <c r="H74" s="11">
        <v>597293.87867999997</v>
      </c>
      <c r="I74" s="11">
        <v>606312.68672</v>
      </c>
      <c r="J74" s="11">
        <v>677986.54922000004</v>
      </c>
      <c r="K74" s="11">
        <v>767745.11814000004</v>
      </c>
      <c r="L74" s="11">
        <v>725044.58207999996</v>
      </c>
      <c r="M74" s="11">
        <v>835186.39455999993</v>
      </c>
      <c r="N74" s="11">
        <v>860333.61319999991</v>
      </c>
      <c r="O74" s="11">
        <v>887647.71526000008</v>
      </c>
      <c r="P74" s="11">
        <v>914806.16344000015</v>
      </c>
      <c r="Q74" s="11">
        <v>879274.80221999995</v>
      </c>
      <c r="R74" s="11">
        <v>874291.97337999998</v>
      </c>
      <c r="S74" s="11">
        <v>867157.00919999997</v>
      </c>
      <c r="T74" s="11">
        <v>1026347.248300001</v>
      </c>
      <c r="U74" s="11">
        <v>1033266.760004</v>
      </c>
      <c r="W74" s="1"/>
      <c r="X74" s="9"/>
    </row>
    <row r="75" spans="1:24" x14ac:dyDescent="0.2">
      <c r="A75">
        <v>18</v>
      </c>
      <c r="B75" t="s">
        <v>255</v>
      </c>
      <c r="C75" s="1" t="s">
        <v>72</v>
      </c>
      <c r="D75" s="1" t="str">
        <f>VLOOKUP(C75,CityMatch!$A$2:$B$128,2,FALSE)</f>
        <v>Lima</v>
      </c>
      <c r="E75" s="11">
        <v>78818.613274999982</v>
      </c>
      <c r="F75" s="11">
        <v>86516.039290000015</v>
      </c>
      <c r="G75" s="11">
        <v>83780.825450000004</v>
      </c>
      <c r="H75" s="11">
        <v>82378.731769999999</v>
      </c>
      <c r="I75" s="11">
        <v>91356.181379999995</v>
      </c>
      <c r="J75" s="11">
        <v>97922.931559999997</v>
      </c>
      <c r="K75" s="11">
        <v>101465.00312000001</v>
      </c>
      <c r="L75" s="11">
        <v>107403.16176</v>
      </c>
      <c r="M75" s="11">
        <v>109182.81041999999</v>
      </c>
      <c r="N75" s="11">
        <v>115092.95079</v>
      </c>
      <c r="O75" s="11">
        <v>112257.82952999999</v>
      </c>
      <c r="P75" s="11">
        <v>115286.96342000001</v>
      </c>
      <c r="Q75" s="11">
        <v>114926.9933700001</v>
      </c>
      <c r="R75" s="11">
        <v>111893.4971700001</v>
      </c>
      <c r="S75" s="11">
        <v>112299.43998</v>
      </c>
      <c r="T75" s="11">
        <v>113725.3696799999</v>
      </c>
      <c r="U75" s="11">
        <v>115498.51823999999</v>
      </c>
      <c r="W75" s="1"/>
      <c r="X75" s="9"/>
    </row>
    <row r="76" spans="1:24" x14ac:dyDescent="0.2">
      <c r="A76">
        <v>49</v>
      </c>
      <c r="B76" t="s">
        <v>285</v>
      </c>
      <c r="C76" s="1" t="s">
        <v>74</v>
      </c>
      <c r="D76" s="1" t="str">
        <f>VLOOKUP(C76,CityMatch!$A$2:$B$128,2,FALSE)</f>
        <v>Livingston</v>
      </c>
      <c r="E76" s="11">
        <v>2420422.9240949997</v>
      </c>
      <c r="F76" s="11">
        <v>2709177.0503000002</v>
      </c>
      <c r="G76" s="11">
        <v>2835984.1063964367</v>
      </c>
      <c r="H76" s="11">
        <v>2899652.3929599999</v>
      </c>
      <c r="I76" s="11">
        <v>3167485.4814029997</v>
      </c>
      <c r="J76" s="11">
        <v>3390955.2594719999</v>
      </c>
      <c r="K76" s="11">
        <v>3878206.5760899996</v>
      </c>
      <c r="L76" s="11">
        <v>3748340.8850400001</v>
      </c>
      <c r="M76" s="11">
        <v>3660095.5956839998</v>
      </c>
      <c r="N76" s="11">
        <v>4362930.7757699983</v>
      </c>
      <c r="O76" s="11">
        <v>4400883.2111800024</v>
      </c>
      <c r="P76" s="11">
        <v>4445737.9948800001</v>
      </c>
      <c r="Q76" s="11">
        <v>4689763.82977001</v>
      </c>
      <c r="R76" s="11">
        <v>4594768.3897319799</v>
      </c>
      <c r="S76" s="11">
        <v>4656830.2441629935</v>
      </c>
      <c r="T76" s="11">
        <v>5465847.0145200146</v>
      </c>
      <c r="U76" s="11">
        <v>5507748.2848799992</v>
      </c>
      <c r="W76" s="1"/>
      <c r="X76" s="9"/>
    </row>
    <row r="77" spans="1:24" x14ac:dyDescent="0.2">
      <c r="A77">
        <v>22</v>
      </c>
      <c r="B77" t="s">
        <v>256</v>
      </c>
      <c r="C77" s="1" t="s">
        <v>73</v>
      </c>
      <c r="D77" s="1" t="str">
        <f>VLOOKUP(C77,CityMatch!$A$2:$B$128,2,FALSE)</f>
        <v>Lodge Grass</v>
      </c>
      <c r="E77" s="11">
        <v>24817.367109999999</v>
      </c>
      <c r="F77" s="11">
        <v>21115.65552</v>
      </c>
      <c r="G77" s="11">
        <v>22696.798179999998</v>
      </c>
      <c r="H77" s="11">
        <v>23076.844669999999</v>
      </c>
      <c r="I77" s="11">
        <v>23874.652320000001</v>
      </c>
      <c r="J77" s="11">
        <v>21599.147000000001</v>
      </c>
      <c r="K77" s="11">
        <v>22539.935146</v>
      </c>
      <c r="L77" s="11">
        <v>16347.7655</v>
      </c>
      <c r="M77" s="11">
        <v>18039.036749999999</v>
      </c>
      <c r="N77" s="11">
        <v>16253.037019000001</v>
      </c>
      <c r="O77" s="11">
        <v>17855.405460000002</v>
      </c>
      <c r="P77" s="11">
        <v>17133.4702</v>
      </c>
      <c r="Q77" s="11">
        <v>19235.378399999998</v>
      </c>
      <c r="R77" s="11">
        <v>29671.005773999997</v>
      </c>
      <c r="S77" s="11">
        <v>29761.816741000002</v>
      </c>
      <c r="T77" s="11">
        <v>31696.261343999999</v>
      </c>
      <c r="U77" s="11">
        <v>30768.599909999997</v>
      </c>
      <c r="W77" s="1"/>
      <c r="X77" s="9"/>
    </row>
    <row r="78" spans="1:24" x14ac:dyDescent="0.2">
      <c r="A78">
        <v>11</v>
      </c>
      <c r="B78" t="s">
        <v>287</v>
      </c>
      <c r="C78" s="1" t="s">
        <v>75</v>
      </c>
      <c r="D78" s="1" t="str">
        <f>VLOOKUP(C78,CityMatch!$A$2:$B$128,2,FALSE)</f>
        <v>Malta</v>
      </c>
      <c r="E78" s="11">
        <v>492139.08256300003</v>
      </c>
      <c r="F78" s="11">
        <v>546771.09419999993</v>
      </c>
      <c r="G78" s="11">
        <v>544935.63596999994</v>
      </c>
      <c r="H78" s="11">
        <v>533734.39835999999</v>
      </c>
      <c r="I78" s="11">
        <v>526022.36031999998</v>
      </c>
      <c r="J78" s="11">
        <v>530538.34120000002</v>
      </c>
      <c r="K78" s="11">
        <v>568946.0355900001</v>
      </c>
      <c r="L78" s="11">
        <v>489862.54128</v>
      </c>
      <c r="M78" s="11">
        <v>557688.49286</v>
      </c>
      <c r="N78" s="11">
        <v>517228.56559999997</v>
      </c>
      <c r="O78" s="11">
        <v>545344.18670000008</v>
      </c>
      <c r="P78" s="11">
        <v>600892.81098000007</v>
      </c>
      <c r="Q78" s="11">
        <v>636263.27390000108</v>
      </c>
      <c r="R78" s="11">
        <v>792018.36068000132</v>
      </c>
      <c r="S78" s="11">
        <v>790809.4478000002</v>
      </c>
      <c r="T78" s="11">
        <v>860681.18093999871</v>
      </c>
      <c r="U78" s="11">
        <v>932438.81135999993</v>
      </c>
      <c r="W78" s="1"/>
      <c r="X78" s="9"/>
    </row>
    <row r="79" spans="1:24" x14ac:dyDescent="0.2">
      <c r="A79">
        <v>6</v>
      </c>
      <c r="B79" t="s">
        <v>268</v>
      </c>
      <c r="C79" s="1" t="s">
        <v>76</v>
      </c>
      <c r="D79" s="1" t="str">
        <f>VLOOKUP(C79,CityMatch!$A$2:$B$128,2,FALSE)</f>
        <v>Manhattan</v>
      </c>
      <c r="E79" s="11">
        <v>653573.14247400011</v>
      </c>
      <c r="F79" s="11">
        <v>679580.51697</v>
      </c>
      <c r="G79" s="11">
        <v>671534.95247999998</v>
      </c>
      <c r="H79" s="11">
        <v>677885.43032000004</v>
      </c>
      <c r="I79" s="11">
        <v>747648.20724000002</v>
      </c>
      <c r="J79" s="11">
        <v>786369.13289999997</v>
      </c>
      <c r="K79" s="11">
        <v>839029.17579000012</v>
      </c>
      <c r="L79" s="11">
        <v>849759.11278999993</v>
      </c>
      <c r="M79" s="11">
        <v>938730.11814000004</v>
      </c>
      <c r="N79" s="11">
        <v>914173.23839999968</v>
      </c>
      <c r="O79" s="11">
        <v>953436.82446999976</v>
      </c>
      <c r="P79" s="11">
        <v>1026819.0900599998</v>
      </c>
      <c r="Q79" s="11">
        <v>1090663.082519999</v>
      </c>
      <c r="R79" s="11">
        <v>1149811.0272000011</v>
      </c>
      <c r="S79" s="11">
        <v>1201564.6874100009</v>
      </c>
      <c r="T79" s="11">
        <v>1597907.57828</v>
      </c>
      <c r="U79" s="11">
        <v>1633399.8044</v>
      </c>
      <c r="W79" s="1"/>
      <c r="X79" s="9"/>
    </row>
    <row r="80" spans="1:24" x14ac:dyDescent="0.2">
      <c r="A80">
        <v>34</v>
      </c>
      <c r="B80" t="s">
        <v>229</v>
      </c>
      <c r="C80" s="1" t="s">
        <v>77</v>
      </c>
      <c r="D80" s="1" t="str">
        <f>VLOOKUP(C80,CityMatch!$A$2:$B$128,2,FALSE)</f>
        <v>Medicine Lake</v>
      </c>
      <c r="E80" s="11">
        <v>49538.807824999989</v>
      </c>
      <c r="F80" s="11">
        <v>47949.595000000001</v>
      </c>
      <c r="G80" s="11">
        <v>51898.340819999998</v>
      </c>
      <c r="H80" s="11">
        <v>54046.641439999999</v>
      </c>
      <c r="I80" s="11">
        <v>51508.571997999999</v>
      </c>
      <c r="J80" s="11">
        <v>50674.409459999995</v>
      </c>
      <c r="K80" s="11">
        <v>55890.456749999998</v>
      </c>
      <c r="L80" s="11">
        <v>47575.379069999995</v>
      </c>
      <c r="M80" s="11">
        <v>54947.811240000003</v>
      </c>
      <c r="N80" s="11">
        <v>58813.855649999998</v>
      </c>
      <c r="O80" s="11">
        <v>64998.475999999995</v>
      </c>
      <c r="P80" s="11">
        <v>66482.097780000011</v>
      </c>
      <c r="Q80" s="11">
        <v>69491.709199999998</v>
      </c>
      <c r="R80" s="11">
        <v>127031.9155</v>
      </c>
      <c r="S80" s="11">
        <v>125323.1249</v>
      </c>
      <c r="T80" s="11">
        <v>149236.87167999998</v>
      </c>
      <c r="U80" s="11">
        <v>154834.29119999998</v>
      </c>
      <c r="W80" s="1"/>
      <c r="X80" s="9"/>
    </row>
    <row r="81" spans="1:24" x14ac:dyDescent="0.2">
      <c r="A81">
        <v>23</v>
      </c>
      <c r="B81" t="s">
        <v>284</v>
      </c>
      <c r="C81" s="1" t="s">
        <v>78</v>
      </c>
      <c r="D81" s="1" t="str">
        <f>VLOOKUP(C81,CityMatch!$A$2:$B$128,2,FALSE)</f>
        <v>Melstone</v>
      </c>
      <c r="E81" s="11">
        <v>30296.805032000004</v>
      </c>
      <c r="F81" s="11">
        <v>33170.031349999997</v>
      </c>
      <c r="G81" s="11">
        <v>31398.336720107691</v>
      </c>
      <c r="H81" s="11">
        <v>29485.98936</v>
      </c>
      <c r="I81" s="11">
        <v>35397.240654000001</v>
      </c>
      <c r="J81" s="11">
        <v>31817.009559999999</v>
      </c>
      <c r="K81" s="11">
        <v>36173.209554999994</v>
      </c>
      <c r="L81" s="11">
        <v>30303.460800000001</v>
      </c>
      <c r="M81" s="11">
        <v>32260.625</v>
      </c>
      <c r="N81" s="11">
        <v>32394.718440000001</v>
      </c>
      <c r="O81" s="11">
        <v>36477.032280000007</v>
      </c>
      <c r="P81" s="11">
        <v>38848.683109999998</v>
      </c>
      <c r="Q81" s="11">
        <v>37123.607170000003</v>
      </c>
      <c r="R81" s="11">
        <v>46339.823219999998</v>
      </c>
      <c r="S81" s="11">
        <v>43970.286820000001</v>
      </c>
      <c r="T81" s="11">
        <v>52886.760199999997</v>
      </c>
      <c r="U81" s="11">
        <v>52217.917779999996</v>
      </c>
      <c r="W81" s="1"/>
      <c r="X81" s="9"/>
    </row>
    <row r="82" spans="1:24" x14ac:dyDescent="0.2">
      <c r="A82">
        <v>14</v>
      </c>
      <c r="B82" t="s">
        <v>262</v>
      </c>
      <c r="C82" s="1" t="s">
        <v>79</v>
      </c>
      <c r="D82" s="1" t="str">
        <f>VLOOKUP(C82,CityMatch!$A$2:$B$128,2,FALSE)</f>
        <v>Miles City</v>
      </c>
      <c r="E82" s="11">
        <v>2512678.4958100007</v>
      </c>
      <c r="F82" s="11">
        <v>2655759.2355</v>
      </c>
      <c r="G82" s="11">
        <v>3087971.0000800001</v>
      </c>
      <c r="H82" s="11">
        <v>3113241.7973099998</v>
      </c>
      <c r="I82" s="11">
        <v>3154041.3586499998</v>
      </c>
      <c r="J82" s="11">
        <v>3210668.3779199999</v>
      </c>
      <c r="K82" s="11">
        <v>3504957.9631300005</v>
      </c>
      <c r="L82" s="11">
        <v>3196428.7889999999</v>
      </c>
      <c r="M82" s="11">
        <v>3407855.7648</v>
      </c>
      <c r="N82" s="11">
        <v>3350332.7272800002</v>
      </c>
      <c r="O82" s="11">
        <v>3352242.4750799998</v>
      </c>
      <c r="P82" s="11">
        <v>3504392.2881500004</v>
      </c>
      <c r="Q82" s="11">
        <v>3644558.7640500041</v>
      </c>
      <c r="R82" s="11">
        <v>4191076.8415399902</v>
      </c>
      <c r="S82" s="11">
        <v>4154874.1613499969</v>
      </c>
      <c r="T82" s="11">
        <v>4598851.7698499896</v>
      </c>
      <c r="U82" s="11">
        <v>4715557.4807200003</v>
      </c>
      <c r="W82" s="1"/>
      <c r="X82" s="9"/>
    </row>
    <row r="83" spans="1:24" x14ac:dyDescent="0.2">
      <c r="A83">
        <v>4</v>
      </c>
      <c r="B83" t="s">
        <v>208</v>
      </c>
      <c r="C83" s="1" t="s">
        <v>81</v>
      </c>
      <c r="D83" s="1" t="str">
        <f>VLOOKUP(C83,CityMatch!$A$2:$B$128,2,FALSE)</f>
        <v>Missoula</v>
      </c>
      <c r="E83" s="11">
        <v>28159334.824763991</v>
      </c>
      <c r="F83" s="11">
        <v>29516289.72566</v>
      </c>
      <c r="G83" s="11">
        <v>31040629.729313806</v>
      </c>
      <c r="H83" s="11">
        <v>32782550.875140004</v>
      </c>
      <c r="I83" s="11">
        <v>35518463.358139999</v>
      </c>
      <c r="J83" s="11">
        <v>36890097.309370004</v>
      </c>
      <c r="K83" s="11">
        <v>46274773.037979975</v>
      </c>
      <c r="L83" s="11">
        <v>40546772.294920005</v>
      </c>
      <c r="M83" s="11">
        <v>47707028.683519997</v>
      </c>
      <c r="N83" s="11">
        <v>49234105.62842001</v>
      </c>
      <c r="O83" s="11">
        <v>49654147.716170028</v>
      </c>
      <c r="P83" s="11">
        <v>51653889.249019988</v>
      </c>
      <c r="Q83" s="11">
        <v>54433008.966070287</v>
      </c>
      <c r="R83" s="11">
        <v>56905677.877240226</v>
      </c>
      <c r="S83" s="11">
        <v>57775949.712440297</v>
      </c>
      <c r="T83" s="11">
        <v>70226893.557460114</v>
      </c>
      <c r="U83" s="11">
        <v>71319225.519729957</v>
      </c>
      <c r="W83" s="1"/>
      <c r="X83" s="9"/>
    </row>
    <row r="84" spans="1:24" x14ac:dyDescent="0.2">
      <c r="A84">
        <v>8</v>
      </c>
      <c r="B84" t="s">
        <v>266</v>
      </c>
      <c r="C84" s="1" t="s">
        <v>80</v>
      </c>
      <c r="D84" s="1" t="str">
        <f>VLOOKUP(C84,CityMatch!$A$2:$B$128,2,FALSE)</f>
        <v>Moore</v>
      </c>
      <c r="E84" s="11">
        <v>33986.752463999997</v>
      </c>
      <c r="F84" s="11">
        <v>34980.034319999999</v>
      </c>
      <c r="G84" s="11">
        <v>35084.774276204618</v>
      </c>
      <c r="H84" s="11">
        <v>40220.899000000005</v>
      </c>
      <c r="I84" s="11">
        <v>45368.516380000001</v>
      </c>
      <c r="J84" s="11">
        <v>47611.641969999997</v>
      </c>
      <c r="K84" s="11">
        <v>49285.696349999991</v>
      </c>
      <c r="L84" s="11">
        <v>47230.275850000005</v>
      </c>
      <c r="M84" s="11">
        <v>47591.064720000002</v>
      </c>
      <c r="N84" s="11">
        <v>50159.345990000002</v>
      </c>
      <c r="O84" s="11">
        <v>55657.988750000004</v>
      </c>
      <c r="P84" s="11">
        <v>57093.530039999998</v>
      </c>
      <c r="Q84" s="11">
        <v>56441.836960000001</v>
      </c>
      <c r="R84" s="11">
        <v>54285.262499999997</v>
      </c>
      <c r="S84" s="11">
        <v>55171.552499999998</v>
      </c>
      <c r="T84" s="11">
        <v>54391.009920000004</v>
      </c>
      <c r="U84" s="11">
        <v>57553.661999999997</v>
      </c>
      <c r="W84" s="1"/>
      <c r="X84" s="9"/>
    </row>
    <row r="85" spans="1:24" x14ac:dyDescent="0.2">
      <c r="A85">
        <v>20</v>
      </c>
      <c r="B85" t="s">
        <v>303</v>
      </c>
      <c r="C85" s="1" t="s">
        <v>82</v>
      </c>
      <c r="D85" s="1" t="str">
        <f>VLOOKUP(C85,CityMatch!$A$2:$B$128,2,FALSE)</f>
        <v>Nashua</v>
      </c>
      <c r="E85" s="11">
        <v>66834.954691999999</v>
      </c>
      <c r="F85" s="11">
        <v>64754.671020000002</v>
      </c>
      <c r="G85" s="11">
        <v>64162.752059999999</v>
      </c>
      <c r="H85" s="11">
        <v>64569.679649999998</v>
      </c>
      <c r="I85" s="11">
        <v>65796.522700000001</v>
      </c>
      <c r="J85" s="11">
        <v>67094.428449999992</v>
      </c>
      <c r="K85" s="11">
        <v>72191.440019999995</v>
      </c>
      <c r="L85" s="11">
        <v>70808.301919999998</v>
      </c>
      <c r="M85" s="11">
        <v>72952.652859999987</v>
      </c>
      <c r="N85" s="11">
        <v>69505.392919999998</v>
      </c>
      <c r="O85" s="11">
        <v>65967.620249999993</v>
      </c>
      <c r="P85" s="11">
        <v>68790.277010000005</v>
      </c>
      <c r="Q85" s="11">
        <v>69727.716779999988</v>
      </c>
      <c r="R85" s="11">
        <v>99828.665959999897</v>
      </c>
      <c r="S85" s="11">
        <v>99665.415359999897</v>
      </c>
      <c r="T85" s="11">
        <v>97345.4359999999</v>
      </c>
      <c r="U85" s="11">
        <v>101179.53031</v>
      </c>
      <c r="W85" s="1"/>
      <c r="X85" s="9"/>
    </row>
    <row r="86" spans="1:24" x14ac:dyDescent="0.2">
      <c r="A86">
        <v>2</v>
      </c>
      <c r="B86" t="s">
        <v>144</v>
      </c>
      <c r="C86" s="1" t="s">
        <v>83</v>
      </c>
      <c r="D86" s="1" t="str">
        <f>VLOOKUP(C86,CityMatch!$A$2:$B$128,2,FALSE)</f>
        <v>Neihart</v>
      </c>
      <c r="E86" s="11">
        <v>95898.224923000002</v>
      </c>
      <c r="F86" s="11">
        <v>104184.37575000001</v>
      </c>
      <c r="G86" s="11">
        <v>121794.54745</v>
      </c>
      <c r="H86" s="11">
        <v>108492.88996</v>
      </c>
      <c r="I86" s="11">
        <v>115578.44935000001</v>
      </c>
      <c r="J86" s="11">
        <v>119506.85054</v>
      </c>
      <c r="K86" s="11">
        <v>122571.39663000002</v>
      </c>
      <c r="L86" s="11">
        <v>124917.70986</v>
      </c>
      <c r="M86" s="11">
        <v>126778.13279999999</v>
      </c>
      <c r="N86" s="11">
        <v>130170.32591999997</v>
      </c>
      <c r="O86" s="11">
        <v>134623.83387999999</v>
      </c>
      <c r="P86" s="11">
        <v>144387.01533000002</v>
      </c>
      <c r="Q86" s="11">
        <v>153243.66353999998</v>
      </c>
      <c r="R86" s="11">
        <v>164151.01472000001</v>
      </c>
      <c r="S86" s="11">
        <v>162172.69024</v>
      </c>
      <c r="T86" s="11">
        <v>176355.20447999999</v>
      </c>
      <c r="U86" s="11">
        <v>178055.34975999998</v>
      </c>
      <c r="W86" s="1"/>
      <c r="X86" s="9"/>
    </row>
    <row r="87" spans="1:24" x14ac:dyDescent="0.2">
      <c r="A87">
        <v>20</v>
      </c>
      <c r="B87" t="s">
        <v>303</v>
      </c>
      <c r="C87" s="1" t="s">
        <v>84</v>
      </c>
      <c r="D87" s="1" t="str">
        <f>VLOOKUP(C87,CityMatch!$A$2:$B$128,2,FALSE)</f>
        <v>Opheim</v>
      </c>
      <c r="E87" s="11">
        <v>20411.160703999998</v>
      </c>
      <c r="F87" s="11">
        <v>18509.662249999998</v>
      </c>
      <c r="G87" s="11">
        <v>18548.399317321651</v>
      </c>
      <c r="H87" s="11">
        <v>17414.238700000002</v>
      </c>
      <c r="I87" s="11">
        <v>17784.07245</v>
      </c>
      <c r="J87" s="11">
        <v>19137.294000000002</v>
      </c>
      <c r="K87" s="11">
        <v>18701.79408</v>
      </c>
      <c r="L87" s="11">
        <v>17022.601790000001</v>
      </c>
      <c r="M87" s="11">
        <v>17713.465980000001</v>
      </c>
      <c r="N87" s="11">
        <v>16786.160640000002</v>
      </c>
      <c r="O87" s="11">
        <v>16859.831249999999</v>
      </c>
      <c r="P87" s="11">
        <v>17269.849440000002</v>
      </c>
      <c r="Q87" s="11">
        <v>17123.5101</v>
      </c>
      <c r="R87" s="11">
        <v>24724.035000000003</v>
      </c>
      <c r="S87" s="11">
        <v>23502.596250000002</v>
      </c>
      <c r="T87" s="11">
        <v>27091.747439999999</v>
      </c>
      <c r="U87" s="11">
        <v>30649.770480000003</v>
      </c>
      <c r="W87" s="1"/>
      <c r="X87" s="9"/>
    </row>
    <row r="88" spans="1:24" x14ac:dyDescent="0.2">
      <c r="A88">
        <v>34</v>
      </c>
      <c r="B88" t="s">
        <v>229</v>
      </c>
      <c r="C88" s="1" t="s">
        <v>85</v>
      </c>
      <c r="D88" s="1" t="str">
        <f>VLOOKUP(C88,CityMatch!$A$2:$B$128,2,FALSE)</f>
        <v>Outlook</v>
      </c>
      <c r="E88" s="11">
        <v>14726.897444999999</v>
      </c>
      <c r="F88" s="11">
        <v>14172.943619999998</v>
      </c>
      <c r="G88" s="11">
        <v>19082.02779</v>
      </c>
      <c r="H88" s="11">
        <v>23421.090770000003</v>
      </c>
      <c r="I88" s="11">
        <v>24483.842800000002</v>
      </c>
      <c r="J88" s="11">
        <v>22293.215509999998</v>
      </c>
      <c r="K88" s="11">
        <v>24583.062780000004</v>
      </c>
      <c r="L88" s="11">
        <v>21670.906070000001</v>
      </c>
      <c r="M88" s="11">
        <v>23481.855930000002</v>
      </c>
      <c r="N88" s="11">
        <v>25678.071120000001</v>
      </c>
      <c r="O88" s="11">
        <v>28311.183760000004</v>
      </c>
      <c r="P88" s="11">
        <v>24079.224259999999</v>
      </c>
      <c r="Q88" s="11">
        <v>22379.31798</v>
      </c>
      <c r="R88" s="11">
        <v>33712.647219999992</v>
      </c>
      <c r="S88" s="11">
        <v>34868.245139999985</v>
      </c>
      <c r="T88" s="11">
        <v>45537.323500000006</v>
      </c>
      <c r="U88" s="11">
        <v>49054.06921999999</v>
      </c>
      <c r="W88" s="1"/>
      <c r="X88" s="9"/>
    </row>
    <row r="89" spans="1:24" x14ac:dyDescent="0.2">
      <c r="A89">
        <v>46</v>
      </c>
      <c r="B89" t="s">
        <v>272</v>
      </c>
      <c r="C89" s="1" t="s">
        <v>86</v>
      </c>
      <c r="D89" s="1" t="str">
        <f>VLOOKUP(C89,CityMatch!$A$2:$B$128,2,FALSE)</f>
        <v>Phillipsburg</v>
      </c>
      <c r="E89" s="11">
        <v>248718.51576000001</v>
      </c>
      <c r="F89" s="11">
        <v>271319.45412999997</v>
      </c>
      <c r="G89" s="11">
        <v>285639.57162</v>
      </c>
      <c r="H89" s="11">
        <v>333189.42434999999</v>
      </c>
      <c r="I89" s="11">
        <v>353276.95396000001</v>
      </c>
      <c r="J89" s="11">
        <v>361129.92300000001</v>
      </c>
      <c r="K89" s="11">
        <v>380412.46592999995</v>
      </c>
      <c r="L89" s="11">
        <v>374316.61575</v>
      </c>
      <c r="M89" s="11">
        <v>384184.56777999998</v>
      </c>
      <c r="N89" s="11">
        <v>404400.74849999993</v>
      </c>
      <c r="O89" s="11">
        <v>390108.63840000005</v>
      </c>
      <c r="P89" s="11">
        <v>423453.60690000001</v>
      </c>
      <c r="Q89" s="11">
        <v>432112.07519999996</v>
      </c>
      <c r="R89" s="11">
        <v>478504.00641000003</v>
      </c>
      <c r="S89" s="11">
        <v>474656.94050999999</v>
      </c>
      <c r="T89" s="11">
        <v>494041.47429000004</v>
      </c>
      <c r="U89" s="11">
        <v>489674.13732000015</v>
      </c>
      <c r="W89" s="1"/>
      <c r="X89" s="9"/>
    </row>
    <row r="90" spans="1:24" x14ac:dyDescent="0.2">
      <c r="A90">
        <v>13</v>
      </c>
      <c r="B90" t="s">
        <v>292</v>
      </c>
      <c r="C90" s="1" t="s">
        <v>87</v>
      </c>
      <c r="D90" s="1" t="str">
        <f>VLOOKUP(C90,CityMatch!$A$2:$B$128,2,FALSE)</f>
        <v>Pinesdale</v>
      </c>
      <c r="E90" s="11">
        <v>93033.682475999987</v>
      </c>
      <c r="F90" s="11">
        <v>98249.190137999991</v>
      </c>
      <c r="G90" s="11">
        <v>103578.810174</v>
      </c>
      <c r="H90" s="11">
        <v>106171.76667300001</v>
      </c>
      <c r="I90" s="11">
        <v>106756.43167799999</v>
      </c>
      <c r="J90" s="11">
        <v>122440.42568000001</v>
      </c>
      <c r="K90" s="11">
        <v>120024.93771</v>
      </c>
      <c r="L90" s="11">
        <v>122099.58854</v>
      </c>
      <c r="M90" s="11">
        <v>130258.68873600001</v>
      </c>
      <c r="N90" s="11">
        <v>127614.329836</v>
      </c>
      <c r="O90" s="11">
        <v>127006.28850000001</v>
      </c>
      <c r="P90" s="11">
        <v>134142.28443000003</v>
      </c>
      <c r="Q90" s="11">
        <v>137983.91859099999</v>
      </c>
      <c r="R90" s="11">
        <v>136591.55291</v>
      </c>
      <c r="S90" s="11">
        <v>142939.88365</v>
      </c>
      <c r="T90" s="11">
        <v>152396.20310000001</v>
      </c>
      <c r="U90" s="11">
        <v>165946.99985999998</v>
      </c>
      <c r="W90" s="1"/>
      <c r="X90" s="9"/>
    </row>
    <row r="91" spans="1:24" x14ac:dyDescent="0.2">
      <c r="A91">
        <v>35</v>
      </c>
      <c r="B91" t="s">
        <v>296</v>
      </c>
      <c r="C91" s="1" t="s">
        <v>88</v>
      </c>
      <c r="D91" s="1" t="str">
        <f>VLOOKUP(C91,CityMatch!$A$2:$B$128,2,FALSE)</f>
        <v>Plains</v>
      </c>
      <c r="E91" s="11">
        <v>231916.79064799997</v>
      </c>
      <c r="F91" s="11">
        <v>277343.05847400002</v>
      </c>
      <c r="G91" s="11">
        <v>279080.98394800001</v>
      </c>
      <c r="H91" s="11">
        <v>274356.890327</v>
      </c>
      <c r="I91" s="11">
        <v>299464.46004999999</v>
      </c>
      <c r="J91" s="11">
        <v>296755.46840800002</v>
      </c>
      <c r="K91" s="11">
        <v>351270.5028689999</v>
      </c>
      <c r="L91" s="11">
        <v>311055.38905</v>
      </c>
      <c r="M91" s="11">
        <v>350829.58344700001</v>
      </c>
      <c r="N91" s="11">
        <v>349530.55385600007</v>
      </c>
      <c r="O91" s="11">
        <v>351480.76291999995</v>
      </c>
      <c r="P91" s="11">
        <v>351429.20538000006</v>
      </c>
      <c r="Q91" s="11">
        <v>353283.33772000001</v>
      </c>
      <c r="R91" s="11">
        <v>335906.83303799992</v>
      </c>
      <c r="S91" s="11">
        <v>334951.1386619999</v>
      </c>
      <c r="T91" s="11">
        <v>396940.80753599998</v>
      </c>
      <c r="U91" s="11">
        <v>418175.203178</v>
      </c>
      <c r="W91" s="1"/>
      <c r="X91" s="9"/>
    </row>
    <row r="92" spans="1:24" x14ac:dyDescent="0.2">
      <c r="A92">
        <v>34</v>
      </c>
      <c r="B92" t="s">
        <v>229</v>
      </c>
      <c r="C92" s="1" t="s">
        <v>90</v>
      </c>
      <c r="D92" s="1" t="str">
        <f>VLOOKUP(C92,CityMatch!$A$2:$B$128,2,FALSE)</f>
        <v>Plentywood</v>
      </c>
      <c r="E92" s="11">
        <v>588968.21629900008</v>
      </c>
      <c r="F92" s="11">
        <v>587682.65864000004</v>
      </c>
      <c r="G92" s="11">
        <v>631481.67324000003</v>
      </c>
      <c r="H92" s="11">
        <v>583259.78760000004</v>
      </c>
      <c r="I92" s="11">
        <v>561387.82001399994</v>
      </c>
      <c r="J92" s="11">
        <v>540092.98425999994</v>
      </c>
      <c r="K92" s="11">
        <v>598901.69430000009</v>
      </c>
      <c r="L92" s="11">
        <v>512380.47100000002</v>
      </c>
      <c r="M92" s="11">
        <v>552332.66087999998</v>
      </c>
      <c r="N92" s="11">
        <v>565681.26234999998</v>
      </c>
      <c r="O92" s="11">
        <v>581365.59006000008</v>
      </c>
      <c r="P92" s="11">
        <v>506916.16947999998</v>
      </c>
      <c r="Q92" s="11">
        <v>520841.87010000012</v>
      </c>
      <c r="R92" s="11">
        <v>872134.02900000091</v>
      </c>
      <c r="S92" s="11">
        <v>871570.8798</v>
      </c>
      <c r="T92" s="11">
        <v>1063384.1340000001</v>
      </c>
      <c r="U92" s="11">
        <v>1151591.0923199996</v>
      </c>
      <c r="W92" s="1"/>
      <c r="X92" s="9"/>
    </row>
    <row r="93" spans="1:24" x14ac:dyDescent="0.2">
      <c r="A93">
        <v>39</v>
      </c>
      <c r="B93" t="s">
        <v>265</v>
      </c>
      <c r="C93" s="1" t="s">
        <v>89</v>
      </c>
      <c r="D93" s="1" t="str">
        <f>VLOOKUP(C93,CityMatch!$A$2:$B$128,2,FALSE)</f>
        <v>Plevna</v>
      </c>
      <c r="E93" s="11">
        <v>10253.030903999999</v>
      </c>
      <c r="F93" s="11">
        <v>9123.2792000000009</v>
      </c>
      <c r="G93" s="11">
        <v>9284.8135699999984</v>
      </c>
      <c r="H93" s="11">
        <v>10206.261909999999</v>
      </c>
      <c r="I93" s="11">
        <v>10920.6149</v>
      </c>
      <c r="J93" s="11">
        <v>12641.85144</v>
      </c>
      <c r="K93" s="11">
        <v>13354.623359999998</v>
      </c>
      <c r="L93" s="11">
        <v>13661.052880000001</v>
      </c>
      <c r="M93" s="11">
        <v>14781.888879999999</v>
      </c>
      <c r="N93" s="11">
        <v>16145.146499999999</v>
      </c>
      <c r="O93" s="11">
        <v>16032.225420000001</v>
      </c>
      <c r="P93" s="11">
        <v>16516.194149999999</v>
      </c>
      <c r="Q93" s="11">
        <v>17118.881819999999</v>
      </c>
      <c r="R93" s="11">
        <v>26997.6999</v>
      </c>
      <c r="S93" s="11">
        <v>30518.295479999997</v>
      </c>
      <c r="T93" s="11">
        <v>29599.977329999998</v>
      </c>
      <c r="U93" s="11">
        <v>31117.586240000004</v>
      </c>
      <c r="W93" s="1"/>
      <c r="X93" s="9"/>
    </row>
    <row r="94" spans="1:24" x14ac:dyDescent="0.2">
      <c r="A94">
        <v>15</v>
      </c>
      <c r="B94" t="s">
        <v>276</v>
      </c>
      <c r="C94" s="1" t="s">
        <v>91</v>
      </c>
      <c r="D94" s="1" t="str">
        <f>VLOOKUP(C94,CityMatch!$A$2:$B$128,2,FALSE)</f>
        <v>Polson</v>
      </c>
      <c r="E94" s="11">
        <v>1588524.542382</v>
      </c>
      <c r="F94" s="11">
        <v>1941811.9577339999</v>
      </c>
      <c r="G94" s="11">
        <v>1985818.7618120001</v>
      </c>
      <c r="H94" s="11">
        <v>2209826.3831309997</v>
      </c>
      <c r="I94" s="11">
        <v>2522901.5363630001</v>
      </c>
      <c r="J94" s="11">
        <v>2803030.633345</v>
      </c>
      <c r="K94" s="11">
        <v>3296329.2782010003</v>
      </c>
      <c r="L94" s="11">
        <v>3341472.1737799998</v>
      </c>
      <c r="M94" s="11">
        <v>3789066.79012</v>
      </c>
      <c r="N94" s="11">
        <v>3869139.9401800013</v>
      </c>
      <c r="O94" s="11">
        <v>3979740.0297599994</v>
      </c>
      <c r="P94" s="11">
        <v>4183409.9503799998</v>
      </c>
      <c r="Q94" s="11">
        <v>4381847.0659200102</v>
      </c>
      <c r="R94" s="11">
        <v>4176737.9799900004</v>
      </c>
      <c r="S94" s="11">
        <v>4135344.1547100097</v>
      </c>
      <c r="T94" s="11">
        <v>4514539.3775999993</v>
      </c>
      <c r="U94" s="11">
        <v>4500606.3684999989</v>
      </c>
      <c r="W94" s="1"/>
      <c r="X94" s="9"/>
    </row>
    <row r="95" spans="1:24" x14ac:dyDescent="0.2">
      <c r="A95">
        <v>17</v>
      </c>
      <c r="B95" t="s">
        <v>294</v>
      </c>
      <c r="C95" s="1" t="s">
        <v>92</v>
      </c>
      <c r="D95" s="1" t="str">
        <f>VLOOKUP(C95,CityMatch!$A$2:$B$128,2,FALSE)</f>
        <v>Poplar</v>
      </c>
      <c r="E95" s="11">
        <v>82347.822535999978</v>
      </c>
      <c r="F95" s="11">
        <v>88070.626600000003</v>
      </c>
      <c r="G95" s="11">
        <v>88838.050600000002</v>
      </c>
      <c r="H95" s="11">
        <v>99844.107710000011</v>
      </c>
      <c r="I95" s="11">
        <v>109901.11204000001</v>
      </c>
      <c r="J95" s="11">
        <v>109560.21765000001</v>
      </c>
      <c r="K95" s="11">
        <v>114718.53675</v>
      </c>
      <c r="L95" s="11">
        <v>102562.60621</v>
      </c>
      <c r="M95" s="11">
        <v>104867.16288</v>
      </c>
      <c r="N95" s="11">
        <v>99203.182680000013</v>
      </c>
      <c r="O95" s="11">
        <v>95395.126679999987</v>
      </c>
      <c r="P95" s="11">
        <v>96021.80992</v>
      </c>
      <c r="Q95" s="11">
        <v>88883.623270000011</v>
      </c>
      <c r="R95" s="11">
        <v>120970.1976</v>
      </c>
      <c r="S95" s="11">
        <v>117875.0604</v>
      </c>
      <c r="T95" s="11">
        <v>129417.71856000001</v>
      </c>
      <c r="U95" s="11">
        <v>133371.90950000001</v>
      </c>
      <c r="W95" s="1"/>
      <c r="X95" s="9"/>
    </row>
    <row r="96" spans="1:24" x14ac:dyDescent="0.2">
      <c r="A96">
        <v>10</v>
      </c>
      <c r="B96" t="s">
        <v>259</v>
      </c>
      <c r="C96" s="1" t="s">
        <v>93</v>
      </c>
      <c r="D96" s="1" t="str">
        <f>VLOOKUP(C96,CityMatch!$A$2:$B$128,2,FALSE)</f>
        <v>Red Lodge</v>
      </c>
      <c r="E96" s="11">
        <v>1315764.3237040001</v>
      </c>
      <c r="F96" s="11">
        <v>1484726.1233000001</v>
      </c>
      <c r="G96" s="11">
        <v>1475769.3388642599</v>
      </c>
      <c r="H96" s="11">
        <v>1579413.1458100001</v>
      </c>
      <c r="I96" s="11">
        <v>1636494.43671</v>
      </c>
      <c r="J96" s="11">
        <v>1891624.39316</v>
      </c>
      <c r="K96" s="11">
        <v>2125774.1332799997</v>
      </c>
      <c r="L96" s="11">
        <v>2090807.3845599999</v>
      </c>
      <c r="M96" s="11">
        <v>2339272.4011999997</v>
      </c>
      <c r="N96" s="11">
        <v>2429443.8037600014</v>
      </c>
      <c r="O96" s="11">
        <v>2470116.7306799986</v>
      </c>
      <c r="P96" s="11">
        <v>2534995.3512000004</v>
      </c>
      <c r="Q96" s="11">
        <v>2649356.20352</v>
      </c>
      <c r="R96" s="11">
        <v>2454850.7252300037</v>
      </c>
      <c r="S96" s="11">
        <v>2455950.2719900031</v>
      </c>
      <c r="T96" s="11">
        <v>2771562.474719997</v>
      </c>
      <c r="U96" s="11">
        <v>2679861.6877999995</v>
      </c>
      <c r="W96" s="1"/>
      <c r="X96" s="9"/>
    </row>
    <row r="97" spans="1:28" x14ac:dyDescent="0.2">
      <c r="C97" s="1"/>
      <c r="D97" s="1" t="s">
        <v>310</v>
      </c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W97" s="1"/>
      <c r="X97" s="9"/>
    </row>
    <row r="98" spans="1:28" x14ac:dyDescent="0.2">
      <c r="A98">
        <v>16</v>
      </c>
      <c r="B98" t="s">
        <v>264</v>
      </c>
      <c r="C98" s="1" t="s">
        <v>94</v>
      </c>
      <c r="D98" s="1" t="str">
        <f>VLOOKUP(C98,CityMatch!$A$2:$B$128,2,FALSE)</f>
        <v>Richey</v>
      </c>
      <c r="E98" s="11">
        <v>34453.594098000001</v>
      </c>
      <c r="F98" s="11">
        <v>32569.637760000001</v>
      </c>
      <c r="G98" s="11">
        <v>32168.197292899109</v>
      </c>
      <c r="H98" s="11">
        <v>35920.331120000003</v>
      </c>
      <c r="I98" s="11">
        <v>36565.495600000002</v>
      </c>
      <c r="J98" s="11">
        <v>35717.930240000002</v>
      </c>
      <c r="K98" s="11">
        <v>37705.427200000006</v>
      </c>
      <c r="L98" s="11">
        <v>32726.160159999999</v>
      </c>
      <c r="M98" s="11">
        <v>34289.25058</v>
      </c>
      <c r="N98" s="11">
        <v>35344.746430000007</v>
      </c>
      <c r="O98" s="11">
        <v>32417.972320000004</v>
      </c>
      <c r="P98" s="11">
        <v>38192.490460000001</v>
      </c>
      <c r="Q98" s="11">
        <v>40466.285280000004</v>
      </c>
      <c r="R98" s="11">
        <v>64203.700799999999</v>
      </c>
      <c r="S98" s="11">
        <v>63919.173599999995</v>
      </c>
      <c r="T98" s="11">
        <v>63781.354720000003</v>
      </c>
      <c r="U98" s="11">
        <v>64748.584079999986</v>
      </c>
      <c r="W98" s="1"/>
      <c r="X98" s="9"/>
    </row>
    <row r="99" spans="1:28" x14ac:dyDescent="0.2">
      <c r="A99">
        <v>15</v>
      </c>
      <c r="B99" t="s">
        <v>276</v>
      </c>
      <c r="C99" s="1" t="s">
        <v>96</v>
      </c>
      <c r="D99" s="1" t="str">
        <f>VLOOKUP(C99,CityMatch!$A$2:$B$128,2,FALSE)</f>
        <v>Ronan</v>
      </c>
      <c r="E99" s="11">
        <v>393956.48999699997</v>
      </c>
      <c r="F99" s="11">
        <v>405133.52528</v>
      </c>
      <c r="G99" s="11">
        <v>415767.20412999997</v>
      </c>
      <c r="H99" s="11">
        <v>411944.62715399999</v>
      </c>
      <c r="I99" s="11">
        <v>510208.42102000001</v>
      </c>
      <c r="J99" s="11">
        <v>486493.07620799995</v>
      </c>
      <c r="K99" s="11">
        <v>542076.00588500011</v>
      </c>
      <c r="L99" s="11">
        <v>506767.13049999997</v>
      </c>
      <c r="M99" s="11">
        <v>571889.31964999996</v>
      </c>
      <c r="N99" s="11">
        <v>570600.71730000002</v>
      </c>
      <c r="O99" s="11">
        <v>544850.00563999999</v>
      </c>
      <c r="P99" s="11">
        <v>564429.35537999996</v>
      </c>
      <c r="Q99" s="11">
        <v>549044.55732000002</v>
      </c>
      <c r="R99" s="11">
        <v>543588.0993</v>
      </c>
      <c r="S99" s="11">
        <v>543191.47857000004</v>
      </c>
      <c r="T99" s="11">
        <v>717209.50191000011</v>
      </c>
      <c r="U99" s="11">
        <v>763483.2734399999</v>
      </c>
      <c r="W99" s="1"/>
      <c r="X99" s="9"/>
    </row>
    <row r="100" spans="1:28" x14ac:dyDescent="0.2">
      <c r="A100">
        <v>23</v>
      </c>
      <c r="B100" t="s">
        <v>284</v>
      </c>
      <c r="C100" s="1" t="s">
        <v>95</v>
      </c>
      <c r="D100" s="1" t="str">
        <f>VLOOKUP(C100,CityMatch!$A$2:$B$128,2,FALSE)</f>
        <v>Roundup</v>
      </c>
      <c r="E100" s="11">
        <v>461077.72354799992</v>
      </c>
      <c r="F100" s="11">
        <v>519275.55229999998</v>
      </c>
      <c r="G100" s="11">
        <v>537575.99159600004</v>
      </c>
      <c r="H100" s="11">
        <v>562959.37615999999</v>
      </c>
      <c r="I100" s="11">
        <v>541666.25667000003</v>
      </c>
      <c r="J100" s="11">
        <v>530123.92137</v>
      </c>
      <c r="K100" s="11">
        <v>611820.78476499976</v>
      </c>
      <c r="L100" s="11">
        <v>524782.40012000001</v>
      </c>
      <c r="M100" s="11">
        <v>525507.3824</v>
      </c>
      <c r="N100" s="11">
        <v>481138.34894000005</v>
      </c>
      <c r="O100" s="11">
        <v>451829.92370000004</v>
      </c>
      <c r="P100" s="11">
        <v>486816.80129999999</v>
      </c>
      <c r="Q100" s="11">
        <v>492726.45449999982</v>
      </c>
      <c r="R100" s="11">
        <v>566725.73685000103</v>
      </c>
      <c r="S100" s="11">
        <v>591214.64740000106</v>
      </c>
      <c r="T100" s="11">
        <v>693188.90928000002</v>
      </c>
      <c r="U100" s="11">
        <v>646843.73968</v>
      </c>
      <c r="W100" s="1"/>
      <c r="X100" s="9"/>
    </row>
    <row r="101" spans="1:28" x14ac:dyDescent="0.2">
      <c r="A101">
        <v>53</v>
      </c>
      <c r="B101" t="s">
        <v>271</v>
      </c>
      <c r="C101" s="1" t="s">
        <v>97</v>
      </c>
      <c r="D101" s="1" t="str">
        <f>VLOOKUP(C101,CityMatch!$A$2:$B$128,2,FALSE)</f>
        <v>Ryegate</v>
      </c>
      <c r="E101" s="11">
        <v>34876.892252999998</v>
      </c>
      <c r="F101" s="11">
        <v>39249.072287999996</v>
      </c>
      <c r="G101" s="11">
        <v>37847.553410906898</v>
      </c>
      <c r="H101" s="11">
        <v>39863.0288</v>
      </c>
      <c r="I101" s="11">
        <v>46157.722850000006</v>
      </c>
      <c r="J101" s="11">
        <v>54482.166000000005</v>
      </c>
      <c r="K101" s="11">
        <v>54246.755290000001</v>
      </c>
      <c r="L101" s="11">
        <v>53040.137280000003</v>
      </c>
      <c r="M101" s="11">
        <v>52654.790500000003</v>
      </c>
      <c r="N101" s="11">
        <v>49873.799360000005</v>
      </c>
      <c r="O101" s="11">
        <v>50397.721130000005</v>
      </c>
      <c r="P101" s="11">
        <v>51204.363149999983</v>
      </c>
      <c r="Q101" s="11">
        <v>51509.058749999997</v>
      </c>
      <c r="R101" s="11">
        <v>55996.103479999991</v>
      </c>
      <c r="S101" s="11">
        <v>56097.32959999999</v>
      </c>
      <c r="T101" s="11">
        <v>70243.171950000004</v>
      </c>
      <c r="U101" s="11">
        <v>67057.195760000002</v>
      </c>
      <c r="W101" s="1"/>
      <c r="X101" s="9"/>
    </row>
    <row r="102" spans="1:28" x14ac:dyDescent="0.2">
      <c r="A102">
        <v>11</v>
      </c>
      <c r="B102" t="s">
        <v>287</v>
      </c>
      <c r="C102" s="1" t="s">
        <v>98</v>
      </c>
      <c r="D102" s="1" t="str">
        <f>VLOOKUP(C102,CityMatch!$A$2:$B$128,2,FALSE)</f>
        <v>Saco</v>
      </c>
      <c r="E102" s="11">
        <v>18762.787454000005</v>
      </c>
      <c r="F102" s="11">
        <v>19984.481099999997</v>
      </c>
      <c r="G102" s="11">
        <v>22374.411079999998</v>
      </c>
      <c r="H102" s="11">
        <v>23650.47885</v>
      </c>
      <c r="I102" s="11">
        <v>20660.319</v>
      </c>
      <c r="J102" s="11">
        <v>21828.63564</v>
      </c>
      <c r="K102" s="11">
        <v>24047.468939999995</v>
      </c>
      <c r="L102" s="11">
        <v>22562.72811</v>
      </c>
      <c r="M102" s="11">
        <v>26028.044459999997</v>
      </c>
      <c r="N102" s="11">
        <v>26467.24984</v>
      </c>
      <c r="O102" s="11">
        <v>27500.151419999995</v>
      </c>
      <c r="P102" s="11">
        <v>29046.111500000003</v>
      </c>
      <c r="Q102" s="11">
        <v>31769.147519999999</v>
      </c>
      <c r="R102" s="11">
        <v>39942.205020000001</v>
      </c>
      <c r="S102" s="11">
        <v>39822.777089999996</v>
      </c>
      <c r="T102" s="11">
        <v>67240.816479999979</v>
      </c>
      <c r="U102" s="11">
        <v>79953.657420000003</v>
      </c>
      <c r="W102" s="1"/>
      <c r="X102" s="9"/>
    </row>
    <row r="103" spans="1:28" x14ac:dyDescent="0.2">
      <c r="A103">
        <v>37</v>
      </c>
      <c r="B103" t="s">
        <v>263</v>
      </c>
      <c r="C103" s="1" t="s">
        <v>100</v>
      </c>
      <c r="D103" s="1" t="str">
        <f>VLOOKUP(C103,CityMatch!$A$2:$B$128,2,FALSE)</f>
        <v>Scobey</v>
      </c>
      <c r="E103" s="11">
        <v>303893.19251199998</v>
      </c>
      <c r="F103" s="11">
        <v>317418.94029999996</v>
      </c>
      <c r="G103" s="11">
        <v>347335.20228000003</v>
      </c>
      <c r="H103" s="11">
        <v>366028.93825000001</v>
      </c>
      <c r="I103" s="11">
        <v>373449.33259999997</v>
      </c>
      <c r="J103" s="11">
        <v>394560.36125000002</v>
      </c>
      <c r="K103" s="11">
        <v>437105.24180999998</v>
      </c>
      <c r="L103" s="11">
        <v>350136.60404999997</v>
      </c>
      <c r="M103" s="11">
        <v>372868.33363999997</v>
      </c>
      <c r="N103" s="11">
        <v>365412.16524</v>
      </c>
      <c r="O103" s="11">
        <v>383384.31552000006</v>
      </c>
      <c r="P103" s="11">
        <v>377283.62292000005</v>
      </c>
      <c r="Q103" s="11">
        <v>393774.89288000006</v>
      </c>
      <c r="R103" s="11">
        <v>601028.67429000023</v>
      </c>
      <c r="S103" s="11">
        <v>591108.93315000017</v>
      </c>
      <c r="T103" s="11">
        <v>598800.48053999944</v>
      </c>
      <c r="U103" s="11">
        <v>620261.23278000019</v>
      </c>
      <c r="W103" s="1"/>
      <c r="X103" s="9"/>
    </row>
    <row r="104" spans="1:28" x14ac:dyDescent="0.2">
      <c r="A104">
        <v>21</v>
      </c>
      <c r="B104" t="s">
        <v>301</v>
      </c>
      <c r="C104" s="1" t="s">
        <v>101</v>
      </c>
      <c r="D104" s="1" t="str">
        <f>VLOOKUP(C104,CityMatch!$A$2:$B$128,2,FALSE)</f>
        <v>Shelby</v>
      </c>
      <c r="E104" s="11">
        <v>812058.75407100003</v>
      </c>
      <c r="F104" s="11">
        <v>817361.73549000011</v>
      </c>
      <c r="G104" s="11">
        <v>779611.24823999999</v>
      </c>
      <c r="H104" s="11">
        <v>794780.90074999991</v>
      </c>
      <c r="I104" s="11">
        <v>835823.1936</v>
      </c>
      <c r="J104" s="11">
        <v>856322.87318999995</v>
      </c>
      <c r="K104" s="11">
        <v>704139.32874000003</v>
      </c>
      <c r="L104" s="11">
        <v>791058.56071000011</v>
      </c>
      <c r="M104" s="11">
        <v>836324.24526</v>
      </c>
      <c r="N104" s="11">
        <v>831445.98798999994</v>
      </c>
      <c r="O104" s="11">
        <v>870212.71989999991</v>
      </c>
      <c r="P104" s="11">
        <v>837450.46511999995</v>
      </c>
      <c r="Q104" s="11">
        <v>882461.27679999999</v>
      </c>
      <c r="R104" s="11">
        <v>1158300.545420001</v>
      </c>
      <c r="S104" s="11">
        <v>1135965.271239999</v>
      </c>
      <c r="T104" s="11">
        <v>1256021.8640000001</v>
      </c>
      <c r="U104" s="11">
        <v>1275087.9337380002</v>
      </c>
      <c r="W104" s="1"/>
      <c r="X104" s="9"/>
      <c r="AA104" s="12"/>
      <c r="AB104" s="12"/>
    </row>
    <row r="105" spans="1:28" x14ac:dyDescent="0.2">
      <c r="A105">
        <v>25</v>
      </c>
      <c r="B105" t="s">
        <v>280</v>
      </c>
      <c r="C105" s="1" t="s">
        <v>102</v>
      </c>
      <c r="D105" s="1" t="str">
        <f>VLOOKUP(C105,CityMatch!$A$2:$B$128,2,FALSE)</f>
        <v>Sheridan</v>
      </c>
      <c r="E105" s="11">
        <v>274151.14655499998</v>
      </c>
      <c r="F105" s="11">
        <v>281304.64370999997</v>
      </c>
      <c r="G105" s="11">
        <v>309005.40249000001</v>
      </c>
      <c r="H105" s="11">
        <v>314085.02490000002</v>
      </c>
      <c r="I105" s="11">
        <v>328124.73252000002</v>
      </c>
      <c r="J105" s="11">
        <v>330019.68599999999</v>
      </c>
      <c r="K105" s="11">
        <v>361671.13059999986</v>
      </c>
      <c r="L105" s="11">
        <v>340832.69656000001</v>
      </c>
      <c r="M105" s="11">
        <v>358422.62302</v>
      </c>
      <c r="N105" s="11">
        <v>372731.06864000007</v>
      </c>
      <c r="O105" s="11">
        <v>357428.85489999998</v>
      </c>
      <c r="P105" s="11">
        <v>376074.69592000009</v>
      </c>
      <c r="Q105" s="11">
        <v>376104.54336000001</v>
      </c>
      <c r="R105" s="11">
        <v>383462.89725000004</v>
      </c>
      <c r="S105" s="11">
        <v>383692.61200000002</v>
      </c>
      <c r="T105" s="11">
        <v>397709.38481999998</v>
      </c>
      <c r="U105" s="11">
        <v>362985.58440000005</v>
      </c>
      <c r="W105" s="1"/>
      <c r="X105" s="9"/>
    </row>
    <row r="106" spans="1:28" x14ac:dyDescent="0.2">
      <c r="A106">
        <v>27</v>
      </c>
      <c r="B106" t="s">
        <v>293</v>
      </c>
      <c r="C106" s="1" t="s">
        <v>103</v>
      </c>
      <c r="D106" s="1" t="str">
        <f>VLOOKUP(C106,CityMatch!$A$2:$B$128,2,FALSE)</f>
        <v>Sidney</v>
      </c>
      <c r="E106" s="11">
        <v>1188019.823298</v>
      </c>
      <c r="F106" s="11">
        <v>1188762.8225199999</v>
      </c>
      <c r="G106" s="11">
        <v>1197798.4519499999</v>
      </c>
      <c r="H106" s="11">
        <v>1161124.9552</v>
      </c>
      <c r="I106" s="11">
        <v>1172938.2364699999</v>
      </c>
      <c r="J106" s="11">
        <v>1075479.8163000001</v>
      </c>
      <c r="K106" s="11">
        <v>1162159.2048599999</v>
      </c>
      <c r="L106" s="11">
        <v>1138232.6433600001</v>
      </c>
      <c r="M106" s="11">
        <v>1219146.4556700001</v>
      </c>
      <c r="N106" s="11">
        <v>1207886.5193999996</v>
      </c>
      <c r="O106" s="11">
        <v>1367713.5472000001</v>
      </c>
      <c r="P106" s="11">
        <v>1437913.4446599998</v>
      </c>
      <c r="Q106" s="11">
        <v>1435379.7048500001</v>
      </c>
      <c r="R106" s="11">
        <v>2413450.083000001</v>
      </c>
      <c r="S106" s="11">
        <v>2440647.4329599999</v>
      </c>
      <c r="T106" s="11">
        <v>2953826.933720001</v>
      </c>
      <c r="U106" s="11">
        <v>3123307.3384999996</v>
      </c>
      <c r="W106" s="1"/>
      <c r="X106" s="9"/>
    </row>
    <row r="107" spans="1:28" x14ac:dyDescent="0.2">
      <c r="A107">
        <v>15</v>
      </c>
      <c r="B107" t="s">
        <v>276</v>
      </c>
      <c r="C107" s="1" t="s">
        <v>99</v>
      </c>
      <c r="D107" s="1" t="str">
        <f>VLOOKUP(C107,CityMatch!$A$2:$B$128,2,FALSE)</f>
        <v>St. Ignatius</v>
      </c>
      <c r="E107" s="11">
        <v>146262.13845299999</v>
      </c>
      <c r="F107" s="11">
        <v>147304.28651400001</v>
      </c>
      <c r="G107" s="11">
        <v>152495.12368799999</v>
      </c>
      <c r="H107" s="11">
        <v>157684.29803899999</v>
      </c>
      <c r="I107" s="11">
        <v>171987.31490199998</v>
      </c>
      <c r="J107" s="11">
        <v>166800.02225400001</v>
      </c>
      <c r="K107" s="11">
        <v>190831.04447700002</v>
      </c>
      <c r="L107" s="11">
        <v>184500.52179999999</v>
      </c>
      <c r="M107" s="11">
        <v>196033.06737</v>
      </c>
      <c r="N107" s="11">
        <v>200966.89884000004</v>
      </c>
      <c r="O107" s="11">
        <v>218738.71032000001</v>
      </c>
      <c r="P107" s="11">
        <v>213966.50616000002</v>
      </c>
      <c r="Q107" s="11">
        <v>216070.71875999981</v>
      </c>
      <c r="R107" s="11">
        <v>209706.6177899999</v>
      </c>
      <c r="S107" s="11">
        <v>206695.13660999999</v>
      </c>
      <c r="T107" s="11">
        <v>257801.74650000001</v>
      </c>
      <c r="U107" s="11">
        <v>265448.26440000004</v>
      </c>
      <c r="W107" s="1"/>
      <c r="X107" s="9"/>
    </row>
    <row r="108" spans="1:28" x14ac:dyDescent="0.2">
      <c r="A108">
        <v>36</v>
      </c>
      <c r="B108" t="s">
        <v>275</v>
      </c>
      <c r="C108" s="1" t="s">
        <v>105</v>
      </c>
      <c r="D108" s="1" t="str">
        <f>VLOOKUP(C108,CityMatch!$A$2:$B$128,2,FALSE)</f>
        <v>Stanford</v>
      </c>
      <c r="E108" s="11">
        <v>88490.864176000003</v>
      </c>
      <c r="F108" s="11">
        <v>94606.378720000008</v>
      </c>
      <c r="G108" s="11">
        <v>94611.57144</v>
      </c>
      <c r="H108" s="11">
        <v>92768.464240000001</v>
      </c>
      <c r="I108" s="11">
        <v>95637.74311000001</v>
      </c>
      <c r="J108" s="11">
        <v>98179.875510000013</v>
      </c>
      <c r="K108" s="11">
        <v>104605.83275999999</v>
      </c>
      <c r="L108" s="11">
        <v>89300.513630000001</v>
      </c>
      <c r="M108" s="11">
        <v>94474.875</v>
      </c>
      <c r="N108" s="11">
        <v>94382.720579999994</v>
      </c>
      <c r="O108" s="11">
        <v>103926.144</v>
      </c>
      <c r="P108" s="11">
        <v>106099.28963999999</v>
      </c>
      <c r="Q108" s="11">
        <v>107901.43223999991</v>
      </c>
      <c r="R108" s="11">
        <v>130338.24185999999</v>
      </c>
      <c r="S108" s="11">
        <v>128524.20510000011</v>
      </c>
      <c r="T108" s="11">
        <v>148196.94005999999</v>
      </c>
      <c r="U108" s="11">
        <v>148962.13152</v>
      </c>
      <c r="W108" s="1"/>
      <c r="X108" s="9"/>
    </row>
    <row r="109" spans="1:28" x14ac:dyDescent="0.2">
      <c r="A109">
        <v>13</v>
      </c>
      <c r="B109" t="s">
        <v>292</v>
      </c>
      <c r="C109" s="1" t="s">
        <v>104</v>
      </c>
      <c r="D109" s="1" t="str">
        <f>VLOOKUP(C109,CityMatch!$A$2:$B$128,2,FALSE)</f>
        <v>Stevensville</v>
      </c>
      <c r="E109" s="11">
        <v>487968.96151500015</v>
      </c>
      <c r="F109" s="11">
        <v>507982.79616599996</v>
      </c>
      <c r="G109" s="11">
        <v>552303.03508599999</v>
      </c>
      <c r="H109" s="11">
        <v>567833.06367900001</v>
      </c>
      <c r="I109" s="11">
        <v>631771.13450299995</v>
      </c>
      <c r="J109" s="11">
        <v>650143.15767400002</v>
      </c>
      <c r="K109" s="11">
        <v>768575.46881699981</v>
      </c>
      <c r="L109" s="11">
        <v>658205.67023000005</v>
      </c>
      <c r="M109" s="11">
        <v>835081.73628000007</v>
      </c>
      <c r="N109" s="11">
        <v>880767.39949899993</v>
      </c>
      <c r="O109" s="11">
        <v>843298.98200999992</v>
      </c>
      <c r="P109" s="11">
        <v>827621.11020000011</v>
      </c>
      <c r="Q109" s="11">
        <v>837763.88722999999</v>
      </c>
      <c r="R109" s="11">
        <v>803385.39944999898</v>
      </c>
      <c r="S109" s="11">
        <v>806929.66109999898</v>
      </c>
      <c r="T109" s="11">
        <v>906117.72907999996</v>
      </c>
      <c r="U109" s="11">
        <v>929957.76030000008</v>
      </c>
      <c r="W109" s="1"/>
      <c r="X109" s="9"/>
    </row>
    <row r="110" spans="1:28" x14ac:dyDescent="0.2">
      <c r="A110">
        <v>21</v>
      </c>
      <c r="B110" t="s">
        <v>301</v>
      </c>
      <c r="C110" s="1" t="s">
        <v>106</v>
      </c>
      <c r="D110" s="1" t="str">
        <f>VLOOKUP(C110,CityMatch!$A$2:$B$128,2,FALSE)</f>
        <v>Sunburst</v>
      </c>
      <c r="E110" s="11">
        <v>76480.916400000002</v>
      </c>
      <c r="F110" s="11">
        <v>81829.470996000004</v>
      </c>
      <c r="G110" s="11">
        <v>80500.500539999994</v>
      </c>
      <c r="H110" s="11">
        <v>84297.537200000006</v>
      </c>
      <c r="I110" s="11">
        <v>87580.352069999994</v>
      </c>
      <c r="J110" s="11">
        <v>86678.153760000001</v>
      </c>
      <c r="K110" s="11">
        <v>67241.29280000001</v>
      </c>
      <c r="L110" s="11">
        <v>84164.782680000004</v>
      </c>
      <c r="M110" s="11">
        <v>86559.860099999991</v>
      </c>
      <c r="N110" s="11">
        <v>92418.064639999982</v>
      </c>
      <c r="O110" s="11">
        <v>96333.622840000025</v>
      </c>
      <c r="P110" s="11">
        <v>97106.96448000001</v>
      </c>
      <c r="Q110" s="11">
        <v>105417.0299000001</v>
      </c>
      <c r="R110" s="11">
        <v>117919.486</v>
      </c>
      <c r="S110" s="11">
        <v>120399.95300000011</v>
      </c>
      <c r="T110" s="11">
        <v>144652.700052</v>
      </c>
      <c r="U110" s="11">
        <v>144239.10862199997</v>
      </c>
      <c r="W110" s="1"/>
      <c r="X110" s="9"/>
    </row>
    <row r="111" spans="1:28" x14ac:dyDescent="0.2">
      <c r="A111">
        <v>54</v>
      </c>
      <c r="B111" t="s">
        <v>283</v>
      </c>
      <c r="C111" s="1" t="s">
        <v>107</v>
      </c>
      <c r="D111" s="1" t="str">
        <f>VLOOKUP(C111,CityMatch!$A$2:$B$128,2,FALSE)</f>
        <v>Superior</v>
      </c>
      <c r="E111" s="11">
        <v>225655.67310000004</v>
      </c>
      <c r="F111" s="11">
        <v>247324.37004000001</v>
      </c>
      <c r="G111" s="11">
        <v>259001.61619999999</v>
      </c>
      <c r="H111" s="11">
        <v>289278.51250000001</v>
      </c>
      <c r="I111" s="11">
        <v>308807.38303999999</v>
      </c>
      <c r="J111" s="11">
        <v>332495.93550000002</v>
      </c>
      <c r="K111" s="11">
        <v>372218.62257999991</v>
      </c>
      <c r="L111" s="11">
        <v>370899.23311999999</v>
      </c>
      <c r="M111" s="11">
        <v>403950.69432000001</v>
      </c>
      <c r="N111" s="11">
        <v>416303.12620000006</v>
      </c>
      <c r="O111" s="11">
        <v>412280.8952899999</v>
      </c>
      <c r="P111" s="11">
        <v>423859.69372999994</v>
      </c>
      <c r="Q111" s="11">
        <v>430589.07472000003</v>
      </c>
      <c r="R111" s="11">
        <v>419066.45594999997</v>
      </c>
      <c r="S111" s="11">
        <v>417997.78388999996</v>
      </c>
      <c r="T111" s="11">
        <v>420390.07533000002</v>
      </c>
      <c r="U111" s="11">
        <v>453053.05028000002</v>
      </c>
      <c r="W111" s="1"/>
      <c r="X111" s="9"/>
    </row>
    <row r="112" spans="1:28" x14ac:dyDescent="0.2">
      <c r="A112">
        <v>45</v>
      </c>
      <c r="B112" t="s">
        <v>291</v>
      </c>
      <c r="C112" s="1" t="s">
        <v>108</v>
      </c>
      <c r="D112" s="1" t="str">
        <f>VLOOKUP(C112,CityMatch!$A$2:$B$128,2,FALSE)</f>
        <v>Terry</v>
      </c>
      <c r="E112" s="11">
        <v>113673.83480000003</v>
      </c>
      <c r="F112" s="11">
        <v>110022.28482</v>
      </c>
      <c r="G112" s="11">
        <v>124006.0416</v>
      </c>
      <c r="H112" s="11">
        <v>125069.3296</v>
      </c>
      <c r="I112" s="11">
        <v>126486.10331000001</v>
      </c>
      <c r="J112" s="11">
        <v>134180.61725000001</v>
      </c>
      <c r="K112" s="11">
        <v>152447.20604999998</v>
      </c>
      <c r="L112" s="11">
        <v>144414.2139</v>
      </c>
      <c r="M112" s="11">
        <v>146909.76795000001</v>
      </c>
      <c r="N112" s="11">
        <v>128686.30420000001</v>
      </c>
      <c r="O112" s="11">
        <v>126721.62384</v>
      </c>
      <c r="P112" s="11">
        <v>127965.27834999999</v>
      </c>
      <c r="Q112" s="11">
        <v>137351.45556</v>
      </c>
      <c r="R112" s="11">
        <v>223359.35490000001</v>
      </c>
      <c r="S112" s="11">
        <v>221815.4895</v>
      </c>
      <c r="T112" s="11">
        <v>239496.59513999999</v>
      </c>
      <c r="U112" s="11">
        <v>244180.54440000007</v>
      </c>
      <c r="W112" s="1"/>
      <c r="X112" s="9"/>
    </row>
    <row r="113" spans="1:24" x14ac:dyDescent="0.2">
      <c r="A113">
        <v>35</v>
      </c>
      <c r="B113" t="s">
        <v>296</v>
      </c>
      <c r="C113" s="1" t="s">
        <v>109</v>
      </c>
      <c r="D113" s="1" t="str">
        <f>VLOOKUP(C113,CityMatch!$A$2:$B$128,2,FALSE)</f>
        <v>Thompson Falls</v>
      </c>
      <c r="E113" s="11">
        <v>329825.119038</v>
      </c>
      <c r="F113" s="11">
        <v>382039.572048</v>
      </c>
      <c r="G113" s="11">
        <v>366285.45674699999</v>
      </c>
      <c r="H113" s="11">
        <v>378647.75799399999</v>
      </c>
      <c r="I113" s="11">
        <v>433393.75439999998</v>
      </c>
      <c r="J113" s="11">
        <v>442575.05406600004</v>
      </c>
      <c r="K113" s="11">
        <v>490446.22856100003</v>
      </c>
      <c r="L113" s="11">
        <v>448750.89744000003</v>
      </c>
      <c r="M113" s="11">
        <v>489903.09267899999</v>
      </c>
      <c r="N113" s="11">
        <v>506238.86871200008</v>
      </c>
      <c r="O113" s="11">
        <v>516465.48641999997</v>
      </c>
      <c r="P113" s="11">
        <v>549685.60127999994</v>
      </c>
      <c r="Q113" s="11">
        <v>535653.93908000004</v>
      </c>
      <c r="R113" s="11">
        <v>497200.44203999999</v>
      </c>
      <c r="S113" s="11">
        <v>490416.41278400004</v>
      </c>
      <c r="T113" s="11">
        <v>574911.16216000007</v>
      </c>
      <c r="U113" s="11">
        <v>583164.14732099988</v>
      </c>
      <c r="W113" s="1"/>
      <c r="X113" s="9"/>
    </row>
    <row r="114" spans="1:24" x14ac:dyDescent="0.2">
      <c r="A114">
        <v>6</v>
      </c>
      <c r="B114" t="s">
        <v>268</v>
      </c>
      <c r="C114" s="1" t="s">
        <v>110</v>
      </c>
      <c r="D114" s="1" t="str">
        <f>VLOOKUP(C114,CityMatch!$A$2:$B$128,2,FALSE)</f>
        <v>Three Forks</v>
      </c>
      <c r="E114" s="11">
        <v>547844.51435200009</v>
      </c>
      <c r="F114" s="11">
        <v>569404.10874000005</v>
      </c>
      <c r="G114" s="11">
        <v>575236.29405000003</v>
      </c>
      <c r="H114" s="11">
        <v>608769.14339999994</v>
      </c>
      <c r="I114" s="11">
        <v>608863.45695999998</v>
      </c>
      <c r="J114" s="11">
        <v>614645.17047999997</v>
      </c>
      <c r="K114" s="11">
        <v>690440.07979999995</v>
      </c>
      <c r="L114" s="11">
        <v>745510.19060000009</v>
      </c>
      <c r="M114" s="11">
        <v>797567.52104999998</v>
      </c>
      <c r="N114" s="11">
        <v>805889.63290999981</v>
      </c>
      <c r="O114" s="11">
        <v>852963.96309000009</v>
      </c>
      <c r="P114" s="11">
        <v>841380.62265000003</v>
      </c>
      <c r="Q114" s="11">
        <v>894240.36014</v>
      </c>
      <c r="R114" s="11">
        <v>883446.17113000003</v>
      </c>
      <c r="S114" s="11">
        <v>892036.32253999903</v>
      </c>
      <c r="T114" s="11">
        <v>950412.32308999891</v>
      </c>
      <c r="U114" s="11">
        <v>998262.99444000004</v>
      </c>
      <c r="W114" s="1"/>
      <c r="X114" s="9"/>
    </row>
    <row r="115" spans="1:24" x14ac:dyDescent="0.2">
      <c r="A115">
        <v>43</v>
      </c>
      <c r="B115" t="s">
        <v>258</v>
      </c>
      <c r="C115" s="1" t="s">
        <v>113</v>
      </c>
      <c r="D115" s="1" t="str">
        <f>VLOOKUP(C115,CityMatch!$A$2:$B$128,2,FALSE)</f>
        <v>Townsend</v>
      </c>
      <c r="E115" s="11">
        <v>397696.12258700002</v>
      </c>
      <c r="F115" s="11">
        <v>446696.93784000003</v>
      </c>
      <c r="G115" s="11">
        <v>456131.14025000005</v>
      </c>
      <c r="H115" s="11">
        <v>443356.59698999999</v>
      </c>
      <c r="I115" s="11">
        <v>455382.93044999999</v>
      </c>
      <c r="J115" s="11">
        <v>459263.31980000006</v>
      </c>
      <c r="K115" s="11">
        <v>520926.31149999995</v>
      </c>
      <c r="L115" s="11">
        <v>487827.69700000004</v>
      </c>
      <c r="M115" s="11">
        <v>508640.3322</v>
      </c>
      <c r="N115" s="11">
        <v>530962.09802999999</v>
      </c>
      <c r="O115" s="11">
        <v>559582.85696000012</v>
      </c>
      <c r="P115" s="11">
        <v>528280.50000000012</v>
      </c>
      <c r="Q115" s="11">
        <v>569361.04179999896</v>
      </c>
      <c r="R115" s="11">
        <v>666205.79498000001</v>
      </c>
      <c r="S115" s="11">
        <v>654322.02792000002</v>
      </c>
      <c r="T115" s="11">
        <v>722148.55117999995</v>
      </c>
      <c r="U115" s="11">
        <v>715287.25659999996</v>
      </c>
      <c r="W115" s="1"/>
      <c r="X115" s="9"/>
    </row>
    <row r="116" spans="1:24" x14ac:dyDescent="0.2">
      <c r="A116">
        <v>56</v>
      </c>
      <c r="B116" t="s">
        <v>279</v>
      </c>
      <c r="C116" s="1" t="s">
        <v>111</v>
      </c>
      <c r="D116" s="1" t="str">
        <f>VLOOKUP(C116,CityMatch!$A$2:$B$128,2,FALSE)</f>
        <v>Troy</v>
      </c>
      <c r="E116" s="11">
        <v>229341.00712600007</v>
      </c>
      <c r="F116" s="11">
        <v>234789.90496000001</v>
      </c>
      <c r="G116" s="11">
        <v>254917.72898999997</v>
      </c>
      <c r="H116" s="11">
        <v>254960.06127999999</v>
      </c>
      <c r="I116" s="11">
        <v>249744.94001000002</v>
      </c>
      <c r="J116" s="11">
        <v>250512.13439999998</v>
      </c>
      <c r="K116" s="11">
        <v>269865.8477300001</v>
      </c>
      <c r="L116" s="11">
        <v>263614.85172000004</v>
      </c>
      <c r="M116" s="11">
        <v>291553.49484</v>
      </c>
      <c r="N116" s="11">
        <v>306275.5515</v>
      </c>
      <c r="O116" s="11">
        <v>320747.33873999998</v>
      </c>
      <c r="P116" s="11">
        <v>324594.87676000001</v>
      </c>
      <c r="Q116" s="11">
        <v>324472.45225999999</v>
      </c>
      <c r="R116" s="11">
        <v>310338.86949000013</v>
      </c>
      <c r="S116" s="11">
        <v>312225.09240000008</v>
      </c>
      <c r="T116" s="11">
        <v>332234.01263999991</v>
      </c>
      <c r="U116" s="11">
        <v>350753.02058999991</v>
      </c>
      <c r="W116" s="1"/>
      <c r="X116" s="9"/>
    </row>
    <row r="117" spans="1:24" x14ac:dyDescent="0.2">
      <c r="A117">
        <v>25</v>
      </c>
      <c r="B117" t="s">
        <v>280</v>
      </c>
      <c r="C117" s="1" t="s">
        <v>112</v>
      </c>
      <c r="D117" s="1" t="str">
        <f>VLOOKUP(C117,CityMatch!$A$2:$B$128,2,FALSE)</f>
        <v>Twin Bridges</v>
      </c>
      <c r="E117" s="11">
        <v>134539.68868500003</v>
      </c>
      <c r="F117" s="11">
        <v>144627.48921999999</v>
      </c>
      <c r="G117" s="11">
        <v>164531.45939999999</v>
      </c>
      <c r="H117" s="11">
        <v>164042.23994</v>
      </c>
      <c r="I117" s="11">
        <v>167449.10026000001</v>
      </c>
      <c r="J117" s="11">
        <v>175407.44482</v>
      </c>
      <c r="K117" s="11">
        <v>181725.56252999997</v>
      </c>
      <c r="L117" s="11">
        <v>182710.53995999999</v>
      </c>
      <c r="M117" s="11">
        <v>194115.34922999999</v>
      </c>
      <c r="N117" s="11">
        <v>178366.74668999997</v>
      </c>
      <c r="O117" s="11">
        <v>189885.88862999997</v>
      </c>
      <c r="P117" s="11">
        <v>190266.51499999996</v>
      </c>
      <c r="Q117" s="11">
        <v>184728.69607999999</v>
      </c>
      <c r="R117" s="11">
        <v>192700.4607</v>
      </c>
      <c r="S117" s="11">
        <v>192386.9178</v>
      </c>
      <c r="T117" s="11">
        <v>190020.4614</v>
      </c>
      <c r="U117" s="11">
        <v>193350.81887999998</v>
      </c>
      <c r="W117" s="1"/>
      <c r="X117" s="9"/>
    </row>
    <row r="118" spans="1:24" x14ac:dyDescent="0.2">
      <c r="A118">
        <v>26</v>
      </c>
      <c r="B118" t="s">
        <v>288</v>
      </c>
      <c r="C118" s="1" t="s">
        <v>114</v>
      </c>
      <c r="D118" s="1" t="str">
        <f>VLOOKUP(C118,CityMatch!$A$2:$B$128,2,FALSE)</f>
        <v>Valier</v>
      </c>
      <c r="E118" s="11">
        <v>178892.60901600003</v>
      </c>
      <c r="F118" s="11">
        <v>183473.00399500001</v>
      </c>
      <c r="G118" s="11">
        <v>188299.97735999999</v>
      </c>
      <c r="H118" s="11">
        <v>191731.67595</v>
      </c>
      <c r="I118" s="11">
        <v>195752.4167</v>
      </c>
      <c r="J118" s="11">
        <v>195158.02679999999</v>
      </c>
      <c r="K118" s="11">
        <v>214038.33030999999</v>
      </c>
      <c r="L118" s="11">
        <v>201345.91104000001</v>
      </c>
      <c r="M118" s="11">
        <v>214344.17415599999</v>
      </c>
      <c r="N118" s="11">
        <v>215049.83421999999</v>
      </c>
      <c r="O118" s="11">
        <v>219186.69466000001</v>
      </c>
      <c r="P118" s="11">
        <v>214969.99392000004</v>
      </c>
      <c r="Q118" s="11">
        <v>223155.9917999999</v>
      </c>
      <c r="R118" s="11">
        <v>276553.13564999989</v>
      </c>
      <c r="S118" s="11">
        <v>272090.47140000004</v>
      </c>
      <c r="T118" s="11">
        <v>281073.62821200001</v>
      </c>
      <c r="U118" s="11">
        <v>291352.46664999996</v>
      </c>
      <c r="W118" s="1"/>
      <c r="X118" s="9"/>
    </row>
    <row r="119" spans="1:24" x14ac:dyDescent="0.2">
      <c r="A119">
        <v>25</v>
      </c>
      <c r="B119" t="s">
        <v>280</v>
      </c>
      <c r="C119" s="1" t="s">
        <v>115</v>
      </c>
      <c r="D119" s="1" t="str">
        <f>VLOOKUP(C119,CityMatch!$A$2:$B$128,2,FALSE)</f>
        <v>Virginia City</v>
      </c>
      <c r="E119" s="11">
        <v>82279.636229999989</v>
      </c>
      <c r="F119" s="11">
        <v>81637.626600000003</v>
      </c>
      <c r="G119" s="11">
        <v>95898.831050000008</v>
      </c>
      <c r="H119" s="11">
        <v>97313.980769999995</v>
      </c>
      <c r="I119" s="11">
        <v>95698.59580000001</v>
      </c>
      <c r="J119" s="11">
        <v>107806.65375</v>
      </c>
      <c r="K119" s="11">
        <v>109941.11498</v>
      </c>
      <c r="L119" s="11">
        <v>127069.8</v>
      </c>
      <c r="M119" s="11">
        <v>126123.84504</v>
      </c>
      <c r="N119" s="11">
        <v>123424.61244</v>
      </c>
      <c r="O119" s="11">
        <v>116363.59272</v>
      </c>
      <c r="P119" s="11">
        <v>120471.71096999997</v>
      </c>
      <c r="Q119" s="11">
        <v>120910.38498</v>
      </c>
      <c r="R119" s="11">
        <v>116335.0860000001</v>
      </c>
      <c r="S119" s="11">
        <v>117620.235</v>
      </c>
      <c r="T119" s="11">
        <v>125853.75952000009</v>
      </c>
      <c r="U119" s="11">
        <v>129139.71897</v>
      </c>
      <c r="W119" s="1"/>
      <c r="X119" s="9"/>
    </row>
    <row r="120" spans="1:24" x14ac:dyDescent="0.2">
      <c r="A120">
        <v>1</v>
      </c>
      <c r="B120" t="s">
        <v>297</v>
      </c>
      <c r="C120" s="1" t="s">
        <v>116</v>
      </c>
      <c r="D120" s="1" t="str">
        <f>VLOOKUP(C120,CityMatch!$A$2:$B$128,2,FALSE)</f>
        <v>Walkerville</v>
      </c>
      <c r="E120" s="11">
        <v>174767.95145199998</v>
      </c>
      <c r="F120" s="11">
        <v>152517.84245999999</v>
      </c>
      <c r="G120" s="11">
        <v>164628.22696</v>
      </c>
      <c r="H120" s="11">
        <v>161856.06745</v>
      </c>
      <c r="I120" s="11">
        <v>175762.74716</v>
      </c>
      <c r="J120" s="11">
        <v>179540.36352000001</v>
      </c>
      <c r="K120" s="11">
        <v>183188.32103000002</v>
      </c>
      <c r="L120" s="11">
        <v>184269.18106999999</v>
      </c>
      <c r="M120" s="11">
        <v>199496.00843999998</v>
      </c>
      <c r="N120" s="11">
        <v>192651.05027000001</v>
      </c>
      <c r="O120" s="11">
        <v>208026.17679999999</v>
      </c>
      <c r="P120" s="11">
        <v>215007.49494999996</v>
      </c>
      <c r="Q120" s="11">
        <v>224554.71380999999</v>
      </c>
      <c r="R120" s="11">
        <v>232313.03606000001</v>
      </c>
      <c r="S120" s="11">
        <v>232356.71185999998</v>
      </c>
      <c r="T120" s="11">
        <v>268558.5846</v>
      </c>
      <c r="U120" s="11">
        <v>286988.19456999993</v>
      </c>
      <c r="W120" s="1"/>
      <c r="X120" s="9"/>
    </row>
    <row r="121" spans="1:24" x14ac:dyDescent="0.2">
      <c r="A121">
        <v>6</v>
      </c>
      <c r="B121" t="s">
        <v>268</v>
      </c>
      <c r="C121" s="1" t="s">
        <v>125</v>
      </c>
      <c r="D121" s="1" t="str">
        <f>VLOOKUP(C121,CityMatch!$A$2:$B$128,2,FALSE)</f>
        <v>West Yellowstone</v>
      </c>
      <c r="E121" s="11">
        <v>457643.07638400007</v>
      </c>
      <c r="F121" s="11">
        <v>471093.28308000002</v>
      </c>
      <c r="G121" s="11">
        <v>452212.88170771499</v>
      </c>
      <c r="H121" s="11">
        <v>490368.45392999996</v>
      </c>
      <c r="I121" s="11">
        <v>509984.44266</v>
      </c>
      <c r="J121" s="11">
        <v>577783.98735999991</v>
      </c>
      <c r="K121" s="11">
        <v>828895.25575999997</v>
      </c>
      <c r="L121" s="11">
        <v>677460.89139999996</v>
      </c>
      <c r="M121" s="11">
        <v>795255.60275999992</v>
      </c>
      <c r="N121" s="11">
        <v>765709.35828000004</v>
      </c>
      <c r="O121" s="11">
        <v>767741.48087999993</v>
      </c>
      <c r="P121" s="11">
        <v>767271.67022000009</v>
      </c>
      <c r="Q121" s="11">
        <v>839591.33975999895</v>
      </c>
      <c r="R121" s="11">
        <v>883842.51736000099</v>
      </c>
      <c r="S121" s="11">
        <v>895378.597520001</v>
      </c>
      <c r="T121" s="11">
        <v>983835.272</v>
      </c>
      <c r="U121" s="11">
        <v>1026005.4604800004</v>
      </c>
      <c r="W121" s="1"/>
      <c r="X121" s="9"/>
    </row>
    <row r="122" spans="1:24" x14ac:dyDescent="0.2">
      <c r="A122">
        <v>34</v>
      </c>
      <c r="B122" t="s">
        <v>229</v>
      </c>
      <c r="C122" s="1" t="s">
        <v>117</v>
      </c>
      <c r="D122" s="1" t="str">
        <f>VLOOKUP(C122,CityMatch!$A$2:$B$128,2,FALSE)</f>
        <v>Westby</v>
      </c>
      <c r="E122" s="11">
        <v>41494.781567999999</v>
      </c>
      <c r="F122" s="11">
        <v>41225.760149999995</v>
      </c>
      <c r="G122" s="11">
        <v>40409.155079999997</v>
      </c>
      <c r="H122" s="11">
        <v>34164.062480000001</v>
      </c>
      <c r="I122" s="11">
        <v>34388.789040000003</v>
      </c>
      <c r="J122" s="11">
        <v>35335.598320000005</v>
      </c>
      <c r="K122" s="11">
        <v>28538.972959999996</v>
      </c>
      <c r="L122" s="11">
        <v>26369.023999999998</v>
      </c>
      <c r="M122" s="11">
        <v>32168.41014</v>
      </c>
      <c r="N122" s="11">
        <v>34769.69498</v>
      </c>
      <c r="O122" s="11">
        <v>43872.561200000004</v>
      </c>
      <c r="P122" s="11">
        <v>42077.507560000005</v>
      </c>
      <c r="Q122" s="11">
        <v>41405.23618</v>
      </c>
      <c r="R122" s="11">
        <v>92706.184999999998</v>
      </c>
      <c r="S122" s="11">
        <v>94343.912300000098</v>
      </c>
      <c r="T122" s="11">
        <v>87607.542560000002</v>
      </c>
      <c r="U122" s="11">
        <v>92815.218359999999</v>
      </c>
      <c r="W122" s="1"/>
      <c r="X122" s="9"/>
    </row>
    <row r="123" spans="1:24" x14ac:dyDescent="0.2">
      <c r="A123">
        <v>47</v>
      </c>
      <c r="B123" t="s">
        <v>282</v>
      </c>
      <c r="C123" s="1" t="s">
        <v>124</v>
      </c>
      <c r="D123" s="1" t="str">
        <f>VLOOKUP(C123,CityMatch!$A$2:$B$128,2,FALSE)</f>
        <v>White Sulphur</v>
      </c>
      <c r="E123" s="11">
        <v>248733.93320999999</v>
      </c>
      <c r="F123" s="11">
        <v>269994.90649999998</v>
      </c>
      <c r="G123" s="11">
        <v>294304.18079999997</v>
      </c>
      <c r="H123" s="11">
        <v>306711.15156000003</v>
      </c>
      <c r="I123" s="11">
        <v>336570.38660000003</v>
      </c>
      <c r="J123" s="11">
        <v>364510.39650999999</v>
      </c>
      <c r="K123" s="11">
        <v>13196247.736499999</v>
      </c>
      <c r="L123" s="11">
        <v>372127.96081999998</v>
      </c>
      <c r="M123" s="11">
        <v>373872.39687</v>
      </c>
      <c r="N123" s="11">
        <v>403315.02192000003</v>
      </c>
      <c r="O123" s="11">
        <v>362714.41365</v>
      </c>
      <c r="P123" s="11">
        <v>386222.99567999999</v>
      </c>
      <c r="Q123" s="11">
        <v>388068.92154999997</v>
      </c>
      <c r="R123" s="11">
        <v>525481.59623999998</v>
      </c>
      <c r="S123" s="11">
        <v>421282.89448000002</v>
      </c>
      <c r="T123" s="11">
        <v>512057.18617999897</v>
      </c>
      <c r="U123" s="11">
        <v>511115.96952000004</v>
      </c>
      <c r="W123" s="1"/>
      <c r="X123" s="9"/>
    </row>
    <row r="124" spans="1:24" x14ac:dyDescent="0.2">
      <c r="A124">
        <v>7</v>
      </c>
      <c r="B124" t="s">
        <v>267</v>
      </c>
      <c r="C124" s="1" t="s">
        <v>118</v>
      </c>
      <c r="D124" s="1" t="str">
        <f>VLOOKUP(C124,CityMatch!$A$2:$B$128,2,FALSE)</f>
        <v>Whitefish</v>
      </c>
      <c r="E124" s="11">
        <v>4658962.1495000003</v>
      </c>
      <c r="F124" s="11">
        <v>5720621.3488619998</v>
      </c>
      <c r="G124" s="11">
        <v>6190200.146528</v>
      </c>
      <c r="H124" s="11">
        <v>7218126.2298499998</v>
      </c>
      <c r="I124" s="11">
        <v>8083825.2287609996</v>
      </c>
      <c r="J124" s="11">
        <v>8626852.1845440008</v>
      </c>
      <c r="K124" s="11">
        <v>10290365.184399996</v>
      </c>
      <c r="L124" s="11">
        <v>10175915.612140002</v>
      </c>
      <c r="M124" s="11">
        <v>11337388.778310001</v>
      </c>
      <c r="N124" s="11">
        <v>11637609.542896995</v>
      </c>
      <c r="O124" s="11">
        <v>13577071.377839994</v>
      </c>
      <c r="P124" s="11">
        <v>12900562.073480001</v>
      </c>
      <c r="Q124" s="11">
        <v>13489714.78668502</v>
      </c>
      <c r="R124" s="11">
        <v>13689511.780427989</v>
      </c>
      <c r="S124" s="11">
        <v>14023858.317432011</v>
      </c>
      <c r="T124" s="11">
        <v>15947701.41396099</v>
      </c>
      <c r="U124" s="11">
        <v>17640477.302137997</v>
      </c>
      <c r="W124" s="1"/>
      <c r="X124" s="9"/>
    </row>
    <row r="125" spans="1:24" x14ac:dyDescent="0.2">
      <c r="A125">
        <v>51</v>
      </c>
      <c r="B125" t="s">
        <v>274</v>
      </c>
      <c r="C125" s="1" t="s">
        <v>119</v>
      </c>
      <c r="D125" s="1" t="str">
        <f>VLOOKUP(C125,CityMatch!$A$2:$B$128,2,FALSE)</f>
        <v>Whitehall</v>
      </c>
      <c r="E125" s="11">
        <v>229179.38298000002</v>
      </c>
      <c r="F125" s="11">
        <v>248266.21727999998</v>
      </c>
      <c r="G125" s="11">
        <v>256619.03931999998</v>
      </c>
      <c r="H125" s="11">
        <v>274217.50436999998</v>
      </c>
      <c r="I125" s="11">
        <v>269464.8309</v>
      </c>
      <c r="J125" s="11">
        <v>272896.99947000004</v>
      </c>
      <c r="K125" s="11">
        <v>305278.69509999995</v>
      </c>
      <c r="L125" s="11">
        <v>291028.58231999999</v>
      </c>
      <c r="M125" s="11">
        <v>324051.43781999999</v>
      </c>
      <c r="N125" s="11">
        <v>340094.69304000004</v>
      </c>
      <c r="O125" s="11">
        <v>329068.17064000003</v>
      </c>
      <c r="P125" s="11">
        <v>320436.24080000003</v>
      </c>
      <c r="Q125" s="11">
        <v>325464.17443999997</v>
      </c>
      <c r="R125" s="11">
        <v>332756.48988999997</v>
      </c>
      <c r="S125" s="11">
        <v>332970.32399</v>
      </c>
      <c r="T125" s="11">
        <v>386977.59208000009</v>
      </c>
      <c r="U125" s="11">
        <v>408016.58030999999</v>
      </c>
      <c r="W125" s="1"/>
      <c r="X125" s="9"/>
    </row>
    <row r="126" spans="1:24" x14ac:dyDescent="0.2">
      <c r="A126">
        <v>52</v>
      </c>
      <c r="B126" t="s">
        <v>250</v>
      </c>
      <c r="C126" s="1" t="s">
        <v>120</v>
      </c>
      <c r="D126" s="1" t="str">
        <f>VLOOKUP(C126,CityMatch!$A$2:$B$128,2,FALSE)</f>
        <v>Wibaux</v>
      </c>
      <c r="E126" s="11">
        <v>75527.682495999994</v>
      </c>
      <c r="F126" s="11">
        <v>75101.974319999994</v>
      </c>
      <c r="G126" s="11">
        <v>77649.240656088878</v>
      </c>
      <c r="H126" s="11">
        <v>72598.411599999992</v>
      </c>
      <c r="I126" s="11">
        <v>69320.022400000002</v>
      </c>
      <c r="J126" s="11">
        <v>72959.532800000001</v>
      </c>
      <c r="K126" s="11">
        <v>79247.198900000018</v>
      </c>
      <c r="L126" s="11">
        <v>78129.808369999999</v>
      </c>
      <c r="M126" s="11">
        <v>65602.394899999999</v>
      </c>
      <c r="N126" s="11">
        <v>74350.902449999994</v>
      </c>
      <c r="O126" s="11">
        <v>74741.225910000023</v>
      </c>
      <c r="P126" s="11">
        <v>76431.370500000005</v>
      </c>
      <c r="Q126" s="11">
        <v>66703.911120000004</v>
      </c>
      <c r="R126" s="11">
        <v>117149.83582000001</v>
      </c>
      <c r="S126" s="11">
        <v>116388.76708000001</v>
      </c>
      <c r="T126" s="11">
        <v>126722.81927400001</v>
      </c>
      <c r="U126" s="11">
        <v>128062.87808250003</v>
      </c>
      <c r="W126" s="1"/>
      <c r="X126" s="9"/>
    </row>
    <row r="127" spans="1:24" x14ac:dyDescent="0.2">
      <c r="A127">
        <v>8</v>
      </c>
      <c r="B127" t="s">
        <v>266</v>
      </c>
      <c r="C127" s="1" t="s">
        <v>121</v>
      </c>
      <c r="D127" s="1" t="str">
        <f>VLOOKUP(C127,CityMatch!$A$2:$B$128,2,FALSE)</f>
        <v>Winifred</v>
      </c>
      <c r="E127" s="11">
        <v>33981.988832999996</v>
      </c>
      <c r="F127" s="11">
        <v>33427.051229999997</v>
      </c>
      <c r="G127" s="11">
        <v>32963.98895451938</v>
      </c>
      <c r="H127" s="11">
        <v>35212.156490000001</v>
      </c>
      <c r="I127" s="11">
        <v>37734.924980000003</v>
      </c>
      <c r="J127" s="11">
        <v>40873.248269999996</v>
      </c>
      <c r="K127" s="11">
        <v>43977.428879999992</v>
      </c>
      <c r="L127" s="11">
        <v>39296.415419999998</v>
      </c>
      <c r="M127" s="11">
        <v>39219.859680000001</v>
      </c>
      <c r="N127" s="11">
        <v>39502.506600000001</v>
      </c>
      <c r="O127" s="11">
        <v>39857.690309999998</v>
      </c>
      <c r="P127" s="11">
        <v>40468.511050000001</v>
      </c>
      <c r="Q127" s="11">
        <v>40060.631939999999</v>
      </c>
      <c r="R127" s="11">
        <v>48353.73487</v>
      </c>
      <c r="S127" s="11">
        <v>50721.19227</v>
      </c>
      <c r="T127" s="11">
        <v>54607.940789999993</v>
      </c>
      <c r="U127" s="11">
        <v>55760.707799999982</v>
      </c>
      <c r="W127" s="1"/>
      <c r="X127" s="9"/>
    </row>
    <row r="128" spans="1:24" x14ac:dyDescent="0.2">
      <c r="A128">
        <v>55</v>
      </c>
      <c r="B128" t="s">
        <v>286</v>
      </c>
      <c r="C128" s="1" t="s">
        <v>122</v>
      </c>
      <c r="D128" s="1" t="str">
        <f>VLOOKUP(C128,CityMatch!$A$2:$B$128,2,FALSE)</f>
        <v>Winnett</v>
      </c>
      <c r="E128" s="11">
        <v>36319.458280000006</v>
      </c>
      <c r="F128" s="11">
        <v>38309.792399999998</v>
      </c>
      <c r="G128" s="11">
        <v>40472.891040000002</v>
      </c>
      <c r="H128" s="11">
        <v>38661.723449999998</v>
      </c>
      <c r="I128" s="11">
        <v>37411.590135999999</v>
      </c>
      <c r="J128" s="11">
        <v>33673.133256000001</v>
      </c>
      <c r="K128" s="11">
        <v>43679.281799999997</v>
      </c>
      <c r="L128" s="11">
        <v>42283.51743</v>
      </c>
      <c r="M128" s="11">
        <v>42422.68346</v>
      </c>
      <c r="N128" s="11">
        <v>43184.30444</v>
      </c>
      <c r="O128" s="11">
        <v>45635.599490000008</v>
      </c>
      <c r="P128" s="11">
        <v>45343.880920000003</v>
      </c>
      <c r="Q128" s="11">
        <v>48727.092920000003</v>
      </c>
      <c r="R128" s="11">
        <v>60849.899999999987</v>
      </c>
      <c r="S128" s="11">
        <v>60662.115899999997</v>
      </c>
      <c r="T128" s="11">
        <v>75272.231970000008</v>
      </c>
      <c r="U128" s="11">
        <v>81518.755170000019</v>
      </c>
      <c r="W128" s="1"/>
      <c r="X128" s="9"/>
    </row>
    <row r="129" spans="1:24" x14ac:dyDescent="0.2">
      <c r="A129">
        <v>17</v>
      </c>
      <c r="B129" t="s">
        <v>294</v>
      </c>
      <c r="C129" s="1" t="s">
        <v>123</v>
      </c>
      <c r="D129" s="1" t="str">
        <f>VLOOKUP(C129,CityMatch!$A$2:$B$128,2,FALSE)</f>
        <v>Wolf Point</v>
      </c>
      <c r="E129" s="11">
        <v>414087.10667999997</v>
      </c>
      <c r="F129" s="11">
        <v>423293.45109999995</v>
      </c>
      <c r="G129" s="11">
        <v>408913.32751999999</v>
      </c>
      <c r="H129" s="11">
        <v>462244.97788000002</v>
      </c>
      <c r="I129" s="11">
        <v>475383.68656</v>
      </c>
      <c r="J129" s="11">
        <v>506303.52436499996</v>
      </c>
      <c r="K129" s="11">
        <v>557132.74399999995</v>
      </c>
      <c r="L129" s="11">
        <v>456856.71096</v>
      </c>
      <c r="M129" s="11">
        <v>479686.10592</v>
      </c>
      <c r="N129" s="11">
        <v>448004.00016</v>
      </c>
      <c r="O129" s="11">
        <v>441476.10011999996</v>
      </c>
      <c r="P129" s="11">
        <v>441799.31704000005</v>
      </c>
      <c r="Q129" s="11">
        <v>421565.74968000024</v>
      </c>
      <c r="R129" s="11">
        <v>678197.06967999856</v>
      </c>
      <c r="S129" s="11">
        <v>678295.85342999967</v>
      </c>
      <c r="T129" s="11">
        <v>680463.3145600002</v>
      </c>
      <c r="U129" s="11">
        <v>723674.61449000007</v>
      </c>
      <c r="W129" s="1"/>
      <c r="X129" s="9"/>
    </row>
    <row r="130" spans="1:24" x14ac:dyDescent="0.2">
      <c r="W130" s="1"/>
      <c r="X130" s="9"/>
    </row>
    <row r="131" spans="1:24" x14ac:dyDescent="0.2">
      <c r="W131" s="1"/>
      <c r="X131" s="9"/>
    </row>
    <row r="132" spans="1:24" x14ac:dyDescent="0.2">
      <c r="W132" s="1"/>
      <c r="X132" s="9"/>
    </row>
    <row r="133" spans="1:24" x14ac:dyDescent="0.2">
      <c r="W133" s="1"/>
      <c r="X133" s="9"/>
    </row>
    <row r="134" spans="1:24" x14ac:dyDescent="0.2">
      <c r="W134" s="1"/>
      <c r="X134" s="9"/>
    </row>
    <row r="135" spans="1:24" x14ac:dyDescent="0.2">
      <c r="W135" s="1"/>
      <c r="X135" s="9"/>
    </row>
    <row r="136" spans="1:24" x14ac:dyDescent="0.2">
      <c r="W136" s="1"/>
      <c r="X136" s="9"/>
    </row>
    <row r="137" spans="1:24" x14ac:dyDescent="0.2">
      <c r="W137" s="1"/>
      <c r="X137" s="9"/>
    </row>
    <row r="138" spans="1:24" x14ac:dyDescent="0.2">
      <c r="W138" s="1"/>
      <c r="X138" s="9"/>
    </row>
    <row r="139" spans="1:24" x14ac:dyDescent="0.2">
      <c r="W139" s="1"/>
      <c r="X139" s="9"/>
    </row>
    <row r="140" spans="1:24" x14ac:dyDescent="0.2">
      <c r="W140" s="1"/>
      <c r="X140" s="9"/>
    </row>
  </sheetData>
  <sortState xmlns:xlrd2="http://schemas.microsoft.com/office/spreadsheetml/2017/richdata2" ref="A2:U129">
    <sortCondition ref="D2:D129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133"/>
  <sheetViews>
    <sheetView topLeftCell="A85" workbookViewId="0">
      <selection activeCell="U83" sqref="U83"/>
    </sheetView>
  </sheetViews>
  <sheetFormatPr baseColWidth="10" defaultColWidth="8.83203125" defaultRowHeight="15" x14ac:dyDescent="0.2"/>
  <cols>
    <col min="1" max="1" width="9.33203125" bestFit="1" customWidth="1"/>
    <col min="2" max="2" width="15.1640625" bestFit="1" customWidth="1"/>
    <col min="3" max="3" width="11.33203125" customWidth="1"/>
    <col min="4" max="4" width="19.33203125" bestFit="1" customWidth="1"/>
  </cols>
  <sheetData>
    <row r="1" spans="1:21" x14ac:dyDescent="0.2">
      <c r="A1" t="s">
        <v>306</v>
      </c>
      <c r="B1" t="s">
        <v>309</v>
      </c>
      <c r="C1" t="s">
        <v>307</v>
      </c>
      <c r="D1" t="s">
        <v>308</v>
      </c>
      <c r="E1">
        <v>2002</v>
      </c>
      <c r="F1">
        <v>2003</v>
      </c>
      <c r="G1">
        <v>2004</v>
      </c>
      <c r="H1">
        <v>2005</v>
      </c>
      <c r="I1">
        <v>2006</v>
      </c>
      <c r="J1">
        <v>2007</v>
      </c>
      <c r="K1">
        <v>2008</v>
      </c>
      <c r="L1">
        <v>2009</v>
      </c>
      <c r="M1">
        <v>2010</v>
      </c>
      <c r="N1">
        <v>2011</v>
      </c>
      <c r="O1">
        <v>2012</v>
      </c>
      <c r="P1">
        <v>2013</v>
      </c>
      <c r="Q1">
        <v>2014</v>
      </c>
      <c r="R1">
        <v>2015</v>
      </c>
      <c r="S1">
        <v>2016</v>
      </c>
      <c r="T1">
        <v>2017</v>
      </c>
      <c r="U1">
        <v>2018</v>
      </c>
    </row>
    <row r="2" spans="1:21" x14ac:dyDescent="0.2">
      <c r="A2">
        <f t="shared" ref="A2:A33" si="0">_xlfn.NUMBERVALUE(RIGHT(C2,2))</f>
        <v>54</v>
      </c>
      <c r="B2" t="str">
        <f>VLOOKUP(A2,CountyMatch!$A$2:$B$57,2,FALSE)</f>
        <v>Mineral</v>
      </c>
      <c r="C2" s="1" t="s">
        <v>0</v>
      </c>
      <c r="D2" s="1" t="str">
        <f>VLOOKUP(C2,CityMatch!$A$2:$B$128,2,FALSE)</f>
        <v>Alberton</v>
      </c>
      <c r="E2">
        <v>371</v>
      </c>
      <c r="F2">
        <v>382</v>
      </c>
      <c r="G2">
        <v>389</v>
      </c>
      <c r="H2">
        <v>405</v>
      </c>
      <c r="I2">
        <v>414</v>
      </c>
      <c r="J2">
        <v>410</v>
      </c>
      <c r="K2">
        <v>413</v>
      </c>
      <c r="L2">
        <v>417</v>
      </c>
      <c r="M2" s="21">
        <v>415</v>
      </c>
      <c r="N2" s="21">
        <v>415</v>
      </c>
      <c r="O2" s="21">
        <v>408</v>
      </c>
      <c r="P2" s="21">
        <v>418</v>
      </c>
      <c r="Q2" s="21">
        <v>414</v>
      </c>
      <c r="R2" s="21">
        <v>419</v>
      </c>
      <c r="S2" s="21">
        <v>413</v>
      </c>
      <c r="T2" s="21">
        <v>428</v>
      </c>
      <c r="U2" s="21">
        <v>435</v>
      </c>
    </row>
    <row r="3" spans="1:21" x14ac:dyDescent="0.2">
      <c r="A3">
        <f t="shared" si="0"/>
        <v>30</v>
      </c>
      <c r="B3" t="str">
        <f>VLOOKUP(A3,CountyMatch!$A$2:$B$57,2,FALSE)</f>
        <v>Deer Lodge</v>
      </c>
      <c r="C3" s="1" t="s">
        <v>1</v>
      </c>
      <c r="D3" s="1" t="str">
        <f>VLOOKUP(C3,CityMatch!$A$2:$B$128,2,FALSE)</f>
        <v>Anaconda</v>
      </c>
      <c r="E3">
        <v>9238</v>
      </c>
      <c r="F3">
        <v>9189</v>
      </c>
      <c r="G3">
        <v>9274</v>
      </c>
      <c r="H3">
        <v>9274</v>
      </c>
      <c r="I3">
        <v>9180</v>
      </c>
      <c r="J3">
        <v>9264</v>
      </c>
      <c r="K3">
        <v>9351</v>
      </c>
      <c r="L3">
        <v>9260</v>
      </c>
      <c r="M3" s="21">
        <v>9289</v>
      </c>
      <c r="N3" s="21">
        <v>9278</v>
      </c>
      <c r="O3" s="21">
        <v>9212</v>
      </c>
      <c r="P3" s="21">
        <v>9255</v>
      </c>
      <c r="Q3" s="21">
        <v>9115</v>
      </c>
      <c r="R3" s="21">
        <v>9104</v>
      </c>
      <c r="S3" s="21">
        <v>9058</v>
      </c>
      <c r="T3" s="21">
        <v>9093</v>
      </c>
      <c r="U3" s="21">
        <v>9131</v>
      </c>
    </row>
    <row r="4" spans="1:21" x14ac:dyDescent="0.2">
      <c r="A4">
        <f t="shared" si="0"/>
        <v>17</v>
      </c>
      <c r="B4" t="str">
        <f>VLOOKUP(A4,CountyMatch!$A$2:$B$57,2,FALSE)</f>
        <v>Roosevelt</v>
      </c>
      <c r="C4" s="1" t="s">
        <v>3</v>
      </c>
      <c r="D4" s="1" t="str">
        <f>VLOOKUP(C4,CityMatch!$A$2:$B$128,2,FALSE)</f>
        <v>Bainville</v>
      </c>
      <c r="E4">
        <v>163</v>
      </c>
      <c r="F4">
        <v>168</v>
      </c>
      <c r="G4">
        <v>176</v>
      </c>
      <c r="H4">
        <v>181</v>
      </c>
      <c r="I4">
        <v>184</v>
      </c>
      <c r="J4">
        <v>187</v>
      </c>
      <c r="K4">
        <v>192</v>
      </c>
      <c r="L4">
        <v>202</v>
      </c>
      <c r="M4" s="21">
        <v>215</v>
      </c>
      <c r="N4" s="21">
        <v>248</v>
      </c>
      <c r="O4" s="21">
        <v>284</v>
      </c>
      <c r="P4" s="21">
        <v>293</v>
      </c>
      <c r="Q4" s="21">
        <v>300</v>
      </c>
      <c r="R4" s="21">
        <v>317</v>
      </c>
      <c r="S4" s="21">
        <v>311</v>
      </c>
      <c r="T4" s="21">
        <v>312</v>
      </c>
      <c r="U4" s="21">
        <v>318</v>
      </c>
    </row>
    <row r="5" spans="1:21" x14ac:dyDescent="0.2">
      <c r="A5">
        <f t="shared" si="0"/>
        <v>39</v>
      </c>
      <c r="B5" t="str">
        <f>VLOOKUP(A5,CountyMatch!$A$2:$B$57,2,FALSE)</f>
        <v>Fallon</v>
      </c>
      <c r="C5" s="1" t="s">
        <v>2</v>
      </c>
      <c r="D5" s="1" t="str">
        <f>VLOOKUP(C5,CityMatch!$A$2:$B$128,2,FALSE)</f>
        <v>Baker</v>
      </c>
      <c r="E5">
        <v>1640</v>
      </c>
      <c r="F5">
        <v>1667</v>
      </c>
      <c r="G5">
        <v>1669</v>
      </c>
      <c r="H5">
        <v>1633</v>
      </c>
      <c r="I5">
        <v>1640</v>
      </c>
      <c r="J5">
        <v>1667</v>
      </c>
      <c r="K5">
        <v>1691</v>
      </c>
      <c r="L5">
        <v>1736</v>
      </c>
      <c r="M5" s="21">
        <v>1778</v>
      </c>
      <c r="N5" s="21">
        <v>1803</v>
      </c>
      <c r="O5" s="21">
        <v>1864</v>
      </c>
      <c r="P5" s="21">
        <v>1888</v>
      </c>
      <c r="Q5" s="21">
        <v>1943</v>
      </c>
      <c r="R5" s="21">
        <v>2000</v>
      </c>
      <c r="S5" s="21">
        <v>1966</v>
      </c>
      <c r="T5" s="21">
        <v>1938</v>
      </c>
      <c r="U5" s="21">
        <v>1910</v>
      </c>
    </row>
    <row r="6" spans="1:21" x14ac:dyDescent="0.2">
      <c r="A6">
        <f t="shared" si="0"/>
        <v>10</v>
      </c>
      <c r="B6" t="str">
        <f>VLOOKUP(A6,CountyMatch!$A$2:$B$57,2,FALSE)</f>
        <v>Carbon</v>
      </c>
      <c r="C6" s="1" t="s">
        <v>5</v>
      </c>
      <c r="D6" s="1" t="str">
        <f>VLOOKUP(C6,CityMatch!$A$2:$B$128,2,FALSE)</f>
        <v>Bearcreek</v>
      </c>
      <c r="E6">
        <v>84</v>
      </c>
      <c r="F6">
        <v>83</v>
      </c>
      <c r="G6">
        <v>83</v>
      </c>
      <c r="H6">
        <v>83</v>
      </c>
      <c r="I6">
        <v>81</v>
      </c>
      <c r="J6">
        <v>81</v>
      </c>
      <c r="K6">
        <v>80</v>
      </c>
      <c r="L6">
        <v>79</v>
      </c>
      <c r="M6" s="21">
        <v>77</v>
      </c>
      <c r="N6" s="21">
        <v>76</v>
      </c>
      <c r="O6" s="21">
        <v>77</v>
      </c>
      <c r="P6" s="21">
        <v>78</v>
      </c>
      <c r="Q6" s="21">
        <v>80</v>
      </c>
      <c r="R6" s="21">
        <v>80</v>
      </c>
      <c r="S6" s="21">
        <v>80</v>
      </c>
      <c r="T6" s="21">
        <v>82</v>
      </c>
      <c r="U6" s="21">
        <v>82</v>
      </c>
    </row>
    <row r="7" spans="1:21" x14ac:dyDescent="0.2">
      <c r="A7">
        <f t="shared" si="0"/>
        <v>6</v>
      </c>
      <c r="B7" t="str">
        <f>VLOOKUP(A7,CountyMatch!$A$2:$B$57,2,FALSE)</f>
        <v>Gallatin</v>
      </c>
      <c r="C7" s="1" t="s">
        <v>4</v>
      </c>
      <c r="D7" s="1" t="str">
        <f>VLOOKUP(C7,CityMatch!$A$2:$B$128,2,FALSE)</f>
        <v>Belgrade</v>
      </c>
      <c r="E7">
        <v>6079</v>
      </c>
      <c r="F7">
        <v>6286</v>
      </c>
      <c r="G7">
        <v>6484</v>
      </c>
      <c r="H7">
        <v>6728</v>
      </c>
      <c r="I7">
        <v>7013</v>
      </c>
      <c r="J7">
        <v>7213</v>
      </c>
      <c r="K7">
        <v>7385</v>
      </c>
      <c r="L7">
        <v>7381</v>
      </c>
      <c r="M7" s="21">
        <v>7473</v>
      </c>
      <c r="N7" s="21">
        <v>7565</v>
      </c>
      <c r="O7" s="21">
        <v>7611</v>
      </c>
      <c r="P7" s="21">
        <v>7673</v>
      </c>
      <c r="Q7" s="21">
        <v>7790</v>
      </c>
      <c r="R7" s="21">
        <v>8013</v>
      </c>
      <c r="S7" s="21">
        <v>8241</v>
      </c>
      <c r="T7" s="21">
        <v>8623</v>
      </c>
      <c r="U7" s="21">
        <v>8993</v>
      </c>
    </row>
    <row r="8" spans="1:21" x14ac:dyDescent="0.2">
      <c r="A8">
        <f t="shared" si="0"/>
        <v>2</v>
      </c>
      <c r="B8" t="str">
        <f>VLOOKUP(A8,CountyMatch!$A$2:$B$57,2,FALSE)</f>
        <v>Cascade</v>
      </c>
      <c r="C8" s="1" t="s">
        <v>10</v>
      </c>
      <c r="D8" s="1" t="str">
        <f>VLOOKUP(C8,CityMatch!$A$2:$B$128,2,FALSE)</f>
        <v xml:space="preserve">Belt </v>
      </c>
      <c r="E8">
        <v>636</v>
      </c>
      <c r="F8">
        <v>628</v>
      </c>
      <c r="G8">
        <v>625</v>
      </c>
      <c r="H8">
        <v>617</v>
      </c>
      <c r="I8">
        <v>610</v>
      </c>
      <c r="J8">
        <v>604</v>
      </c>
      <c r="K8">
        <v>602</v>
      </c>
      <c r="L8">
        <v>597</v>
      </c>
      <c r="M8" s="21">
        <v>580</v>
      </c>
      <c r="N8" s="21">
        <v>586</v>
      </c>
      <c r="O8" s="21">
        <v>585</v>
      </c>
      <c r="P8" s="21">
        <v>586</v>
      </c>
      <c r="Q8" s="21">
        <v>583</v>
      </c>
      <c r="R8" s="21">
        <v>576</v>
      </c>
      <c r="S8" s="21">
        <v>572</v>
      </c>
      <c r="T8" s="21">
        <v>567</v>
      </c>
      <c r="U8" s="21">
        <v>566</v>
      </c>
    </row>
    <row r="9" spans="1:21" x14ac:dyDescent="0.2">
      <c r="A9">
        <f t="shared" si="0"/>
        <v>19</v>
      </c>
      <c r="B9" t="str">
        <f>VLOOKUP(A9,CountyMatch!$A$2:$B$57,2,FALSE)</f>
        <v>Chouteau</v>
      </c>
      <c r="C9" s="1" t="s">
        <v>6</v>
      </c>
      <c r="D9" s="1" t="str">
        <f>VLOOKUP(C9,CityMatch!$A$2:$B$128,2,FALSE)</f>
        <v>Big Sandy</v>
      </c>
      <c r="E9">
        <v>673</v>
      </c>
      <c r="F9">
        <v>659</v>
      </c>
      <c r="G9">
        <v>643</v>
      </c>
      <c r="H9">
        <v>631</v>
      </c>
      <c r="I9">
        <v>622</v>
      </c>
      <c r="J9">
        <v>615</v>
      </c>
      <c r="K9">
        <v>609</v>
      </c>
      <c r="L9">
        <v>603</v>
      </c>
      <c r="M9" s="21">
        <v>597</v>
      </c>
      <c r="N9" s="21">
        <v>596</v>
      </c>
      <c r="O9" s="21">
        <v>612</v>
      </c>
      <c r="P9" s="21">
        <v>603</v>
      </c>
      <c r="Q9" s="21">
        <v>606</v>
      </c>
      <c r="R9" s="21">
        <v>592</v>
      </c>
      <c r="S9" s="21">
        <v>591</v>
      </c>
      <c r="T9" s="21">
        <v>586</v>
      </c>
      <c r="U9" s="21">
        <v>583</v>
      </c>
    </row>
    <row r="10" spans="1:21" x14ac:dyDescent="0.2">
      <c r="A10">
        <f t="shared" si="0"/>
        <v>40</v>
      </c>
      <c r="B10" t="str">
        <f>VLOOKUP(A10,CountyMatch!$A$2:$B$57,2,FALSE)</f>
        <v>Sweet Grass</v>
      </c>
      <c r="C10" s="1" t="s">
        <v>7</v>
      </c>
      <c r="D10" s="1" t="str">
        <f>VLOOKUP(C10,CityMatch!$A$2:$B$128,2,FALSE)</f>
        <v>Big Timber</v>
      </c>
      <c r="E10">
        <v>1656</v>
      </c>
      <c r="F10">
        <v>1641</v>
      </c>
      <c r="G10">
        <v>1675</v>
      </c>
      <c r="H10">
        <v>1670</v>
      </c>
      <c r="I10">
        <v>1676</v>
      </c>
      <c r="J10">
        <v>1708</v>
      </c>
      <c r="K10">
        <v>1694</v>
      </c>
      <c r="L10">
        <v>1679</v>
      </c>
      <c r="M10" s="21">
        <v>1635</v>
      </c>
      <c r="N10" s="21">
        <v>1626</v>
      </c>
      <c r="O10" s="21">
        <v>1622</v>
      </c>
      <c r="P10" s="21">
        <v>1655</v>
      </c>
      <c r="Q10" s="21">
        <v>1648</v>
      </c>
      <c r="R10" s="21">
        <v>1640</v>
      </c>
      <c r="S10" s="21">
        <v>1638</v>
      </c>
      <c r="T10" s="21">
        <v>1670</v>
      </c>
      <c r="U10" s="21">
        <v>1682</v>
      </c>
    </row>
    <row r="11" spans="1:21" x14ac:dyDescent="0.2">
      <c r="A11">
        <f t="shared" si="0"/>
        <v>3</v>
      </c>
      <c r="B11" t="str">
        <f>VLOOKUP(A11,CountyMatch!$A$2:$B$57,2,FALSE)</f>
        <v>Yellowstone</v>
      </c>
      <c r="C11" s="1" t="s">
        <v>8</v>
      </c>
      <c r="D11" s="1" t="str">
        <f>VLOOKUP(C11,CityMatch!$A$2:$B$128,2,FALSE)</f>
        <v>Billings</v>
      </c>
      <c r="E11">
        <v>93584</v>
      </c>
      <c r="F11">
        <v>94602</v>
      </c>
      <c r="G11">
        <v>95753</v>
      </c>
      <c r="H11">
        <v>97252</v>
      </c>
      <c r="I11">
        <v>98554</v>
      </c>
      <c r="J11">
        <v>99835</v>
      </c>
      <c r="K11">
        <v>101686</v>
      </c>
      <c r="L11">
        <v>103168</v>
      </c>
      <c r="M11" s="21">
        <v>104521</v>
      </c>
      <c r="N11" s="21">
        <v>105457</v>
      </c>
      <c r="O11" s="21">
        <v>106772</v>
      </c>
      <c r="P11" s="21">
        <v>108581</v>
      </c>
      <c r="Q11" s="21">
        <v>108458</v>
      </c>
      <c r="R11" s="21">
        <v>109638</v>
      </c>
      <c r="S11" s="21">
        <v>109647</v>
      </c>
      <c r="T11" s="21">
        <v>109806</v>
      </c>
      <c r="U11" s="21">
        <v>109550</v>
      </c>
    </row>
    <row r="12" spans="1:21" x14ac:dyDescent="0.2">
      <c r="A12">
        <f t="shared" si="0"/>
        <v>51</v>
      </c>
      <c r="B12" t="str">
        <f>VLOOKUP(A12,CountyMatch!$A$2:$B$57,2,FALSE)</f>
        <v>Jefferson</v>
      </c>
      <c r="C12" s="1" t="s">
        <v>9</v>
      </c>
      <c r="D12" s="1" t="str">
        <f>VLOOKUP(C12,CityMatch!$A$2:$B$128,2,FALSE)</f>
        <v>Boulder</v>
      </c>
      <c r="E12">
        <v>1283</v>
      </c>
      <c r="F12">
        <v>1263</v>
      </c>
      <c r="G12">
        <v>1259</v>
      </c>
      <c r="H12">
        <v>1251</v>
      </c>
      <c r="I12">
        <v>1231</v>
      </c>
      <c r="J12">
        <v>1226</v>
      </c>
      <c r="K12">
        <v>1214</v>
      </c>
      <c r="L12">
        <v>1201</v>
      </c>
      <c r="M12" s="21">
        <v>1181</v>
      </c>
      <c r="N12" s="21">
        <v>1178</v>
      </c>
      <c r="O12" s="21">
        <v>1179</v>
      </c>
      <c r="P12" s="21">
        <v>1193</v>
      </c>
      <c r="Q12" s="21">
        <v>1203</v>
      </c>
      <c r="R12" s="21">
        <v>1212</v>
      </c>
      <c r="S12" s="21">
        <v>1237</v>
      </c>
      <c r="T12" s="21">
        <v>1252</v>
      </c>
      <c r="U12" s="21">
        <v>1267</v>
      </c>
    </row>
    <row r="13" spans="1:21" x14ac:dyDescent="0.2">
      <c r="A13">
        <f t="shared" si="0"/>
        <v>6</v>
      </c>
      <c r="B13" t="str">
        <f>VLOOKUP(A13,CountyMatch!$A$2:$B$57,2,FALSE)</f>
        <v>Gallatin</v>
      </c>
      <c r="C13" s="1" t="s">
        <v>11</v>
      </c>
      <c r="D13" s="1" t="str">
        <f>VLOOKUP(C13,CityMatch!$A$2:$B$128,2,FALSE)</f>
        <v>Bozeman</v>
      </c>
      <c r="E13">
        <v>29693</v>
      </c>
      <c r="F13">
        <v>30811</v>
      </c>
      <c r="G13">
        <v>31926</v>
      </c>
      <c r="H13">
        <v>33280</v>
      </c>
      <c r="I13">
        <v>34832</v>
      </c>
      <c r="J13">
        <v>35944</v>
      </c>
      <c r="K13">
        <v>36933</v>
      </c>
      <c r="L13">
        <v>37101</v>
      </c>
      <c r="M13" s="21">
        <v>37336</v>
      </c>
      <c r="N13" s="21">
        <v>38091</v>
      </c>
      <c r="O13" s="21">
        <v>38645</v>
      </c>
      <c r="P13" s="21">
        <v>39788</v>
      </c>
      <c r="Q13" s="21">
        <v>41645</v>
      </c>
      <c r="R13" s="21">
        <v>43334</v>
      </c>
      <c r="S13" s="21">
        <v>45200</v>
      </c>
      <c r="T13" s="21">
        <v>46951</v>
      </c>
      <c r="U13" s="21">
        <v>48532</v>
      </c>
    </row>
    <row r="14" spans="1:21" x14ac:dyDescent="0.2">
      <c r="A14">
        <f t="shared" si="0"/>
        <v>10</v>
      </c>
      <c r="B14" t="str">
        <f>VLOOKUP(A14,CountyMatch!$A$2:$B$57,2,FALSE)</f>
        <v>Carbon</v>
      </c>
      <c r="C14" s="1" t="s">
        <v>14</v>
      </c>
      <c r="D14" s="1" t="str">
        <f>VLOOKUP(C14,CityMatch!$A$2:$B$128,2,FALSE)</f>
        <v>Bridger</v>
      </c>
      <c r="E14">
        <v>775</v>
      </c>
      <c r="F14">
        <v>765</v>
      </c>
      <c r="G14">
        <v>756</v>
      </c>
      <c r="H14">
        <v>754</v>
      </c>
      <c r="I14">
        <v>741</v>
      </c>
      <c r="J14">
        <v>733</v>
      </c>
      <c r="K14">
        <v>721</v>
      </c>
      <c r="L14">
        <v>713</v>
      </c>
      <c r="M14" s="21">
        <v>707</v>
      </c>
      <c r="N14" s="21">
        <v>709</v>
      </c>
      <c r="O14" s="21">
        <v>716</v>
      </c>
      <c r="P14" s="21">
        <v>729</v>
      </c>
      <c r="Q14" s="21">
        <v>735</v>
      </c>
      <c r="R14" s="21">
        <v>734</v>
      </c>
      <c r="S14" s="21">
        <v>739</v>
      </c>
      <c r="T14" s="21">
        <v>753</v>
      </c>
      <c r="U14" s="21">
        <v>754</v>
      </c>
    </row>
    <row r="15" spans="1:21" x14ac:dyDescent="0.2">
      <c r="A15">
        <f t="shared" si="0"/>
        <v>9</v>
      </c>
      <c r="B15" t="str">
        <f>VLOOKUP(A15,CountyMatch!$A$2:$B$57,2,FALSE)</f>
        <v>Powder River</v>
      </c>
      <c r="C15" s="1" t="s">
        <v>15</v>
      </c>
      <c r="D15" s="1" t="str">
        <f>VLOOKUP(C15,CityMatch!$A$2:$B$128,2,FALSE)</f>
        <v>Broadus</v>
      </c>
      <c r="E15">
        <v>513</v>
      </c>
      <c r="F15">
        <v>511</v>
      </c>
      <c r="G15">
        <v>495</v>
      </c>
      <c r="H15">
        <v>480</v>
      </c>
      <c r="I15">
        <v>492</v>
      </c>
      <c r="J15">
        <v>481</v>
      </c>
      <c r="K15">
        <v>476</v>
      </c>
      <c r="L15">
        <v>469</v>
      </c>
      <c r="M15" s="21">
        <v>475</v>
      </c>
      <c r="N15" s="21">
        <v>478</v>
      </c>
      <c r="O15" s="21">
        <v>482</v>
      </c>
      <c r="P15" s="21">
        <v>483</v>
      </c>
      <c r="Q15" s="21">
        <v>489</v>
      </c>
      <c r="R15" s="21">
        <v>486</v>
      </c>
      <c r="S15" s="21">
        <v>480</v>
      </c>
      <c r="T15" s="21">
        <v>479</v>
      </c>
      <c r="U15" s="21">
        <v>473</v>
      </c>
    </row>
    <row r="16" spans="1:21" x14ac:dyDescent="0.2">
      <c r="A16">
        <f t="shared" si="0"/>
        <v>3</v>
      </c>
      <c r="B16" t="str">
        <f>VLOOKUP(A16,CountyMatch!$A$2:$B$57,2,FALSE)</f>
        <v>Yellowstone</v>
      </c>
      <c r="C16" s="1" t="s">
        <v>13</v>
      </c>
      <c r="D16" s="1" t="str">
        <f>VLOOKUP(C16,CityMatch!$A$2:$B$128,2,FALSE)</f>
        <v>Broadview</v>
      </c>
      <c r="E16">
        <v>159</v>
      </c>
      <c r="F16">
        <v>163</v>
      </c>
      <c r="G16">
        <v>167</v>
      </c>
      <c r="H16">
        <v>171</v>
      </c>
      <c r="I16">
        <v>175</v>
      </c>
      <c r="J16">
        <v>179</v>
      </c>
      <c r="K16">
        <v>184</v>
      </c>
      <c r="L16">
        <v>189</v>
      </c>
      <c r="M16" s="21">
        <v>197</v>
      </c>
      <c r="N16" s="21">
        <v>195</v>
      </c>
      <c r="O16" s="21">
        <v>199</v>
      </c>
      <c r="P16" s="21">
        <v>197</v>
      </c>
      <c r="Q16" s="21">
        <v>196</v>
      </c>
      <c r="R16" s="21">
        <v>196</v>
      </c>
      <c r="S16" s="21">
        <v>192</v>
      </c>
      <c r="T16" s="21">
        <v>191</v>
      </c>
      <c r="U16" s="21">
        <v>188</v>
      </c>
    </row>
    <row r="17" spans="1:21" x14ac:dyDescent="0.2">
      <c r="A17">
        <f t="shared" si="0"/>
        <v>17</v>
      </c>
      <c r="B17" t="str">
        <f>VLOOKUP(A17,CountyMatch!$A$2:$B$57,2,FALSE)</f>
        <v>Roosevelt</v>
      </c>
      <c r="C17" s="1" t="s">
        <v>12</v>
      </c>
      <c r="D17" s="1" t="str">
        <f>VLOOKUP(C17,CityMatch!$A$2:$B$128,2,FALSE)</f>
        <v>Brockton</v>
      </c>
      <c r="E17">
        <v>247</v>
      </c>
      <c r="F17">
        <v>247</v>
      </c>
      <c r="G17">
        <v>251</v>
      </c>
      <c r="H17">
        <v>251</v>
      </c>
      <c r="I17">
        <v>248</v>
      </c>
      <c r="J17">
        <v>246</v>
      </c>
      <c r="K17">
        <v>246</v>
      </c>
      <c r="L17">
        <v>252</v>
      </c>
      <c r="M17" s="21">
        <v>224</v>
      </c>
      <c r="N17" s="21">
        <v>224</v>
      </c>
      <c r="O17" s="21">
        <v>231</v>
      </c>
      <c r="P17" s="21">
        <v>236</v>
      </c>
      <c r="Q17" s="21">
        <v>240</v>
      </c>
      <c r="R17" s="21">
        <v>242</v>
      </c>
      <c r="S17" s="21">
        <v>238</v>
      </c>
      <c r="T17" s="21">
        <v>237</v>
      </c>
      <c r="U17" s="21">
        <v>234</v>
      </c>
    </row>
    <row r="18" spans="1:21" x14ac:dyDescent="0.2">
      <c r="A18">
        <f t="shared" si="0"/>
        <v>38</v>
      </c>
      <c r="B18" t="str">
        <f>VLOOKUP(A18,CountyMatch!$A$2:$B$57,2,FALSE)</f>
        <v>Glacier</v>
      </c>
      <c r="C18" s="1" t="s">
        <v>142</v>
      </c>
      <c r="D18" s="1" t="str">
        <f>VLOOKUP(C18,CityMatch!$A$2:$B$128,2,FALSE)</f>
        <v xml:space="preserve">Browning </v>
      </c>
      <c r="E18">
        <v>997</v>
      </c>
      <c r="F18">
        <v>1001</v>
      </c>
      <c r="G18">
        <v>1017</v>
      </c>
      <c r="H18">
        <v>1007</v>
      </c>
      <c r="I18">
        <v>1006</v>
      </c>
      <c r="J18">
        <v>999</v>
      </c>
      <c r="K18">
        <v>994</v>
      </c>
      <c r="L18">
        <v>1005</v>
      </c>
      <c r="M18" s="21">
        <v>1009</v>
      </c>
      <c r="N18" s="21">
        <v>1031</v>
      </c>
      <c r="O18" s="21">
        <v>1035</v>
      </c>
      <c r="P18" s="21">
        <v>1046</v>
      </c>
      <c r="Q18" s="21">
        <v>1036</v>
      </c>
      <c r="R18" s="21">
        <v>1031</v>
      </c>
      <c r="S18" s="21">
        <v>1037</v>
      </c>
      <c r="T18" s="21">
        <v>1036</v>
      </c>
      <c r="U18" s="21">
        <v>1042</v>
      </c>
    </row>
    <row r="19" spans="1:21" x14ac:dyDescent="0.2">
      <c r="A19">
        <f t="shared" si="0"/>
        <v>2</v>
      </c>
      <c r="B19" t="str">
        <f>VLOOKUP(A19,CountyMatch!$A$2:$B$57,2,FALSE)</f>
        <v>Cascade</v>
      </c>
      <c r="C19" s="1" t="s">
        <v>16</v>
      </c>
      <c r="D19" s="1" t="str">
        <f>VLOOKUP(C19,CityMatch!$A$2:$B$128,2,FALSE)</f>
        <v>Cascade</v>
      </c>
      <c r="E19">
        <v>756</v>
      </c>
      <c r="F19">
        <v>744</v>
      </c>
      <c r="G19">
        <v>739</v>
      </c>
      <c r="H19">
        <v>725</v>
      </c>
      <c r="I19">
        <v>715</v>
      </c>
      <c r="J19">
        <v>705</v>
      </c>
      <c r="K19">
        <v>697</v>
      </c>
      <c r="L19">
        <v>688</v>
      </c>
      <c r="M19" s="21">
        <v>687</v>
      </c>
      <c r="N19" s="21">
        <v>694</v>
      </c>
      <c r="O19" s="21">
        <v>706</v>
      </c>
      <c r="P19" s="21">
        <v>709</v>
      </c>
      <c r="Q19" s="21">
        <v>707</v>
      </c>
      <c r="R19" s="21">
        <v>698</v>
      </c>
      <c r="S19" s="21">
        <v>691</v>
      </c>
      <c r="T19" s="21">
        <v>688</v>
      </c>
      <c r="U19" s="21">
        <v>685</v>
      </c>
    </row>
    <row r="20" spans="1:21" x14ac:dyDescent="0.2">
      <c r="A20">
        <f t="shared" si="0"/>
        <v>48</v>
      </c>
      <c r="B20" t="str">
        <f>VLOOKUP(A20,CountyMatch!$A$2:$B$57,2,FALSE)</f>
        <v>Liberty</v>
      </c>
      <c r="C20" s="1" t="s">
        <v>18</v>
      </c>
      <c r="D20" s="1" t="str">
        <f>VLOOKUP(C20,CityMatch!$A$2:$B$128,2,FALSE)</f>
        <v>Chester</v>
      </c>
      <c r="E20">
        <v>843</v>
      </c>
      <c r="F20">
        <v>860</v>
      </c>
      <c r="G20">
        <v>872</v>
      </c>
      <c r="H20">
        <v>863</v>
      </c>
      <c r="I20">
        <v>833</v>
      </c>
      <c r="J20">
        <v>831</v>
      </c>
      <c r="K20">
        <v>817</v>
      </c>
      <c r="L20">
        <v>831</v>
      </c>
      <c r="M20" s="21">
        <v>855</v>
      </c>
      <c r="N20" s="21">
        <v>869</v>
      </c>
      <c r="O20" s="21">
        <v>877</v>
      </c>
      <c r="P20" s="21">
        <v>861</v>
      </c>
      <c r="Q20" s="21">
        <v>856</v>
      </c>
      <c r="R20" s="21">
        <v>876</v>
      </c>
      <c r="S20" s="21">
        <v>884</v>
      </c>
      <c r="T20" s="21">
        <v>886</v>
      </c>
      <c r="U20" s="21">
        <v>891</v>
      </c>
    </row>
    <row r="21" spans="1:21" x14ac:dyDescent="0.2">
      <c r="A21">
        <f t="shared" si="0"/>
        <v>24</v>
      </c>
      <c r="B21" t="str">
        <f>VLOOKUP(A21,CountyMatch!$A$2:$B$57,2,FALSE)</f>
        <v>Blaine</v>
      </c>
      <c r="C21" s="1" t="s">
        <v>19</v>
      </c>
      <c r="D21" s="1" t="str">
        <f>VLOOKUP(C21,CityMatch!$A$2:$B$128,2,FALSE)</f>
        <v>Chinook</v>
      </c>
      <c r="E21">
        <v>1330</v>
      </c>
      <c r="F21">
        <v>1307</v>
      </c>
      <c r="G21">
        <v>1272</v>
      </c>
      <c r="H21">
        <v>1267</v>
      </c>
      <c r="I21">
        <v>1246</v>
      </c>
      <c r="J21">
        <v>1225</v>
      </c>
      <c r="K21">
        <v>1202</v>
      </c>
      <c r="L21">
        <v>1201</v>
      </c>
      <c r="M21" s="21">
        <v>1207</v>
      </c>
      <c r="N21" s="21">
        <v>1220</v>
      </c>
      <c r="O21" s="21">
        <v>1244</v>
      </c>
      <c r="P21" s="21">
        <v>1235</v>
      </c>
      <c r="Q21" s="21">
        <v>1248</v>
      </c>
      <c r="R21" s="21">
        <v>1243</v>
      </c>
      <c r="S21" s="21">
        <v>1249</v>
      </c>
      <c r="T21" s="21">
        <v>1256</v>
      </c>
      <c r="U21" s="21">
        <v>1273</v>
      </c>
    </row>
    <row r="22" spans="1:21" x14ac:dyDescent="0.2">
      <c r="A22">
        <f t="shared" si="0"/>
        <v>31</v>
      </c>
      <c r="B22" t="str">
        <f>VLOOKUP(A22,CountyMatch!$A$2:$B$57,2,FALSE)</f>
        <v>Teton</v>
      </c>
      <c r="C22" s="1" t="s">
        <v>20</v>
      </c>
      <c r="D22" s="1" t="str">
        <f>VLOOKUP(C22,CityMatch!$A$2:$B$128,2,FALSE)</f>
        <v>Choteau</v>
      </c>
      <c r="E22">
        <v>1748</v>
      </c>
      <c r="F22">
        <v>1755</v>
      </c>
      <c r="G22">
        <v>1725</v>
      </c>
      <c r="H22">
        <v>1696</v>
      </c>
      <c r="I22">
        <v>1696</v>
      </c>
      <c r="J22">
        <v>1705</v>
      </c>
      <c r="K22">
        <v>1704</v>
      </c>
      <c r="L22">
        <v>1677</v>
      </c>
      <c r="M22" s="21">
        <v>1673</v>
      </c>
      <c r="N22" s="21">
        <v>1667</v>
      </c>
      <c r="O22" s="21">
        <v>1678</v>
      </c>
      <c r="P22" s="21">
        <v>1676</v>
      </c>
      <c r="Q22" s="21">
        <v>1670</v>
      </c>
      <c r="R22" s="21">
        <v>1681</v>
      </c>
      <c r="S22" s="21">
        <v>1670</v>
      </c>
      <c r="T22" s="21">
        <v>1698</v>
      </c>
      <c r="U22" s="21">
        <v>1713</v>
      </c>
    </row>
    <row r="23" spans="1:21" x14ac:dyDescent="0.2">
      <c r="A23">
        <f t="shared" si="0"/>
        <v>41</v>
      </c>
      <c r="B23" t="str">
        <f>VLOOKUP(A23,CountyMatch!$A$2:$B$57,2,FALSE)</f>
        <v>McCone</v>
      </c>
      <c r="C23" s="1" t="s">
        <v>21</v>
      </c>
      <c r="D23" s="1" t="str">
        <f>VLOOKUP(C23,CityMatch!$A$2:$B$128,2,FALSE)</f>
        <v>Circle</v>
      </c>
      <c r="E23">
        <v>592</v>
      </c>
      <c r="F23">
        <v>589</v>
      </c>
      <c r="G23">
        <v>590</v>
      </c>
      <c r="H23">
        <v>596</v>
      </c>
      <c r="I23">
        <v>599</v>
      </c>
      <c r="J23">
        <v>606</v>
      </c>
      <c r="K23">
        <v>598</v>
      </c>
      <c r="L23">
        <v>600</v>
      </c>
      <c r="M23" s="21">
        <v>628</v>
      </c>
      <c r="N23" s="21">
        <v>615</v>
      </c>
      <c r="O23" s="21">
        <v>616</v>
      </c>
      <c r="P23" s="21">
        <v>622</v>
      </c>
      <c r="Q23" s="21">
        <v>624</v>
      </c>
      <c r="R23" s="21">
        <v>617</v>
      </c>
      <c r="S23" s="21">
        <v>627</v>
      </c>
      <c r="T23" s="21">
        <v>619</v>
      </c>
      <c r="U23" s="21">
        <v>608</v>
      </c>
    </row>
    <row r="24" spans="1:21" x14ac:dyDescent="0.2">
      <c r="A24">
        <f t="shared" si="0"/>
        <v>49</v>
      </c>
      <c r="B24" t="str">
        <f>VLOOKUP(A24,CountyMatch!$A$2:$B$57,2,FALSE)</f>
        <v>Park</v>
      </c>
      <c r="C24" s="1" t="s">
        <v>22</v>
      </c>
      <c r="D24" s="1" t="str">
        <f>VLOOKUP(C24,CityMatch!$A$2:$B$128,2,FALSE)</f>
        <v>Clyde Park</v>
      </c>
      <c r="E24">
        <v>303</v>
      </c>
      <c r="F24">
        <v>299</v>
      </c>
      <c r="G24">
        <v>297</v>
      </c>
      <c r="H24">
        <v>297</v>
      </c>
      <c r="I24">
        <v>296</v>
      </c>
      <c r="J24">
        <v>297</v>
      </c>
      <c r="K24">
        <v>296</v>
      </c>
      <c r="L24">
        <v>291</v>
      </c>
      <c r="M24" s="21">
        <v>302</v>
      </c>
      <c r="N24" s="21">
        <v>305</v>
      </c>
      <c r="O24" s="21">
        <v>308</v>
      </c>
      <c r="P24" s="21">
        <v>311</v>
      </c>
      <c r="Q24" s="21">
        <v>314</v>
      </c>
      <c r="R24" s="21">
        <v>314</v>
      </c>
      <c r="S24" s="21">
        <v>315</v>
      </c>
      <c r="T24" s="21">
        <v>322</v>
      </c>
      <c r="U24" s="21">
        <v>325</v>
      </c>
    </row>
    <row r="25" spans="1:21" x14ac:dyDescent="0.2">
      <c r="A25">
        <f t="shared" si="0"/>
        <v>29</v>
      </c>
      <c r="B25" t="str">
        <f>VLOOKUP(A25,CountyMatch!$A$2:$B$57,2,FALSE)</f>
        <v>Rosebud</v>
      </c>
      <c r="C25" s="1" t="s">
        <v>23</v>
      </c>
      <c r="D25" s="1" t="str">
        <f>VLOOKUP(C25,CityMatch!$A$2:$B$128,2,FALSE)</f>
        <v>Colstrip</v>
      </c>
      <c r="E25">
        <v>2275</v>
      </c>
      <c r="F25">
        <v>2270</v>
      </c>
      <c r="G25">
        <v>2243</v>
      </c>
      <c r="H25">
        <v>2232</v>
      </c>
      <c r="I25">
        <v>2205</v>
      </c>
      <c r="J25">
        <v>2204</v>
      </c>
      <c r="K25">
        <v>2197</v>
      </c>
      <c r="L25">
        <v>2207</v>
      </c>
      <c r="M25" s="21">
        <v>2225</v>
      </c>
      <c r="N25" s="21">
        <v>2271</v>
      </c>
      <c r="O25" s="21">
        <v>2327</v>
      </c>
      <c r="P25" s="21">
        <v>2319</v>
      </c>
      <c r="Q25" s="21">
        <v>2326</v>
      </c>
      <c r="R25" s="21">
        <v>2335</v>
      </c>
      <c r="S25" s="21">
        <v>2309</v>
      </c>
      <c r="T25" s="21">
        <v>2313</v>
      </c>
      <c r="U25" s="21">
        <v>2266</v>
      </c>
    </row>
    <row r="26" spans="1:21" x14ac:dyDescent="0.2">
      <c r="A26">
        <f t="shared" si="0"/>
        <v>7</v>
      </c>
      <c r="B26" t="str">
        <f>VLOOKUP(A26,CountyMatch!$A$2:$B$57,2,FALSE)</f>
        <v>Flathead</v>
      </c>
      <c r="C26" s="1" t="s">
        <v>17</v>
      </c>
      <c r="D26" s="1" t="str">
        <f>VLOOKUP(C26,CityMatch!$A$2:$B$128,2,FALSE)</f>
        <v>Columbia Falls</v>
      </c>
      <c r="E26">
        <v>4122</v>
      </c>
      <c r="F26">
        <v>4213</v>
      </c>
      <c r="G26">
        <v>4279</v>
      </c>
      <c r="H26">
        <v>4371</v>
      </c>
      <c r="I26">
        <v>4481</v>
      </c>
      <c r="J26">
        <v>4593</v>
      </c>
      <c r="K26">
        <v>4681</v>
      </c>
      <c r="L26">
        <v>4699</v>
      </c>
      <c r="M26" s="21">
        <v>4703</v>
      </c>
      <c r="N26" s="21">
        <v>4708</v>
      </c>
      <c r="O26" s="21">
        <v>4724</v>
      </c>
      <c r="P26" s="21">
        <v>4791</v>
      </c>
      <c r="Q26" s="21">
        <v>4907</v>
      </c>
      <c r="R26" s="21">
        <v>5050</v>
      </c>
      <c r="S26" s="21">
        <v>5192</v>
      </c>
      <c r="T26" s="21">
        <v>5357</v>
      </c>
      <c r="U26" s="21">
        <v>5575</v>
      </c>
    </row>
    <row r="27" spans="1:21" x14ac:dyDescent="0.2">
      <c r="A27">
        <f t="shared" si="0"/>
        <v>32</v>
      </c>
      <c r="B27" t="str">
        <f>VLOOKUP(A27,CountyMatch!$A$2:$B$57,2,FALSE)</f>
        <v>Stillwater</v>
      </c>
      <c r="C27" s="1" t="s">
        <v>24</v>
      </c>
      <c r="D27" s="1" t="str">
        <f>VLOOKUP(C27,CityMatch!$A$2:$B$128,2,FALSE)</f>
        <v>Columbus</v>
      </c>
      <c r="E27">
        <v>1827</v>
      </c>
      <c r="F27">
        <v>1820</v>
      </c>
      <c r="G27">
        <v>1806</v>
      </c>
      <c r="H27">
        <v>1806</v>
      </c>
      <c r="I27">
        <v>1834</v>
      </c>
      <c r="J27">
        <v>1868</v>
      </c>
      <c r="K27">
        <v>1874</v>
      </c>
      <c r="L27">
        <v>1891</v>
      </c>
      <c r="M27" s="21">
        <v>1900</v>
      </c>
      <c r="N27" s="21">
        <v>1925</v>
      </c>
      <c r="O27" s="21">
        <v>1937</v>
      </c>
      <c r="P27" s="21">
        <v>1977</v>
      </c>
      <c r="Q27" s="21">
        <v>1982</v>
      </c>
      <c r="R27" s="21">
        <v>2029</v>
      </c>
      <c r="S27" s="21">
        <v>2015</v>
      </c>
      <c r="T27" s="21">
        <v>2032</v>
      </c>
      <c r="U27" s="21">
        <v>2049</v>
      </c>
    </row>
    <row r="28" spans="1:21" x14ac:dyDescent="0.2">
      <c r="A28">
        <f t="shared" si="0"/>
        <v>26</v>
      </c>
      <c r="B28" t="str">
        <f>VLOOKUP(A28,CountyMatch!$A$2:$B$57,2,FALSE)</f>
        <v>Pondera</v>
      </c>
      <c r="C28" s="1" t="s">
        <v>25</v>
      </c>
      <c r="D28" s="1" t="str">
        <f>VLOOKUP(C28,CityMatch!$A$2:$B$128,2,FALSE)</f>
        <v>Conrad</v>
      </c>
      <c r="E28">
        <v>2677</v>
      </c>
      <c r="F28">
        <v>2645</v>
      </c>
      <c r="G28">
        <v>2601</v>
      </c>
      <c r="H28">
        <v>2597</v>
      </c>
      <c r="I28">
        <v>2601</v>
      </c>
      <c r="J28">
        <v>2593</v>
      </c>
      <c r="K28">
        <v>2564</v>
      </c>
      <c r="L28">
        <v>2554</v>
      </c>
      <c r="M28" s="21">
        <v>2583</v>
      </c>
      <c r="N28" s="21">
        <v>2596</v>
      </c>
      <c r="O28" s="21">
        <v>2580</v>
      </c>
      <c r="P28" s="21">
        <v>2609</v>
      </c>
      <c r="Q28" s="21">
        <v>2574</v>
      </c>
      <c r="R28" s="21">
        <v>2556</v>
      </c>
      <c r="S28" s="21">
        <v>2529</v>
      </c>
      <c r="T28" s="21">
        <v>2503</v>
      </c>
      <c r="U28" s="21">
        <v>2500</v>
      </c>
    </row>
    <row r="29" spans="1:21" x14ac:dyDescent="0.2">
      <c r="A29">
        <f t="shared" si="0"/>
        <v>17</v>
      </c>
      <c r="B29" t="str">
        <f>VLOOKUP(A29,CountyMatch!$A$2:$B$57,2,FALSE)</f>
        <v>Roosevelt</v>
      </c>
      <c r="C29" s="1" t="s">
        <v>26</v>
      </c>
      <c r="D29" s="1" t="str">
        <f>VLOOKUP(C29,CityMatch!$A$2:$B$128,2,FALSE)</f>
        <v>Culbertson</v>
      </c>
      <c r="E29">
        <v>703</v>
      </c>
      <c r="F29">
        <v>700</v>
      </c>
      <c r="G29">
        <v>709</v>
      </c>
      <c r="H29">
        <v>709</v>
      </c>
      <c r="I29">
        <v>700</v>
      </c>
      <c r="J29">
        <v>693</v>
      </c>
      <c r="K29">
        <v>692</v>
      </c>
      <c r="L29">
        <v>707</v>
      </c>
      <c r="M29" s="21">
        <v>728</v>
      </c>
      <c r="N29" s="21">
        <v>733</v>
      </c>
      <c r="O29" s="21">
        <v>769</v>
      </c>
      <c r="P29" s="21">
        <v>784</v>
      </c>
      <c r="Q29" s="21">
        <v>798</v>
      </c>
      <c r="R29" s="21">
        <v>818</v>
      </c>
      <c r="S29" s="21">
        <v>807</v>
      </c>
      <c r="T29" s="21">
        <v>803</v>
      </c>
      <c r="U29" s="21">
        <v>795</v>
      </c>
    </row>
    <row r="30" spans="1:21" x14ac:dyDescent="0.2">
      <c r="A30">
        <f t="shared" si="0"/>
        <v>38</v>
      </c>
      <c r="B30" t="str">
        <f>VLOOKUP(A30,CountyMatch!$A$2:$B$57,2,FALSE)</f>
        <v>Glacier</v>
      </c>
      <c r="C30" s="1" t="s">
        <v>27</v>
      </c>
      <c r="D30" s="1" t="str">
        <f>VLOOKUP(C30,CityMatch!$A$2:$B$128,2,FALSE)</f>
        <v>Cut Bank</v>
      </c>
      <c r="E30">
        <v>3010</v>
      </c>
      <c r="F30">
        <v>2998</v>
      </c>
      <c r="G30">
        <v>3022</v>
      </c>
      <c r="H30">
        <v>2966</v>
      </c>
      <c r="I30">
        <v>2936</v>
      </c>
      <c r="J30">
        <v>2894</v>
      </c>
      <c r="K30">
        <v>2851</v>
      </c>
      <c r="L30">
        <v>2859</v>
      </c>
      <c r="M30" s="21">
        <v>2895</v>
      </c>
      <c r="N30" s="21">
        <v>2936</v>
      </c>
      <c r="O30" s="21">
        <v>2974</v>
      </c>
      <c r="P30" s="21">
        <v>3010</v>
      </c>
      <c r="Q30" s="21">
        <v>3015</v>
      </c>
      <c r="R30" s="21">
        <v>3001</v>
      </c>
      <c r="S30" s="21">
        <v>3018</v>
      </c>
      <c r="T30" s="21">
        <v>3005</v>
      </c>
      <c r="U30" s="21">
        <v>3022</v>
      </c>
    </row>
    <row r="31" spans="1:21" x14ac:dyDescent="0.2">
      <c r="A31">
        <f t="shared" si="0"/>
        <v>13</v>
      </c>
      <c r="B31" t="str">
        <f>VLOOKUP(A31,CountyMatch!$A$2:$B$57,2,FALSE)</f>
        <v>Ravalli</v>
      </c>
      <c r="C31" s="1" t="s">
        <v>32</v>
      </c>
      <c r="D31" s="1" t="str">
        <f>VLOOKUP(C31,CityMatch!$A$2:$B$128,2,FALSE)</f>
        <v>Darby</v>
      </c>
      <c r="E31">
        <v>722</v>
      </c>
      <c r="F31">
        <v>731</v>
      </c>
      <c r="G31">
        <v>735</v>
      </c>
      <c r="H31">
        <v>732</v>
      </c>
      <c r="I31">
        <v>735</v>
      </c>
      <c r="J31">
        <v>736</v>
      </c>
      <c r="K31">
        <v>732</v>
      </c>
      <c r="L31">
        <v>721</v>
      </c>
      <c r="M31" s="21">
        <v>730</v>
      </c>
      <c r="N31" s="21">
        <v>733</v>
      </c>
      <c r="O31" s="21">
        <v>736</v>
      </c>
      <c r="P31" s="21">
        <v>738</v>
      </c>
      <c r="Q31" s="21">
        <v>738</v>
      </c>
      <c r="R31" s="21">
        <v>749</v>
      </c>
      <c r="S31" s="21">
        <v>766</v>
      </c>
      <c r="T31" s="21">
        <v>779</v>
      </c>
      <c r="U31" s="21">
        <v>792</v>
      </c>
    </row>
    <row r="32" spans="1:21" x14ac:dyDescent="0.2">
      <c r="A32">
        <f t="shared" si="0"/>
        <v>28</v>
      </c>
      <c r="B32" t="str">
        <f>VLOOKUP(A32,CountyMatch!$A$2:$B$57,2,FALSE)</f>
        <v>Powell</v>
      </c>
      <c r="C32" s="1" t="s">
        <v>28</v>
      </c>
      <c r="D32" s="1" t="str">
        <f>VLOOKUP(C32,CityMatch!$A$2:$B$128,2,FALSE)</f>
        <v>Deer Lodge</v>
      </c>
      <c r="E32">
        <v>3287</v>
      </c>
      <c r="F32">
        <v>3224</v>
      </c>
      <c r="G32">
        <v>3177</v>
      </c>
      <c r="H32">
        <v>3194</v>
      </c>
      <c r="I32">
        <v>3190</v>
      </c>
      <c r="J32">
        <v>3181</v>
      </c>
      <c r="K32">
        <v>3121</v>
      </c>
      <c r="L32">
        <v>3127</v>
      </c>
      <c r="M32" s="21">
        <v>3154</v>
      </c>
      <c r="N32" s="21">
        <v>3172</v>
      </c>
      <c r="O32" s="21">
        <v>3174</v>
      </c>
      <c r="P32" s="21">
        <v>3114</v>
      </c>
      <c r="Q32" s="21">
        <v>3053</v>
      </c>
      <c r="R32" s="21">
        <v>2996</v>
      </c>
      <c r="S32" s="21">
        <v>2989</v>
      </c>
      <c r="T32" s="21">
        <v>2937</v>
      </c>
      <c r="U32" s="21">
        <v>2916</v>
      </c>
    </row>
    <row r="33" spans="1:21" x14ac:dyDescent="0.2">
      <c r="A33">
        <f t="shared" si="0"/>
        <v>8</v>
      </c>
      <c r="B33" t="str">
        <f>VLOOKUP(A33,CountyMatch!$A$2:$B$57,2,FALSE)</f>
        <v>Fergus</v>
      </c>
      <c r="C33" s="1" t="s">
        <v>29</v>
      </c>
      <c r="D33" s="1" t="str">
        <f>VLOOKUP(C33,CityMatch!$A$2:$B$128,2,FALSE)</f>
        <v>Denton</v>
      </c>
      <c r="E33">
        <v>282</v>
      </c>
      <c r="F33">
        <v>276</v>
      </c>
      <c r="G33">
        <v>272</v>
      </c>
      <c r="H33">
        <v>267</v>
      </c>
      <c r="I33">
        <v>265</v>
      </c>
      <c r="J33">
        <v>261</v>
      </c>
      <c r="K33">
        <v>257</v>
      </c>
      <c r="L33">
        <v>257</v>
      </c>
      <c r="M33" s="21">
        <v>256</v>
      </c>
      <c r="N33" s="21">
        <v>252</v>
      </c>
      <c r="O33" s="21">
        <v>250</v>
      </c>
      <c r="P33" s="21">
        <v>252</v>
      </c>
      <c r="Q33" s="21">
        <v>248</v>
      </c>
      <c r="R33" s="21">
        <v>248</v>
      </c>
      <c r="S33" s="21">
        <v>248</v>
      </c>
      <c r="T33" s="21">
        <v>247</v>
      </c>
      <c r="U33" s="21">
        <v>243</v>
      </c>
    </row>
    <row r="34" spans="1:21" x14ac:dyDescent="0.2">
      <c r="A34">
        <f t="shared" ref="A34:A65" si="1">_xlfn.NUMBERVALUE(RIGHT(C34,2))</f>
        <v>18</v>
      </c>
      <c r="B34" t="str">
        <f>VLOOKUP(A34,CountyMatch!$A$2:$B$57,2,FALSE)</f>
        <v>Beaverhead</v>
      </c>
      <c r="C34" s="1" t="s">
        <v>30</v>
      </c>
      <c r="D34" s="1" t="str">
        <f>VLOOKUP(C34,CityMatch!$A$2:$B$128,2,FALSE)</f>
        <v>Dillon</v>
      </c>
      <c r="E34">
        <v>4146</v>
      </c>
      <c r="F34">
        <v>4079</v>
      </c>
      <c r="G34">
        <v>4068</v>
      </c>
      <c r="H34">
        <v>4042</v>
      </c>
      <c r="I34">
        <v>4098</v>
      </c>
      <c r="J34">
        <v>4087</v>
      </c>
      <c r="K34">
        <v>4130</v>
      </c>
      <c r="L34">
        <v>4127</v>
      </c>
      <c r="M34" s="21">
        <v>4145</v>
      </c>
      <c r="N34" s="21">
        <v>4147</v>
      </c>
      <c r="O34" s="21">
        <v>4216</v>
      </c>
      <c r="P34" s="21">
        <v>4199</v>
      </c>
      <c r="Q34" s="21">
        <v>4216</v>
      </c>
      <c r="R34" s="21">
        <v>4200</v>
      </c>
      <c r="S34" s="21">
        <v>4278</v>
      </c>
      <c r="T34" s="21">
        <v>4272</v>
      </c>
      <c r="U34" s="21">
        <v>4261</v>
      </c>
    </row>
    <row r="35" spans="1:21" x14ac:dyDescent="0.2">
      <c r="A35">
        <f t="shared" si="1"/>
        <v>11</v>
      </c>
      <c r="B35" t="str">
        <f>VLOOKUP(A35,CountyMatch!$A$2:$B$57,2,FALSE)</f>
        <v>Phillips</v>
      </c>
      <c r="C35" s="1" t="s">
        <v>31</v>
      </c>
      <c r="D35" s="1" t="str">
        <f>VLOOKUP(C35,CityMatch!$A$2:$B$128,2,FALSE)</f>
        <v>Dodson</v>
      </c>
      <c r="E35">
        <v>121</v>
      </c>
      <c r="F35">
        <v>120</v>
      </c>
      <c r="G35">
        <v>120</v>
      </c>
      <c r="H35">
        <v>119</v>
      </c>
      <c r="I35">
        <v>118</v>
      </c>
      <c r="J35">
        <v>119</v>
      </c>
      <c r="K35">
        <v>120</v>
      </c>
      <c r="L35">
        <v>123</v>
      </c>
      <c r="M35" s="21">
        <v>126</v>
      </c>
      <c r="N35" s="21">
        <v>125</v>
      </c>
      <c r="O35" s="21">
        <v>122</v>
      </c>
      <c r="P35" s="21">
        <v>123</v>
      </c>
      <c r="Q35" s="21">
        <v>124</v>
      </c>
      <c r="R35" s="21">
        <v>124</v>
      </c>
      <c r="S35" s="21">
        <v>121</v>
      </c>
      <c r="T35" s="21">
        <v>123</v>
      </c>
      <c r="U35" s="21">
        <v>121</v>
      </c>
    </row>
    <row r="36" spans="1:21" x14ac:dyDescent="0.2">
      <c r="A36">
        <f t="shared" si="1"/>
        <v>46</v>
      </c>
      <c r="B36" t="str">
        <f>VLOOKUP(A36,CountyMatch!$A$2:$B$57,2,FALSE)</f>
        <v>Granite</v>
      </c>
      <c r="C36" s="1" t="s">
        <v>33</v>
      </c>
      <c r="D36" s="1" t="str">
        <f>VLOOKUP(C36,CityMatch!$A$2:$B$128,2,FALSE)</f>
        <v>Drummond</v>
      </c>
      <c r="E36">
        <v>325</v>
      </c>
      <c r="F36">
        <v>322</v>
      </c>
      <c r="G36">
        <v>319</v>
      </c>
      <c r="H36">
        <v>321</v>
      </c>
      <c r="I36">
        <v>318</v>
      </c>
      <c r="J36">
        <v>316</v>
      </c>
      <c r="K36">
        <v>312</v>
      </c>
      <c r="L36">
        <v>310</v>
      </c>
      <c r="M36" s="21">
        <v>312</v>
      </c>
      <c r="N36" s="21">
        <v>318</v>
      </c>
      <c r="O36" s="21">
        <v>316</v>
      </c>
      <c r="P36" s="21">
        <v>319</v>
      </c>
      <c r="Q36" s="21">
        <v>326</v>
      </c>
      <c r="R36" s="21">
        <v>328</v>
      </c>
      <c r="S36" s="21">
        <v>340</v>
      </c>
      <c r="T36" s="21">
        <v>347</v>
      </c>
      <c r="U36" s="21">
        <v>349</v>
      </c>
    </row>
    <row r="37" spans="1:21" x14ac:dyDescent="0.2">
      <c r="A37">
        <f t="shared" si="1"/>
        <v>31</v>
      </c>
      <c r="B37" t="str">
        <f>VLOOKUP(A37,CountyMatch!$A$2:$B$57,2,FALSE)</f>
        <v>Teton</v>
      </c>
      <c r="C37" s="1" t="s">
        <v>34</v>
      </c>
      <c r="D37" s="1" t="str">
        <f>VLOOKUP(C37,CityMatch!$A$2:$B$128,2,FALSE)</f>
        <v>Dutton</v>
      </c>
      <c r="E37">
        <v>368</v>
      </c>
      <c r="F37">
        <v>365</v>
      </c>
      <c r="G37">
        <v>353</v>
      </c>
      <c r="H37">
        <v>342</v>
      </c>
      <c r="I37">
        <v>337</v>
      </c>
      <c r="J37">
        <v>334</v>
      </c>
      <c r="K37">
        <v>329</v>
      </c>
      <c r="L37">
        <v>319</v>
      </c>
      <c r="M37" s="21">
        <v>316</v>
      </c>
      <c r="N37" s="21">
        <v>315</v>
      </c>
      <c r="O37" s="21">
        <v>315</v>
      </c>
      <c r="P37" s="21">
        <v>314</v>
      </c>
      <c r="Q37" s="21">
        <v>313</v>
      </c>
      <c r="R37" s="21">
        <v>315</v>
      </c>
      <c r="S37" s="21">
        <v>312</v>
      </c>
      <c r="T37" s="21">
        <v>317</v>
      </c>
      <c r="U37" s="21">
        <v>320</v>
      </c>
    </row>
    <row r="38" spans="1:21" x14ac:dyDescent="0.2">
      <c r="A38">
        <f t="shared" si="1"/>
        <v>5</v>
      </c>
      <c r="B38" t="str">
        <f>VLOOKUP(A38,CountyMatch!$A$2:$B$57,2,FALSE)</f>
        <v>Lewis &amp; Clark</v>
      </c>
      <c r="C38" s="1" t="s">
        <v>35</v>
      </c>
      <c r="D38" s="1" t="str">
        <f>VLOOKUP(C38,CityMatch!$A$2:$B$128,2,FALSE)</f>
        <v>East Helena</v>
      </c>
      <c r="E38">
        <v>1698</v>
      </c>
      <c r="F38">
        <v>1728</v>
      </c>
      <c r="G38">
        <v>1764</v>
      </c>
      <c r="H38">
        <v>1790</v>
      </c>
      <c r="I38">
        <v>1830</v>
      </c>
      <c r="J38">
        <v>1874</v>
      </c>
      <c r="K38">
        <v>1917</v>
      </c>
      <c r="L38">
        <v>1955</v>
      </c>
      <c r="M38" s="21">
        <v>2015</v>
      </c>
      <c r="N38" s="21">
        <v>2026</v>
      </c>
      <c r="O38" s="21">
        <v>2034</v>
      </c>
      <c r="P38" s="21">
        <v>2038</v>
      </c>
      <c r="Q38" s="21">
        <v>2044</v>
      </c>
      <c r="R38" s="21">
        <v>2039</v>
      </c>
      <c r="S38" s="21">
        <v>2049</v>
      </c>
      <c r="T38" s="21">
        <v>2070</v>
      </c>
      <c r="U38" s="21">
        <v>2089</v>
      </c>
    </row>
    <row r="39" spans="1:21" x14ac:dyDescent="0.2">
      <c r="A39">
        <f t="shared" si="1"/>
        <v>42</v>
      </c>
      <c r="B39" t="str">
        <f>VLOOKUP(A39,CountyMatch!$A$2:$B$57,2,FALSE)</f>
        <v>Carter</v>
      </c>
      <c r="C39" s="1" t="s">
        <v>36</v>
      </c>
      <c r="D39" s="1" t="str">
        <f>VLOOKUP(C39,CityMatch!$A$2:$B$128,2,FALSE)</f>
        <v>Ekalaka</v>
      </c>
      <c r="E39">
        <v>387</v>
      </c>
      <c r="F39">
        <v>378</v>
      </c>
      <c r="G39">
        <v>375</v>
      </c>
      <c r="H39">
        <v>366</v>
      </c>
      <c r="I39">
        <v>356</v>
      </c>
      <c r="J39">
        <v>352</v>
      </c>
      <c r="K39">
        <v>338</v>
      </c>
      <c r="L39">
        <v>339</v>
      </c>
      <c r="M39" s="21">
        <v>331</v>
      </c>
      <c r="N39" s="21">
        <v>325</v>
      </c>
      <c r="O39" s="21">
        <v>336</v>
      </c>
      <c r="P39" s="21">
        <v>335</v>
      </c>
      <c r="Q39" s="21">
        <v>336</v>
      </c>
      <c r="R39" s="21">
        <v>334</v>
      </c>
      <c r="S39" s="21">
        <v>344</v>
      </c>
      <c r="T39" s="21">
        <v>359</v>
      </c>
      <c r="U39" s="21">
        <v>369</v>
      </c>
    </row>
    <row r="40" spans="1:21" x14ac:dyDescent="0.2">
      <c r="A40">
        <f t="shared" si="1"/>
        <v>25</v>
      </c>
      <c r="B40" t="str">
        <f>VLOOKUP(A40,CountyMatch!$A$2:$B$57,2,FALSE)</f>
        <v>Madison</v>
      </c>
      <c r="C40" s="1" t="s">
        <v>37</v>
      </c>
      <c r="D40" s="1" t="str">
        <f>VLOOKUP(C40,CityMatch!$A$2:$B$128,2,FALSE)</f>
        <v>Ennis</v>
      </c>
      <c r="E40">
        <v>849</v>
      </c>
      <c r="F40">
        <v>831</v>
      </c>
      <c r="G40">
        <v>831</v>
      </c>
      <c r="H40">
        <v>843</v>
      </c>
      <c r="I40">
        <v>845</v>
      </c>
      <c r="J40">
        <v>858</v>
      </c>
      <c r="K40">
        <v>857</v>
      </c>
      <c r="L40">
        <v>845</v>
      </c>
      <c r="M40" s="21">
        <v>836</v>
      </c>
      <c r="N40" s="21">
        <v>841</v>
      </c>
      <c r="O40" s="21">
        <v>846</v>
      </c>
      <c r="P40" s="21">
        <v>849</v>
      </c>
      <c r="Q40" s="21">
        <v>871</v>
      </c>
      <c r="R40" s="21">
        <v>897</v>
      </c>
      <c r="S40" s="21">
        <v>906</v>
      </c>
      <c r="T40" s="21">
        <v>947</v>
      </c>
      <c r="U40" s="21">
        <v>997</v>
      </c>
    </row>
    <row r="41" spans="1:21" x14ac:dyDescent="0.2">
      <c r="A41">
        <f t="shared" si="1"/>
        <v>56</v>
      </c>
      <c r="B41" t="str">
        <f>VLOOKUP(A41,CountyMatch!$A$2:$B$57,2,FALSE)</f>
        <v>Lincoln</v>
      </c>
      <c r="C41" s="1" t="s">
        <v>38</v>
      </c>
      <c r="D41" s="1" t="str">
        <f>VLOOKUP(C41,CityMatch!$A$2:$B$128,2,FALSE)</f>
        <v>Eureka</v>
      </c>
      <c r="E41">
        <v>1000</v>
      </c>
      <c r="F41">
        <v>1008</v>
      </c>
      <c r="G41">
        <v>1013</v>
      </c>
      <c r="H41">
        <v>1021</v>
      </c>
      <c r="I41">
        <v>1021</v>
      </c>
      <c r="J41">
        <v>1031</v>
      </c>
      <c r="K41">
        <v>1034</v>
      </c>
      <c r="L41">
        <v>1037</v>
      </c>
      <c r="M41" s="21">
        <v>1063</v>
      </c>
      <c r="N41" s="21">
        <v>1094</v>
      </c>
      <c r="O41" s="21">
        <v>1106</v>
      </c>
      <c r="P41" s="21">
        <v>1101</v>
      </c>
      <c r="Q41" s="21">
        <v>1086</v>
      </c>
      <c r="R41" s="21">
        <v>1080</v>
      </c>
      <c r="S41" s="21">
        <v>1091</v>
      </c>
      <c r="T41" s="21">
        <v>1104</v>
      </c>
      <c r="U41" s="21">
        <v>1118</v>
      </c>
    </row>
    <row r="42" spans="1:21" x14ac:dyDescent="0.2">
      <c r="A42">
        <f t="shared" si="1"/>
        <v>31</v>
      </c>
      <c r="B42" t="str">
        <f>VLOOKUP(A42,CountyMatch!$A$2:$B$57,2,FALSE)</f>
        <v>Teton</v>
      </c>
      <c r="C42" s="1" t="s">
        <v>44</v>
      </c>
      <c r="D42" s="1" t="str">
        <f>VLOOKUP(C42,CityMatch!$A$2:$B$128,2,FALSE)</f>
        <v>Fairfield</v>
      </c>
      <c r="E42">
        <v>707</v>
      </c>
      <c r="F42">
        <v>713</v>
      </c>
      <c r="G42">
        <v>704</v>
      </c>
      <c r="H42">
        <v>695</v>
      </c>
      <c r="I42">
        <v>699</v>
      </c>
      <c r="J42">
        <v>706</v>
      </c>
      <c r="K42">
        <v>710</v>
      </c>
      <c r="L42">
        <v>702</v>
      </c>
      <c r="M42" s="21">
        <v>694</v>
      </c>
      <c r="N42" s="21">
        <v>703</v>
      </c>
      <c r="O42" s="21">
        <v>703</v>
      </c>
      <c r="P42" s="21">
        <v>705</v>
      </c>
      <c r="Q42" s="21">
        <v>706</v>
      </c>
      <c r="R42" s="21">
        <v>714</v>
      </c>
      <c r="S42" s="21">
        <v>708</v>
      </c>
      <c r="T42" s="21">
        <v>719</v>
      </c>
      <c r="U42" s="21">
        <v>724</v>
      </c>
    </row>
    <row r="43" spans="1:21" x14ac:dyDescent="0.2">
      <c r="A43">
        <f t="shared" si="1"/>
        <v>27</v>
      </c>
      <c r="B43" t="str">
        <f>VLOOKUP(A43,CountyMatch!$A$2:$B$57,2,FALSE)</f>
        <v>Richland</v>
      </c>
      <c r="C43" s="1" t="s">
        <v>39</v>
      </c>
      <c r="D43" s="1" t="str">
        <f>VLOOKUP(C43,CityMatch!$A$2:$B$128,2,FALSE)</f>
        <v xml:space="preserve">Fairview </v>
      </c>
      <c r="E43">
        <v>707</v>
      </c>
      <c r="F43">
        <v>712</v>
      </c>
      <c r="G43">
        <v>716</v>
      </c>
      <c r="H43">
        <v>737</v>
      </c>
      <c r="I43">
        <v>754</v>
      </c>
      <c r="J43">
        <v>773</v>
      </c>
      <c r="K43">
        <v>791</v>
      </c>
      <c r="L43">
        <v>825</v>
      </c>
      <c r="M43" s="21">
        <v>843</v>
      </c>
      <c r="N43" s="21">
        <v>870</v>
      </c>
      <c r="O43" s="21">
        <v>937</v>
      </c>
      <c r="P43" s="21">
        <v>938</v>
      </c>
      <c r="Q43" s="21">
        <v>962</v>
      </c>
      <c r="R43" s="21">
        <v>963</v>
      </c>
      <c r="S43" s="21">
        <v>924</v>
      </c>
      <c r="T43" s="21">
        <v>891</v>
      </c>
      <c r="U43" s="21">
        <v>879</v>
      </c>
    </row>
    <row r="44" spans="1:21" x14ac:dyDescent="0.2">
      <c r="A44">
        <f t="shared" si="1"/>
        <v>37</v>
      </c>
      <c r="B44" t="str">
        <f>VLOOKUP(A44,CountyMatch!$A$2:$B$57,2,FALSE)</f>
        <v>Daniels</v>
      </c>
      <c r="C44" s="1" t="s">
        <v>40</v>
      </c>
      <c r="D44" s="1" t="str">
        <f>VLOOKUP(C44,CityMatch!$A$2:$B$128,2,FALSE)</f>
        <v>Flaxville</v>
      </c>
      <c r="E44">
        <v>82</v>
      </c>
      <c r="F44">
        <v>80</v>
      </c>
      <c r="G44">
        <v>76</v>
      </c>
      <c r="H44">
        <v>75</v>
      </c>
      <c r="I44">
        <v>73</v>
      </c>
      <c r="J44">
        <v>70</v>
      </c>
      <c r="K44">
        <v>70</v>
      </c>
      <c r="L44">
        <v>71</v>
      </c>
      <c r="M44" s="21">
        <v>71</v>
      </c>
      <c r="N44" s="21">
        <v>71</v>
      </c>
      <c r="O44" s="21">
        <v>72</v>
      </c>
      <c r="P44" s="21">
        <v>71</v>
      </c>
      <c r="Q44" s="21">
        <v>72</v>
      </c>
      <c r="R44" s="21">
        <v>70</v>
      </c>
      <c r="S44" s="21">
        <v>69</v>
      </c>
      <c r="T44" s="21">
        <v>70</v>
      </c>
      <c r="U44" s="21">
        <v>70</v>
      </c>
    </row>
    <row r="45" spans="1:21" x14ac:dyDescent="0.2">
      <c r="A45">
        <f t="shared" si="1"/>
        <v>29</v>
      </c>
      <c r="B45" t="str">
        <f>VLOOKUP(A45,CountyMatch!$A$2:$B$57,2,FALSE)</f>
        <v>Rosebud</v>
      </c>
      <c r="C45" s="1" t="s">
        <v>43</v>
      </c>
      <c r="D45" s="1" t="str">
        <f>VLOOKUP(C45,CityMatch!$A$2:$B$128,2,FALSE)</f>
        <v>Forsyth</v>
      </c>
      <c r="E45">
        <v>1861</v>
      </c>
      <c r="F45">
        <v>1852</v>
      </c>
      <c r="G45">
        <v>1825</v>
      </c>
      <c r="H45">
        <v>1813</v>
      </c>
      <c r="I45">
        <v>1788</v>
      </c>
      <c r="J45">
        <v>1782</v>
      </c>
      <c r="K45">
        <v>1771</v>
      </c>
      <c r="L45">
        <v>1775</v>
      </c>
      <c r="M45" s="21">
        <v>1867</v>
      </c>
      <c r="N45" s="21">
        <v>1885</v>
      </c>
      <c r="O45" s="21">
        <v>1884</v>
      </c>
      <c r="P45" s="21">
        <v>1872</v>
      </c>
      <c r="Q45" s="21">
        <v>1876</v>
      </c>
      <c r="R45" s="21">
        <v>1880</v>
      </c>
      <c r="S45" s="21">
        <v>1859</v>
      </c>
      <c r="T45" s="21">
        <v>1863</v>
      </c>
      <c r="U45" s="21">
        <v>1823</v>
      </c>
    </row>
    <row r="46" spans="1:21" x14ac:dyDescent="0.2">
      <c r="A46">
        <f t="shared" si="1"/>
        <v>19</v>
      </c>
      <c r="B46" t="str">
        <f>VLOOKUP(A46,CountyMatch!$A$2:$B$57,2,FALSE)</f>
        <v>Chouteau</v>
      </c>
      <c r="C46" s="1" t="s">
        <v>41</v>
      </c>
      <c r="D46" s="1" t="str">
        <f>VLOOKUP(C46,CityMatch!$A$2:$B$128,2,FALSE)</f>
        <v>Fort Benton</v>
      </c>
      <c r="E46">
        <v>1547</v>
      </c>
      <c r="F46">
        <v>1525</v>
      </c>
      <c r="G46">
        <v>1501</v>
      </c>
      <c r="H46">
        <v>1486</v>
      </c>
      <c r="I46">
        <v>1475</v>
      </c>
      <c r="J46">
        <v>1474</v>
      </c>
      <c r="K46">
        <v>1470</v>
      </c>
      <c r="L46">
        <v>1466</v>
      </c>
      <c r="M46" s="21">
        <v>1462</v>
      </c>
      <c r="N46" s="21">
        <v>1459</v>
      </c>
      <c r="O46" s="21">
        <v>1493</v>
      </c>
      <c r="P46" s="21">
        <v>1475</v>
      </c>
      <c r="Q46" s="21">
        <v>1490</v>
      </c>
      <c r="R46" s="21">
        <v>1460</v>
      </c>
      <c r="S46" s="21">
        <v>1459</v>
      </c>
      <c r="T46" s="21">
        <v>1448</v>
      </c>
      <c r="U46" s="21">
        <v>1443</v>
      </c>
    </row>
    <row r="47" spans="1:21" x14ac:dyDescent="0.2">
      <c r="A47">
        <f t="shared" si="1"/>
        <v>20</v>
      </c>
      <c r="B47" t="str">
        <f>VLOOKUP(A47,CountyMatch!$A$2:$B$57,2,FALSE)</f>
        <v>Valley</v>
      </c>
      <c r="C47" s="1" t="s">
        <v>42</v>
      </c>
      <c r="D47" s="1" t="str">
        <f>VLOOKUP(C47,CityMatch!$A$2:$B$128,2,FALSE)</f>
        <v>Fort Peck</v>
      </c>
      <c r="E47">
        <v>235</v>
      </c>
      <c r="F47">
        <v>233</v>
      </c>
      <c r="G47">
        <v>233</v>
      </c>
      <c r="H47">
        <v>232</v>
      </c>
      <c r="I47">
        <v>229</v>
      </c>
      <c r="J47">
        <v>231</v>
      </c>
      <c r="K47">
        <v>234</v>
      </c>
      <c r="L47">
        <v>232</v>
      </c>
      <c r="M47" s="21">
        <v>235</v>
      </c>
      <c r="N47" s="21">
        <v>242</v>
      </c>
      <c r="O47" s="21">
        <v>245</v>
      </c>
      <c r="P47" s="21">
        <v>249</v>
      </c>
      <c r="Q47" s="21">
        <v>247</v>
      </c>
      <c r="R47" s="21">
        <v>247</v>
      </c>
      <c r="S47" s="21">
        <v>244</v>
      </c>
      <c r="T47" s="21">
        <v>241</v>
      </c>
      <c r="U47" s="21">
        <v>240</v>
      </c>
    </row>
    <row r="48" spans="1:21" x14ac:dyDescent="0.2">
      <c r="A48">
        <f t="shared" si="1"/>
        <v>17</v>
      </c>
      <c r="B48" t="str">
        <f>VLOOKUP(A48,CountyMatch!$A$2:$B$57,2,FALSE)</f>
        <v>Roosevelt</v>
      </c>
      <c r="C48" s="1" t="s">
        <v>46</v>
      </c>
      <c r="D48" s="1" t="str">
        <f>VLOOKUP(C48,CityMatch!$A$2:$B$128,2,FALSE)</f>
        <v>Froid</v>
      </c>
      <c r="E48">
        <v>189</v>
      </c>
      <c r="F48">
        <v>188</v>
      </c>
      <c r="G48">
        <v>189</v>
      </c>
      <c r="H48">
        <v>188</v>
      </c>
      <c r="I48">
        <v>185</v>
      </c>
      <c r="J48">
        <v>182</v>
      </c>
      <c r="K48">
        <v>181</v>
      </c>
      <c r="L48">
        <v>184</v>
      </c>
      <c r="M48" s="21">
        <v>196</v>
      </c>
      <c r="N48" s="21">
        <v>196</v>
      </c>
      <c r="O48" s="21">
        <v>203</v>
      </c>
      <c r="P48" s="21">
        <v>207</v>
      </c>
      <c r="Q48" s="21">
        <v>213</v>
      </c>
      <c r="R48" s="21">
        <v>215</v>
      </c>
      <c r="S48" s="21">
        <v>211</v>
      </c>
      <c r="T48" s="21">
        <v>210</v>
      </c>
      <c r="U48" s="21">
        <v>208</v>
      </c>
    </row>
    <row r="49" spans="1:21" x14ac:dyDescent="0.2">
      <c r="A49">
        <f t="shared" si="1"/>
        <v>10</v>
      </c>
      <c r="B49" t="str">
        <f>VLOOKUP(A49,CountyMatch!$A$2:$B$57,2,FALSE)</f>
        <v>Carbon</v>
      </c>
      <c r="C49" s="1" t="s">
        <v>45</v>
      </c>
      <c r="D49" s="1" t="str">
        <f>VLOOKUP(C49,CityMatch!$A$2:$B$128,2,FALSE)</f>
        <v>Fromberg</v>
      </c>
      <c r="E49">
        <v>475</v>
      </c>
      <c r="F49">
        <v>470</v>
      </c>
      <c r="G49">
        <v>465</v>
      </c>
      <c r="H49">
        <v>464</v>
      </c>
      <c r="I49">
        <v>457</v>
      </c>
      <c r="J49">
        <v>452</v>
      </c>
      <c r="K49">
        <v>445</v>
      </c>
      <c r="L49">
        <v>441</v>
      </c>
      <c r="M49" s="21">
        <v>439</v>
      </c>
      <c r="N49" s="21">
        <v>435</v>
      </c>
      <c r="O49" s="21">
        <v>438</v>
      </c>
      <c r="P49" s="21">
        <v>445</v>
      </c>
      <c r="Q49" s="21">
        <v>452</v>
      </c>
      <c r="R49" s="21">
        <v>449</v>
      </c>
      <c r="S49" s="21">
        <v>453</v>
      </c>
      <c r="T49" s="21">
        <v>461</v>
      </c>
      <c r="U49" s="21">
        <v>462</v>
      </c>
    </row>
    <row r="50" spans="1:21" x14ac:dyDescent="0.2">
      <c r="A50">
        <f t="shared" si="1"/>
        <v>19</v>
      </c>
      <c r="B50" t="str">
        <f>VLOOKUP(A50,CountyMatch!$A$2:$B$57,2,FALSE)</f>
        <v>Chouteau</v>
      </c>
      <c r="C50" s="1" t="s">
        <v>47</v>
      </c>
      <c r="D50" s="1" t="str">
        <f>VLOOKUP(C50,CityMatch!$A$2:$B$128,2,FALSE)</f>
        <v>Geraldine</v>
      </c>
      <c r="E50">
        <v>270</v>
      </c>
      <c r="F50">
        <v>267</v>
      </c>
      <c r="G50">
        <v>265</v>
      </c>
      <c r="H50">
        <v>262</v>
      </c>
      <c r="I50">
        <v>261</v>
      </c>
      <c r="J50">
        <v>262</v>
      </c>
      <c r="K50">
        <v>262</v>
      </c>
      <c r="L50">
        <v>261</v>
      </c>
      <c r="M50" s="21">
        <v>263</v>
      </c>
      <c r="N50" s="21">
        <v>270</v>
      </c>
      <c r="O50" s="21">
        <v>273</v>
      </c>
      <c r="P50" s="21">
        <v>269</v>
      </c>
      <c r="Q50" s="21">
        <v>273</v>
      </c>
      <c r="R50" s="21">
        <v>267</v>
      </c>
      <c r="S50" s="21">
        <v>266</v>
      </c>
      <c r="T50" s="21">
        <v>264</v>
      </c>
      <c r="U50" s="21">
        <v>262</v>
      </c>
    </row>
    <row r="51" spans="1:21" x14ac:dyDescent="0.2">
      <c r="A51">
        <f t="shared" si="1"/>
        <v>20</v>
      </c>
      <c r="B51" t="str">
        <f>VLOOKUP(A51,CountyMatch!$A$2:$B$57,2,FALSE)</f>
        <v>Valley</v>
      </c>
      <c r="C51" s="1" t="s">
        <v>48</v>
      </c>
      <c r="D51" s="1" t="str">
        <f>VLOOKUP(C51,CityMatch!$A$2:$B$128,2,FALSE)</f>
        <v>Glasgow</v>
      </c>
      <c r="E51">
        <v>3217</v>
      </c>
      <c r="F51">
        <v>3194</v>
      </c>
      <c r="G51">
        <v>3202</v>
      </c>
      <c r="H51">
        <v>3191</v>
      </c>
      <c r="I51">
        <v>3162</v>
      </c>
      <c r="J51">
        <v>3200</v>
      </c>
      <c r="K51">
        <v>3247</v>
      </c>
      <c r="L51">
        <v>3232</v>
      </c>
      <c r="M51" s="21">
        <v>3279</v>
      </c>
      <c r="N51" s="21">
        <v>3319</v>
      </c>
      <c r="O51" s="21">
        <v>3339</v>
      </c>
      <c r="P51" s="21">
        <v>3397</v>
      </c>
      <c r="Q51" s="21">
        <v>3397</v>
      </c>
      <c r="R51" s="21">
        <v>3397</v>
      </c>
      <c r="S51" s="21">
        <v>3362</v>
      </c>
      <c r="T51" s="21">
        <v>3319</v>
      </c>
      <c r="U51" s="21">
        <v>3328</v>
      </c>
    </row>
    <row r="52" spans="1:21" x14ac:dyDescent="0.2">
      <c r="A52">
        <f t="shared" si="1"/>
        <v>16</v>
      </c>
      <c r="B52" t="str">
        <f>VLOOKUP(A52,CountyMatch!$A$2:$B$57,2,FALSE)</f>
        <v>Dawson</v>
      </c>
      <c r="C52" s="1" t="s">
        <v>49</v>
      </c>
      <c r="D52" s="1" t="str">
        <f>VLOOKUP(C52,CityMatch!$A$2:$B$128,2,FALSE)</f>
        <v>Glendive</v>
      </c>
      <c r="E52">
        <v>4773</v>
      </c>
      <c r="F52">
        <v>4788</v>
      </c>
      <c r="G52">
        <v>4772</v>
      </c>
      <c r="H52">
        <v>4800</v>
      </c>
      <c r="I52">
        <v>4838</v>
      </c>
      <c r="J52">
        <v>4896</v>
      </c>
      <c r="K52">
        <v>4896</v>
      </c>
      <c r="L52">
        <v>4950</v>
      </c>
      <c r="M52" s="21">
        <v>4944</v>
      </c>
      <c r="N52" s="21">
        <v>5006</v>
      </c>
      <c r="O52" s="21">
        <v>5171</v>
      </c>
      <c r="P52" s="21">
        <v>5320</v>
      </c>
      <c r="Q52" s="21">
        <v>5385</v>
      </c>
      <c r="R52" s="21">
        <v>5445</v>
      </c>
      <c r="S52" s="21">
        <v>5275</v>
      </c>
      <c r="T52" s="21">
        <v>5104</v>
      </c>
      <c r="U52" s="21">
        <v>4960</v>
      </c>
    </row>
    <row r="53" spans="1:21" x14ac:dyDescent="0.2">
      <c r="A53">
        <f t="shared" si="1"/>
        <v>8</v>
      </c>
      <c r="B53" t="str">
        <f>VLOOKUP(A53,CountyMatch!$A$2:$B$57,2,FALSE)</f>
        <v>Fergus</v>
      </c>
      <c r="C53" s="1" t="s">
        <v>50</v>
      </c>
      <c r="D53" s="1" t="str">
        <f>VLOOKUP(C53,CityMatch!$A$2:$B$128,2,FALSE)</f>
        <v>Grass Range</v>
      </c>
      <c r="E53">
        <v>139</v>
      </c>
      <c r="F53">
        <v>134</v>
      </c>
      <c r="G53">
        <v>130</v>
      </c>
      <c r="H53">
        <v>125</v>
      </c>
      <c r="I53">
        <v>123</v>
      </c>
      <c r="J53">
        <v>119</v>
      </c>
      <c r="K53">
        <v>115</v>
      </c>
      <c r="L53">
        <v>113</v>
      </c>
      <c r="M53" s="21">
        <v>111</v>
      </c>
      <c r="N53" s="21">
        <v>110</v>
      </c>
      <c r="O53" s="21">
        <v>108</v>
      </c>
      <c r="P53" s="21">
        <v>110</v>
      </c>
      <c r="Q53" s="21">
        <v>109</v>
      </c>
      <c r="R53" s="21">
        <v>108</v>
      </c>
      <c r="S53" s="21">
        <v>109</v>
      </c>
      <c r="T53" s="21">
        <v>108</v>
      </c>
      <c r="U53" s="21">
        <v>106</v>
      </c>
    </row>
    <row r="54" spans="1:21" x14ac:dyDescent="0.2">
      <c r="A54">
        <f t="shared" si="1"/>
        <v>2</v>
      </c>
      <c r="B54" t="str">
        <f>VLOOKUP(A54,CountyMatch!$A$2:$B$57,2,FALSE)</f>
        <v>Cascade</v>
      </c>
      <c r="C54" s="1" t="s">
        <v>51</v>
      </c>
      <c r="D54" s="1" t="str">
        <f>VLOOKUP(C54,CityMatch!$A$2:$B$128,2,FALSE)</f>
        <v>Great Falls</v>
      </c>
      <c r="E54">
        <v>57153</v>
      </c>
      <c r="F54">
        <v>57033</v>
      </c>
      <c r="G54">
        <v>57468</v>
      </c>
      <c r="H54">
        <v>57378</v>
      </c>
      <c r="I54">
        <v>57376</v>
      </c>
      <c r="J54">
        <v>57490</v>
      </c>
      <c r="K54">
        <v>57840</v>
      </c>
      <c r="L54">
        <v>58008</v>
      </c>
      <c r="M54" s="21">
        <v>59220</v>
      </c>
      <c r="N54" s="21">
        <v>59376</v>
      </c>
      <c r="O54" s="21">
        <v>59257</v>
      </c>
      <c r="P54" s="21">
        <v>59528</v>
      </c>
      <c r="Q54" s="21">
        <v>59343</v>
      </c>
      <c r="R54" s="21">
        <v>59270</v>
      </c>
      <c r="S54" s="21">
        <v>58879</v>
      </c>
      <c r="T54" s="21">
        <v>58842</v>
      </c>
      <c r="U54" s="21">
        <v>58701</v>
      </c>
    </row>
    <row r="55" spans="1:21" x14ac:dyDescent="0.2">
      <c r="A55">
        <f t="shared" si="1"/>
        <v>13</v>
      </c>
      <c r="B55" t="str">
        <f>VLOOKUP(A55,CountyMatch!$A$2:$B$57,2,FALSE)</f>
        <v>Ravalli</v>
      </c>
      <c r="C55" s="1" t="s">
        <v>52</v>
      </c>
      <c r="D55" s="1" t="str">
        <f>VLOOKUP(C55,CityMatch!$A$2:$B$128,2,FALSE)</f>
        <v>Hamilton</v>
      </c>
      <c r="E55">
        <v>4035</v>
      </c>
      <c r="F55">
        <v>4127</v>
      </c>
      <c r="G55">
        <v>4186</v>
      </c>
      <c r="H55">
        <v>4217</v>
      </c>
      <c r="I55">
        <v>4275</v>
      </c>
      <c r="J55">
        <v>4325</v>
      </c>
      <c r="K55">
        <v>4348</v>
      </c>
      <c r="L55">
        <v>4320</v>
      </c>
      <c r="M55" s="21">
        <v>4287</v>
      </c>
      <c r="N55" s="21">
        <v>4333</v>
      </c>
      <c r="O55" s="21">
        <v>4425</v>
      </c>
      <c r="P55" s="21">
        <v>4450</v>
      </c>
      <c r="Q55" s="21">
        <v>4476</v>
      </c>
      <c r="R55" s="21">
        <v>4534</v>
      </c>
      <c r="S55" s="21">
        <v>4629</v>
      </c>
      <c r="T55" s="21">
        <v>4717</v>
      </c>
      <c r="U55" s="21">
        <v>4809</v>
      </c>
    </row>
    <row r="56" spans="1:21" x14ac:dyDescent="0.2">
      <c r="A56">
        <f t="shared" si="1"/>
        <v>22</v>
      </c>
      <c r="B56" t="str">
        <f>VLOOKUP(A56,CountyMatch!$A$2:$B$57,2,FALSE)</f>
        <v>Big Horn</v>
      </c>
      <c r="C56" s="1" t="s">
        <v>53</v>
      </c>
      <c r="D56" s="1" t="str">
        <f>VLOOKUP(C56,CityMatch!$A$2:$B$128,2,FALSE)</f>
        <v>Hardin</v>
      </c>
      <c r="E56">
        <v>3462</v>
      </c>
      <c r="F56">
        <v>3446</v>
      </c>
      <c r="G56">
        <v>3467</v>
      </c>
      <c r="H56">
        <v>3441</v>
      </c>
      <c r="I56">
        <v>3416</v>
      </c>
      <c r="J56">
        <v>3418</v>
      </c>
      <c r="K56">
        <v>3423</v>
      </c>
      <c r="L56">
        <v>3473</v>
      </c>
      <c r="M56" s="21">
        <v>3675</v>
      </c>
      <c r="N56" s="21">
        <v>3734</v>
      </c>
      <c r="O56" s="21">
        <v>3722</v>
      </c>
      <c r="P56" s="21">
        <v>3757</v>
      </c>
      <c r="Q56" s="21">
        <v>3824</v>
      </c>
      <c r="R56" s="21">
        <v>3821</v>
      </c>
      <c r="S56" s="21">
        <v>3858</v>
      </c>
      <c r="T56" s="21">
        <v>3861</v>
      </c>
      <c r="U56" s="21">
        <v>3833</v>
      </c>
    </row>
    <row r="57" spans="1:21" x14ac:dyDescent="0.2">
      <c r="A57">
        <f t="shared" si="1"/>
        <v>24</v>
      </c>
      <c r="B57" t="str">
        <f>VLOOKUP(A57,CountyMatch!$A$2:$B$57,2,FALSE)</f>
        <v>Blaine</v>
      </c>
      <c r="C57" s="1" t="s">
        <v>59</v>
      </c>
      <c r="D57" s="1" t="str">
        <f>VLOOKUP(C57,CityMatch!$A$2:$B$128,2,FALSE)</f>
        <v>Harlem</v>
      </c>
      <c r="E57">
        <v>834</v>
      </c>
      <c r="F57">
        <v>826</v>
      </c>
      <c r="G57">
        <v>812</v>
      </c>
      <c r="H57">
        <v>816</v>
      </c>
      <c r="I57">
        <v>810</v>
      </c>
      <c r="J57">
        <v>803</v>
      </c>
      <c r="K57">
        <v>795</v>
      </c>
      <c r="L57">
        <v>802</v>
      </c>
      <c r="M57" s="21">
        <v>811</v>
      </c>
      <c r="N57" s="21">
        <v>824</v>
      </c>
      <c r="O57" s="21">
        <v>837</v>
      </c>
      <c r="P57" s="21">
        <v>831</v>
      </c>
      <c r="Q57" s="21">
        <v>840</v>
      </c>
      <c r="R57" s="21">
        <v>835</v>
      </c>
      <c r="S57" s="21">
        <v>839</v>
      </c>
      <c r="T57" s="21">
        <v>844</v>
      </c>
      <c r="U57" s="21">
        <v>851</v>
      </c>
    </row>
    <row r="58" spans="1:21" x14ac:dyDescent="0.2">
      <c r="A58">
        <f t="shared" si="1"/>
        <v>44</v>
      </c>
      <c r="B58" t="str">
        <f>VLOOKUP(A58,CountyMatch!$A$2:$B$57,2,FALSE)</f>
        <v>Wheatland</v>
      </c>
      <c r="C58" s="1" t="s">
        <v>54</v>
      </c>
      <c r="D58" s="1" t="str">
        <f>VLOOKUP(C58,CityMatch!$A$2:$B$128,2,FALSE)</f>
        <v>Harlowton</v>
      </c>
      <c r="E58">
        <v>1038</v>
      </c>
      <c r="F58">
        <v>1004</v>
      </c>
      <c r="G58">
        <v>992</v>
      </c>
      <c r="H58">
        <v>974</v>
      </c>
      <c r="I58">
        <v>946</v>
      </c>
      <c r="J58">
        <v>965</v>
      </c>
      <c r="K58">
        <v>997</v>
      </c>
      <c r="L58">
        <v>996</v>
      </c>
      <c r="M58" s="21">
        <v>992</v>
      </c>
      <c r="N58" s="21">
        <v>989</v>
      </c>
      <c r="O58" s="21">
        <v>970</v>
      </c>
      <c r="P58" s="21">
        <v>986</v>
      </c>
      <c r="Q58" s="21">
        <v>969</v>
      </c>
      <c r="R58" s="21">
        <v>979</v>
      </c>
      <c r="S58" s="21">
        <v>985</v>
      </c>
      <c r="T58" s="21">
        <v>1013</v>
      </c>
      <c r="U58" s="21">
        <v>1038</v>
      </c>
    </row>
    <row r="59" spans="1:21" x14ac:dyDescent="0.2">
      <c r="A59">
        <f t="shared" si="1"/>
        <v>12</v>
      </c>
      <c r="B59" t="str">
        <f>VLOOKUP(A59,CountyMatch!$A$2:$B$57,2,FALSE)</f>
        <v>Hill</v>
      </c>
      <c r="C59" s="1" t="s">
        <v>60</v>
      </c>
      <c r="D59" s="1" t="str">
        <f>VLOOKUP(C59,CityMatch!$A$2:$B$128,2,FALSE)</f>
        <v>Havre</v>
      </c>
      <c r="E59">
        <v>9325</v>
      </c>
      <c r="F59">
        <v>9240</v>
      </c>
      <c r="G59">
        <v>9212</v>
      </c>
      <c r="H59">
        <v>9175</v>
      </c>
      <c r="I59">
        <v>9240</v>
      </c>
      <c r="J59">
        <v>9269</v>
      </c>
      <c r="K59">
        <v>9187</v>
      </c>
      <c r="L59">
        <v>9241</v>
      </c>
      <c r="M59" s="21">
        <v>9535</v>
      </c>
      <c r="N59" s="21">
        <v>9691</v>
      </c>
      <c r="O59" s="21">
        <v>9715</v>
      </c>
      <c r="P59" s="21">
        <v>9801</v>
      </c>
      <c r="Q59" s="21">
        <v>9784</v>
      </c>
      <c r="R59" s="21">
        <v>9743</v>
      </c>
      <c r="S59" s="21">
        <v>9767</v>
      </c>
      <c r="T59" s="21">
        <v>9785</v>
      </c>
      <c r="U59" s="21">
        <v>9715</v>
      </c>
    </row>
    <row r="60" spans="1:21" x14ac:dyDescent="0.2">
      <c r="A60">
        <f t="shared" si="1"/>
        <v>5</v>
      </c>
      <c r="B60" t="str">
        <f>VLOOKUP(A60,CountyMatch!$A$2:$B$57,2,FALSE)</f>
        <v>Lewis &amp; Clark</v>
      </c>
      <c r="C60" s="1" t="s">
        <v>56</v>
      </c>
      <c r="D60" s="1" t="str">
        <f>VLOOKUP(C60,CityMatch!$A$2:$B$128,2,FALSE)</f>
        <v>Helena</v>
      </c>
      <c r="E60">
        <v>26053</v>
      </c>
      <c r="F60">
        <v>26358</v>
      </c>
      <c r="G60">
        <v>26656</v>
      </c>
      <c r="H60">
        <v>26705</v>
      </c>
      <c r="I60">
        <v>27005</v>
      </c>
      <c r="J60">
        <v>27361</v>
      </c>
      <c r="K60">
        <v>27708</v>
      </c>
      <c r="L60">
        <v>27976</v>
      </c>
      <c r="M60" s="21">
        <v>28641</v>
      </c>
      <c r="N60" s="21">
        <v>29042</v>
      </c>
      <c r="O60" s="21">
        <v>29378</v>
      </c>
      <c r="P60" s="21">
        <v>29776</v>
      </c>
      <c r="Q60" s="21">
        <v>30115</v>
      </c>
      <c r="R60" s="21">
        <v>30700</v>
      </c>
      <c r="S60" s="21">
        <v>31175</v>
      </c>
      <c r="T60" s="21">
        <v>31780</v>
      </c>
      <c r="U60" s="21">
        <v>32315</v>
      </c>
    </row>
    <row r="61" spans="1:21" x14ac:dyDescent="0.2">
      <c r="A61">
        <f t="shared" si="1"/>
        <v>12</v>
      </c>
      <c r="B61" t="str">
        <f>VLOOKUP(A61,CountyMatch!$A$2:$B$57,2,FALSE)</f>
        <v>Hill</v>
      </c>
      <c r="C61" s="1" t="s">
        <v>55</v>
      </c>
      <c r="D61" s="1" t="str">
        <f>VLOOKUP(C61,CityMatch!$A$2:$B$128,2,FALSE)</f>
        <v>Hingham</v>
      </c>
      <c r="E61">
        <v>144</v>
      </c>
      <c r="F61">
        <v>140</v>
      </c>
      <c r="G61">
        <v>136</v>
      </c>
      <c r="H61">
        <v>132</v>
      </c>
      <c r="I61">
        <v>130</v>
      </c>
      <c r="J61">
        <v>126</v>
      </c>
      <c r="K61">
        <v>122</v>
      </c>
      <c r="L61">
        <v>120</v>
      </c>
      <c r="M61" s="21">
        <v>118</v>
      </c>
      <c r="N61" s="21">
        <v>120</v>
      </c>
      <c r="O61" s="21">
        <v>120</v>
      </c>
      <c r="P61" s="21">
        <v>121</v>
      </c>
      <c r="Q61" s="21">
        <v>120</v>
      </c>
      <c r="R61" s="21">
        <v>120</v>
      </c>
      <c r="S61" s="21">
        <v>119</v>
      </c>
      <c r="T61" s="21">
        <v>119</v>
      </c>
      <c r="U61" s="21">
        <v>118</v>
      </c>
    </row>
    <row r="62" spans="1:21" x14ac:dyDescent="0.2">
      <c r="A62">
        <f t="shared" si="1"/>
        <v>36</v>
      </c>
      <c r="B62" t="str">
        <f>VLOOKUP(A62,CountyMatch!$A$2:$B$57,2,FALSE)</f>
        <v>Judith Basin</v>
      </c>
      <c r="C62" s="1" t="s">
        <v>57</v>
      </c>
      <c r="D62" s="1" t="str">
        <f>VLOOKUP(C62,CityMatch!$A$2:$B$128,2,FALSE)</f>
        <v>Hobson</v>
      </c>
      <c r="E62">
        <v>231</v>
      </c>
      <c r="F62">
        <v>226</v>
      </c>
      <c r="G62">
        <v>226</v>
      </c>
      <c r="H62">
        <v>223</v>
      </c>
      <c r="I62">
        <v>221</v>
      </c>
      <c r="J62">
        <v>215</v>
      </c>
      <c r="K62">
        <v>214</v>
      </c>
      <c r="L62">
        <v>215</v>
      </c>
      <c r="M62" s="21">
        <v>220</v>
      </c>
      <c r="N62" s="21">
        <v>219</v>
      </c>
      <c r="O62" s="21">
        <v>224</v>
      </c>
      <c r="P62" s="21">
        <v>225</v>
      </c>
      <c r="Q62" s="21">
        <v>221</v>
      </c>
      <c r="R62" s="21">
        <v>217</v>
      </c>
      <c r="S62" s="21">
        <v>218</v>
      </c>
      <c r="T62" s="21">
        <v>219</v>
      </c>
      <c r="U62" s="21">
        <v>219</v>
      </c>
    </row>
    <row r="63" spans="1:21" x14ac:dyDescent="0.2">
      <c r="A63">
        <f t="shared" si="1"/>
        <v>35</v>
      </c>
      <c r="B63" t="str">
        <f>VLOOKUP(A63,CountyMatch!$A$2:$B$57,2,FALSE)</f>
        <v>Sanders</v>
      </c>
      <c r="C63" s="1" t="s">
        <v>58</v>
      </c>
      <c r="D63" s="1" t="str">
        <f>VLOOKUP(C63,CityMatch!$A$2:$B$128,2,FALSE)</f>
        <v>Hot Springs</v>
      </c>
      <c r="E63">
        <v>556</v>
      </c>
      <c r="F63">
        <v>553</v>
      </c>
      <c r="G63">
        <v>562</v>
      </c>
      <c r="H63">
        <v>559</v>
      </c>
      <c r="I63">
        <v>561</v>
      </c>
      <c r="J63">
        <v>563</v>
      </c>
      <c r="K63">
        <v>558</v>
      </c>
      <c r="L63">
        <v>552</v>
      </c>
      <c r="M63" s="21">
        <v>540</v>
      </c>
      <c r="N63" s="21">
        <v>548</v>
      </c>
      <c r="O63" s="21">
        <v>547</v>
      </c>
      <c r="P63" s="21">
        <v>544</v>
      </c>
      <c r="Q63" s="21">
        <v>544</v>
      </c>
      <c r="R63" s="21">
        <v>542</v>
      </c>
      <c r="S63" s="21">
        <v>551</v>
      </c>
      <c r="T63" s="21">
        <v>562</v>
      </c>
      <c r="U63" s="21">
        <v>567</v>
      </c>
    </row>
    <row r="64" spans="1:21" x14ac:dyDescent="0.2">
      <c r="A64">
        <f t="shared" si="1"/>
        <v>33</v>
      </c>
      <c r="B64" t="str">
        <f>VLOOKUP(A64,CountyMatch!$A$2:$B$57,2,FALSE)</f>
        <v>Treasure</v>
      </c>
      <c r="C64" s="1" t="s">
        <v>61</v>
      </c>
      <c r="D64" s="1" t="str">
        <f>VLOOKUP(C64,CityMatch!$A$2:$B$128,2,FALSE)</f>
        <v>Hysham</v>
      </c>
      <c r="E64">
        <v>313</v>
      </c>
      <c r="F64">
        <v>313</v>
      </c>
      <c r="G64">
        <v>323</v>
      </c>
      <c r="H64">
        <v>313</v>
      </c>
      <c r="I64">
        <v>314</v>
      </c>
      <c r="J64">
        <v>313</v>
      </c>
      <c r="K64">
        <v>320</v>
      </c>
      <c r="L64">
        <v>310</v>
      </c>
      <c r="M64" s="21">
        <v>312</v>
      </c>
      <c r="N64" s="21">
        <v>311</v>
      </c>
      <c r="O64" s="21">
        <v>316</v>
      </c>
      <c r="P64" s="21">
        <v>303</v>
      </c>
      <c r="Q64" s="21">
        <v>301</v>
      </c>
      <c r="R64" s="21">
        <v>300</v>
      </c>
      <c r="S64" s="21">
        <v>298</v>
      </c>
      <c r="T64" s="21">
        <v>297</v>
      </c>
      <c r="U64" s="21">
        <v>296</v>
      </c>
    </row>
    <row r="65" spans="1:21" x14ac:dyDescent="0.2">
      <c r="A65">
        <f t="shared" si="1"/>
        <v>14</v>
      </c>
      <c r="B65" t="str">
        <f>VLOOKUP(A65,CountyMatch!$A$2:$B$57,2,FALSE)</f>
        <v>Custer</v>
      </c>
      <c r="C65" s="1" t="s">
        <v>62</v>
      </c>
      <c r="D65" s="1" t="str">
        <f>VLOOKUP(C65,CityMatch!$A$2:$B$128,2,FALSE)</f>
        <v>Ismay</v>
      </c>
      <c r="E65">
        <v>24</v>
      </c>
      <c r="F65">
        <v>23</v>
      </c>
      <c r="G65">
        <v>23</v>
      </c>
      <c r="H65">
        <v>22</v>
      </c>
      <c r="I65">
        <v>21</v>
      </c>
      <c r="J65">
        <v>20</v>
      </c>
      <c r="K65">
        <v>20</v>
      </c>
      <c r="L65">
        <v>19</v>
      </c>
      <c r="M65" s="21">
        <v>20</v>
      </c>
      <c r="N65" s="21">
        <v>20</v>
      </c>
      <c r="O65" s="21">
        <v>20</v>
      </c>
      <c r="P65" s="21">
        <v>20</v>
      </c>
      <c r="Q65" s="21">
        <v>21</v>
      </c>
      <c r="R65" s="21">
        <v>21</v>
      </c>
      <c r="S65" s="21">
        <v>20</v>
      </c>
      <c r="T65" s="21">
        <v>20</v>
      </c>
      <c r="U65" s="21">
        <v>20</v>
      </c>
    </row>
    <row r="66" spans="1:21" x14ac:dyDescent="0.2">
      <c r="A66">
        <f t="shared" ref="A66:A96" si="2">_xlfn.NUMBERVALUE(RIGHT(C66,2))</f>
        <v>10</v>
      </c>
      <c r="B66" t="str">
        <f>VLOOKUP(A66,CountyMatch!$A$2:$B$57,2,FALSE)</f>
        <v>Carbon</v>
      </c>
      <c r="C66" s="1" t="s">
        <v>63</v>
      </c>
      <c r="D66" s="1" t="str">
        <f>VLOOKUP(C66,CityMatch!$A$2:$B$128,2,FALSE)</f>
        <v>Joliet</v>
      </c>
      <c r="E66">
        <v>587</v>
      </c>
      <c r="F66">
        <v>587</v>
      </c>
      <c r="G66">
        <v>588</v>
      </c>
      <c r="H66">
        <v>594</v>
      </c>
      <c r="I66">
        <v>592</v>
      </c>
      <c r="J66">
        <v>594</v>
      </c>
      <c r="K66">
        <v>591</v>
      </c>
      <c r="L66">
        <v>594</v>
      </c>
      <c r="M66" s="21">
        <v>584</v>
      </c>
      <c r="N66" s="21">
        <v>593</v>
      </c>
      <c r="O66" s="21">
        <v>612</v>
      </c>
      <c r="P66" s="21">
        <v>635</v>
      </c>
      <c r="Q66" s="21">
        <v>641</v>
      </c>
      <c r="R66" s="21">
        <v>638</v>
      </c>
      <c r="S66" s="21">
        <v>643</v>
      </c>
      <c r="T66" s="21">
        <v>655</v>
      </c>
      <c r="U66" s="21">
        <v>656</v>
      </c>
    </row>
    <row r="67" spans="1:21" x14ac:dyDescent="0.2">
      <c r="A67">
        <f t="shared" si="2"/>
        <v>50</v>
      </c>
      <c r="B67" t="str">
        <f>VLOOKUP(A67,CountyMatch!$A$2:$B$57,2,FALSE)</f>
        <v>Garfield</v>
      </c>
      <c r="C67" s="1" t="s">
        <v>64</v>
      </c>
      <c r="D67" s="1" t="str">
        <f>VLOOKUP(C67,CityMatch!$A$2:$B$128,2,FALSE)</f>
        <v>Jordan</v>
      </c>
      <c r="E67">
        <v>364</v>
      </c>
      <c r="F67">
        <v>361</v>
      </c>
      <c r="G67">
        <v>356</v>
      </c>
      <c r="H67">
        <v>345</v>
      </c>
      <c r="I67">
        <v>353</v>
      </c>
      <c r="J67">
        <v>353</v>
      </c>
      <c r="K67">
        <v>344</v>
      </c>
      <c r="L67">
        <v>353</v>
      </c>
      <c r="M67" s="21">
        <v>348</v>
      </c>
      <c r="N67" s="21">
        <v>378</v>
      </c>
      <c r="O67" s="21">
        <v>379</v>
      </c>
      <c r="P67" s="21">
        <v>382</v>
      </c>
      <c r="Q67" s="21">
        <v>388</v>
      </c>
      <c r="R67" s="21">
        <v>391</v>
      </c>
      <c r="S67" s="21">
        <v>398</v>
      </c>
      <c r="T67" s="21">
        <v>395</v>
      </c>
      <c r="U67" s="21">
        <v>389</v>
      </c>
    </row>
    <row r="68" spans="1:21" x14ac:dyDescent="0.2">
      <c r="A68">
        <f t="shared" si="2"/>
        <v>44</v>
      </c>
      <c r="B68" t="str">
        <f>VLOOKUP(A68,CountyMatch!$A$2:$B$57,2,FALSE)</f>
        <v>Wheatland</v>
      </c>
      <c r="C68" s="1" t="s">
        <v>65</v>
      </c>
      <c r="D68" s="1" t="str">
        <f>VLOOKUP(C68,CityMatch!$A$2:$B$128,2,FALSE)</f>
        <v>Judith Gap</v>
      </c>
      <c r="E68">
        <v>155</v>
      </c>
      <c r="F68">
        <v>147</v>
      </c>
      <c r="G68">
        <v>142</v>
      </c>
      <c r="H68">
        <v>137</v>
      </c>
      <c r="I68">
        <v>130</v>
      </c>
      <c r="J68">
        <v>130</v>
      </c>
      <c r="K68">
        <v>131</v>
      </c>
      <c r="L68">
        <v>128</v>
      </c>
      <c r="M68" s="21">
        <v>128</v>
      </c>
      <c r="N68" s="21">
        <v>125</v>
      </c>
      <c r="O68" s="21">
        <v>121</v>
      </c>
      <c r="P68" s="21">
        <v>123</v>
      </c>
      <c r="Q68" s="21">
        <v>123</v>
      </c>
      <c r="R68" s="21">
        <v>124</v>
      </c>
      <c r="S68" s="21">
        <v>125</v>
      </c>
      <c r="T68" s="21">
        <v>129</v>
      </c>
      <c r="U68" s="21">
        <v>132</v>
      </c>
    </row>
    <row r="69" spans="1:21" x14ac:dyDescent="0.2">
      <c r="A69">
        <f t="shared" si="2"/>
        <v>7</v>
      </c>
      <c r="B69" t="str">
        <f>VLOOKUP(A69,CountyMatch!$A$2:$B$57,2,FALSE)</f>
        <v>Flathead</v>
      </c>
      <c r="C69" s="1" t="s">
        <v>67</v>
      </c>
      <c r="D69" s="1" t="str">
        <f>VLOOKUP(C69,CityMatch!$A$2:$B$128,2,FALSE)</f>
        <v>Kalispell</v>
      </c>
      <c r="E69">
        <v>15944</v>
      </c>
      <c r="F69">
        <v>16524</v>
      </c>
      <c r="G69">
        <v>17014</v>
      </c>
      <c r="H69">
        <v>17600</v>
      </c>
      <c r="I69">
        <v>18265</v>
      </c>
      <c r="J69">
        <v>18944</v>
      </c>
      <c r="K69">
        <v>19526</v>
      </c>
      <c r="L69">
        <v>19815</v>
      </c>
      <c r="M69" s="21">
        <v>20065</v>
      </c>
      <c r="N69" s="21">
        <v>20379</v>
      </c>
      <c r="O69" s="21">
        <v>20559</v>
      </c>
      <c r="P69" s="21">
        <v>20974</v>
      </c>
      <c r="Q69" s="21">
        <v>21492</v>
      </c>
      <c r="R69" s="21">
        <v>21865</v>
      </c>
      <c r="S69" s="21">
        <v>22549</v>
      </c>
      <c r="T69" s="21">
        <v>23224</v>
      </c>
      <c r="U69" s="21">
        <v>23938</v>
      </c>
    </row>
    <row r="70" spans="1:21" x14ac:dyDescent="0.2">
      <c r="A70">
        <f t="shared" si="2"/>
        <v>21</v>
      </c>
      <c r="B70" t="str">
        <f>VLOOKUP(A70,CountyMatch!$A$2:$B$57,2,FALSE)</f>
        <v>Toole</v>
      </c>
      <c r="C70" s="1" t="s">
        <v>66</v>
      </c>
      <c r="D70" s="1" t="str">
        <f>VLOOKUP(C70,CityMatch!$A$2:$B$128,2,FALSE)</f>
        <v>Kevin</v>
      </c>
      <c r="E70">
        <v>169</v>
      </c>
      <c r="F70">
        <v>165</v>
      </c>
      <c r="G70">
        <v>161</v>
      </c>
      <c r="H70">
        <v>161</v>
      </c>
      <c r="I70">
        <v>155</v>
      </c>
      <c r="J70">
        <v>152</v>
      </c>
      <c r="K70">
        <v>150</v>
      </c>
      <c r="L70">
        <v>153</v>
      </c>
      <c r="M70" s="21">
        <v>153</v>
      </c>
      <c r="N70" s="21">
        <v>146</v>
      </c>
      <c r="O70" s="21">
        <v>146</v>
      </c>
      <c r="P70" s="21">
        <v>144</v>
      </c>
      <c r="Q70" s="21">
        <v>144</v>
      </c>
      <c r="R70" s="21">
        <v>141</v>
      </c>
      <c r="S70" s="21">
        <v>137</v>
      </c>
      <c r="T70" s="21">
        <v>137</v>
      </c>
      <c r="U70" s="21">
        <v>137</v>
      </c>
    </row>
    <row r="71" spans="1:21" x14ac:dyDescent="0.2">
      <c r="A71">
        <f t="shared" si="2"/>
        <v>3</v>
      </c>
      <c r="B71" t="str">
        <f>VLOOKUP(A71,CountyMatch!$A$2:$B$57,2,FALSE)</f>
        <v>Yellowstone</v>
      </c>
      <c r="C71" s="1" t="s">
        <v>68</v>
      </c>
      <c r="D71" s="1" t="str">
        <f>VLOOKUP(C71,CityMatch!$A$2:$B$128,2,FALSE)</f>
        <v>Laurel</v>
      </c>
      <c r="E71">
        <v>6326</v>
      </c>
      <c r="F71">
        <v>6354</v>
      </c>
      <c r="G71">
        <v>6390</v>
      </c>
      <c r="H71">
        <v>6444</v>
      </c>
      <c r="I71">
        <v>6492</v>
      </c>
      <c r="J71">
        <v>6539</v>
      </c>
      <c r="K71">
        <v>6622</v>
      </c>
      <c r="L71">
        <v>6681</v>
      </c>
      <c r="M71" s="21">
        <v>6750</v>
      </c>
      <c r="N71" s="21">
        <v>6839</v>
      </c>
      <c r="O71" s="21">
        <v>6941</v>
      </c>
      <c r="P71" s="21">
        <v>7035</v>
      </c>
      <c r="Q71" s="21">
        <v>6936</v>
      </c>
      <c r="R71" s="21">
        <v>6936</v>
      </c>
      <c r="S71" s="21">
        <v>6861</v>
      </c>
      <c r="T71" s="21">
        <v>6819</v>
      </c>
      <c r="U71" s="21">
        <v>6766</v>
      </c>
    </row>
    <row r="72" spans="1:21" x14ac:dyDescent="0.2">
      <c r="A72">
        <f t="shared" si="2"/>
        <v>53</v>
      </c>
      <c r="B72" t="str">
        <f>VLOOKUP(A72,CountyMatch!$A$2:$B$57,2,FALSE)</f>
        <v>Golden Valley</v>
      </c>
      <c r="C72" s="1" t="s">
        <v>69</v>
      </c>
      <c r="D72" s="1" t="str">
        <f>VLOOKUP(C72,CityMatch!$A$2:$B$128,2,FALSE)</f>
        <v>Lavina</v>
      </c>
      <c r="E72">
        <v>204</v>
      </c>
      <c r="F72">
        <v>198</v>
      </c>
      <c r="G72">
        <v>206</v>
      </c>
      <c r="H72">
        <v>210</v>
      </c>
      <c r="I72">
        <v>202</v>
      </c>
      <c r="J72">
        <v>202</v>
      </c>
      <c r="K72">
        <v>186</v>
      </c>
      <c r="L72">
        <v>189</v>
      </c>
      <c r="M72" s="21">
        <v>183</v>
      </c>
      <c r="N72" s="21">
        <v>170</v>
      </c>
      <c r="O72" s="21">
        <v>169</v>
      </c>
      <c r="P72" s="21">
        <v>173</v>
      </c>
      <c r="Q72" s="21">
        <v>172</v>
      </c>
      <c r="R72" s="21">
        <v>167</v>
      </c>
      <c r="S72" s="21">
        <v>165</v>
      </c>
      <c r="T72" s="21">
        <v>167</v>
      </c>
      <c r="U72" s="21">
        <v>169</v>
      </c>
    </row>
    <row r="73" spans="1:21" x14ac:dyDescent="0.2">
      <c r="A73">
        <f t="shared" si="2"/>
        <v>8</v>
      </c>
      <c r="B73" t="str">
        <f>VLOOKUP(A73,CountyMatch!$A$2:$B$57,2,FALSE)</f>
        <v>Fergus</v>
      </c>
      <c r="C73" s="1" t="s">
        <v>70</v>
      </c>
      <c r="D73" s="1" t="str">
        <f>VLOOKUP(C73,CityMatch!$A$2:$B$128,2,FALSE)</f>
        <v>Lewistown</v>
      </c>
      <c r="E73">
        <v>6340</v>
      </c>
      <c r="F73">
        <v>6235</v>
      </c>
      <c r="G73">
        <v>6174</v>
      </c>
      <c r="H73">
        <v>6069</v>
      </c>
      <c r="I73">
        <v>6050</v>
      </c>
      <c r="J73">
        <v>5978</v>
      </c>
      <c r="K73">
        <v>5919</v>
      </c>
      <c r="L73">
        <v>5932</v>
      </c>
      <c r="M73" s="21">
        <v>6051</v>
      </c>
      <c r="N73" s="21">
        <v>5998</v>
      </c>
      <c r="O73" s="21">
        <v>5965</v>
      </c>
      <c r="P73" s="21">
        <v>6003</v>
      </c>
      <c r="Q73" s="21">
        <v>5932</v>
      </c>
      <c r="R73" s="21">
        <v>5921</v>
      </c>
      <c r="S73" s="21">
        <v>5933</v>
      </c>
      <c r="T73" s="21">
        <v>5905</v>
      </c>
      <c r="U73" s="21">
        <v>5818</v>
      </c>
    </row>
    <row r="74" spans="1:21" x14ac:dyDescent="0.2">
      <c r="A74">
        <f t="shared" si="2"/>
        <v>56</v>
      </c>
      <c r="B74" t="str">
        <f>VLOOKUP(A74,CountyMatch!$A$2:$B$57,2,FALSE)</f>
        <v>Lincoln</v>
      </c>
      <c r="C74" s="1" t="s">
        <v>71</v>
      </c>
      <c r="D74" s="1" t="str">
        <f>VLOOKUP(C74,CityMatch!$A$2:$B$128,2,FALSE)</f>
        <v>Libby</v>
      </c>
      <c r="E74">
        <v>2820</v>
      </c>
      <c r="F74">
        <v>2805</v>
      </c>
      <c r="G74">
        <v>2780</v>
      </c>
      <c r="H74">
        <v>2764</v>
      </c>
      <c r="I74">
        <v>2728</v>
      </c>
      <c r="J74">
        <v>2713</v>
      </c>
      <c r="K74">
        <v>2684</v>
      </c>
      <c r="L74">
        <v>2656</v>
      </c>
      <c r="M74" s="21">
        <v>2634</v>
      </c>
      <c r="N74" s="21">
        <v>2662</v>
      </c>
      <c r="O74" s="21">
        <v>2670</v>
      </c>
      <c r="P74" s="21">
        <v>2664</v>
      </c>
      <c r="Q74" s="21">
        <v>2638</v>
      </c>
      <c r="R74" s="21">
        <v>2622</v>
      </c>
      <c r="S74" s="21">
        <v>2649</v>
      </c>
      <c r="T74" s="21">
        <v>2691</v>
      </c>
      <c r="U74" s="21">
        <v>2737</v>
      </c>
    </row>
    <row r="75" spans="1:21" x14ac:dyDescent="0.2">
      <c r="A75">
        <f t="shared" si="2"/>
        <v>18</v>
      </c>
      <c r="B75" t="str">
        <f>VLOOKUP(A75,CountyMatch!$A$2:$B$57,2,FALSE)</f>
        <v>Beaverhead</v>
      </c>
      <c r="C75" s="1" t="s">
        <v>72</v>
      </c>
      <c r="D75" s="1" t="str">
        <f>VLOOKUP(C75,CityMatch!$A$2:$B$128,2,FALSE)</f>
        <v>Lima</v>
      </c>
      <c r="E75">
        <v>232</v>
      </c>
      <c r="F75">
        <v>228</v>
      </c>
      <c r="G75">
        <v>225</v>
      </c>
      <c r="H75">
        <v>223</v>
      </c>
      <c r="I75">
        <v>223</v>
      </c>
      <c r="J75">
        <v>221</v>
      </c>
      <c r="K75">
        <v>223</v>
      </c>
      <c r="L75">
        <v>221</v>
      </c>
      <c r="M75" s="21">
        <v>221</v>
      </c>
      <c r="N75" s="21">
        <v>221</v>
      </c>
      <c r="O75" s="21">
        <v>227</v>
      </c>
      <c r="P75" s="21">
        <v>226</v>
      </c>
      <c r="Q75" s="21">
        <v>226</v>
      </c>
      <c r="R75" s="21">
        <v>225</v>
      </c>
      <c r="S75" s="21">
        <v>229</v>
      </c>
      <c r="T75" s="21">
        <v>228</v>
      </c>
      <c r="U75" s="21">
        <v>227</v>
      </c>
    </row>
    <row r="76" spans="1:21" x14ac:dyDescent="0.2">
      <c r="A76">
        <f t="shared" si="2"/>
        <v>49</v>
      </c>
      <c r="B76" t="str">
        <f>VLOOKUP(A76,CountyMatch!$A$2:$B$57,2,FALSE)</f>
        <v>Park</v>
      </c>
      <c r="C76" s="1" t="s">
        <v>74</v>
      </c>
      <c r="D76" s="1" t="str">
        <f>VLOOKUP(C76,CityMatch!$A$2:$B$128,2,FALSE)</f>
        <v>Livingston</v>
      </c>
      <c r="E76">
        <v>7106</v>
      </c>
      <c r="F76">
        <v>7037</v>
      </c>
      <c r="G76">
        <v>7018</v>
      </c>
      <c r="H76">
        <v>7066</v>
      </c>
      <c r="I76">
        <v>7088</v>
      </c>
      <c r="J76">
        <v>7144</v>
      </c>
      <c r="K76">
        <v>7170</v>
      </c>
      <c r="L76">
        <v>7094</v>
      </c>
      <c r="M76" s="21">
        <v>7028</v>
      </c>
      <c r="N76" s="21">
        <v>7008</v>
      </c>
      <c r="O76" s="21">
        <v>7058</v>
      </c>
      <c r="P76" s="21">
        <v>7122</v>
      </c>
      <c r="Q76" s="21">
        <v>7252</v>
      </c>
      <c r="R76" s="21">
        <v>7319</v>
      </c>
      <c r="S76" s="21">
        <v>7407</v>
      </c>
      <c r="T76" s="21">
        <v>7590</v>
      </c>
      <c r="U76" s="21">
        <v>7784</v>
      </c>
    </row>
    <row r="77" spans="1:21" x14ac:dyDescent="0.2">
      <c r="A77">
        <f t="shared" si="2"/>
        <v>22</v>
      </c>
      <c r="B77" t="str">
        <f>VLOOKUP(A77,CountyMatch!$A$2:$B$57,2,FALSE)</f>
        <v>Big Horn</v>
      </c>
      <c r="C77" s="1" t="s">
        <v>73</v>
      </c>
      <c r="D77" s="1" t="str">
        <f>VLOOKUP(C77,CityMatch!$A$2:$B$128,2,FALSE)</f>
        <v>Lodge Grass</v>
      </c>
      <c r="E77">
        <v>524</v>
      </c>
      <c r="F77">
        <v>509</v>
      </c>
      <c r="G77">
        <v>499</v>
      </c>
      <c r="H77">
        <v>482</v>
      </c>
      <c r="I77">
        <v>465</v>
      </c>
      <c r="J77">
        <v>453</v>
      </c>
      <c r="K77">
        <v>440</v>
      </c>
      <c r="L77">
        <v>434</v>
      </c>
      <c r="M77" s="21">
        <v>433</v>
      </c>
      <c r="N77" s="21">
        <v>437</v>
      </c>
      <c r="O77" s="21">
        <v>434</v>
      </c>
      <c r="P77" s="21">
        <v>438</v>
      </c>
      <c r="Q77" s="21">
        <v>445</v>
      </c>
      <c r="R77" s="21">
        <v>443</v>
      </c>
      <c r="S77" s="21">
        <v>448</v>
      </c>
      <c r="T77" s="21">
        <v>448</v>
      </c>
      <c r="U77" s="21">
        <v>444</v>
      </c>
    </row>
    <row r="78" spans="1:21" x14ac:dyDescent="0.2">
      <c r="A78">
        <f t="shared" si="2"/>
        <v>11</v>
      </c>
      <c r="B78" t="str">
        <f>VLOOKUP(A78,CountyMatch!$A$2:$B$57,2,FALSE)</f>
        <v>Phillips</v>
      </c>
      <c r="C78" s="1" t="s">
        <v>75</v>
      </c>
      <c r="D78" s="1" t="str">
        <f>VLOOKUP(C78,CityMatch!$A$2:$B$128,2,FALSE)</f>
        <v>Malta</v>
      </c>
      <c r="E78">
        <v>2038</v>
      </c>
      <c r="F78">
        <v>2009</v>
      </c>
      <c r="G78">
        <v>2001</v>
      </c>
      <c r="H78">
        <v>1972</v>
      </c>
      <c r="I78">
        <v>1945</v>
      </c>
      <c r="J78">
        <v>1961</v>
      </c>
      <c r="K78">
        <v>1958</v>
      </c>
      <c r="L78">
        <v>1989</v>
      </c>
      <c r="M78" s="21">
        <v>1995</v>
      </c>
      <c r="N78" s="21">
        <v>1962</v>
      </c>
      <c r="O78" s="21">
        <v>1934</v>
      </c>
      <c r="P78" s="21">
        <v>1951</v>
      </c>
      <c r="Q78" s="21">
        <v>1956</v>
      </c>
      <c r="R78" s="21">
        <v>1945</v>
      </c>
      <c r="S78" s="21">
        <v>1931</v>
      </c>
      <c r="T78" s="21">
        <v>1934</v>
      </c>
      <c r="U78" s="21">
        <v>1915</v>
      </c>
    </row>
    <row r="79" spans="1:21" x14ac:dyDescent="0.2">
      <c r="A79">
        <f t="shared" si="2"/>
        <v>6</v>
      </c>
      <c r="B79" t="str">
        <f>VLOOKUP(A79,CountyMatch!$A$2:$B$57,2,FALSE)</f>
        <v>Gallatin</v>
      </c>
      <c r="C79" s="1" t="s">
        <v>76</v>
      </c>
      <c r="D79" s="1" t="str">
        <f>VLOOKUP(C79,CityMatch!$A$2:$B$128,2,FALSE)</f>
        <v>Manhattan</v>
      </c>
      <c r="E79">
        <v>1440</v>
      </c>
      <c r="F79">
        <v>1459</v>
      </c>
      <c r="G79">
        <v>1476</v>
      </c>
      <c r="H79">
        <v>1503</v>
      </c>
      <c r="I79">
        <v>1538</v>
      </c>
      <c r="J79">
        <v>1554</v>
      </c>
      <c r="K79">
        <v>1564</v>
      </c>
      <c r="L79">
        <v>1537</v>
      </c>
      <c r="M79" s="21">
        <v>1516</v>
      </c>
      <c r="N79" s="21">
        <v>1539</v>
      </c>
      <c r="O79" s="21">
        <v>1544</v>
      </c>
      <c r="P79" s="21">
        <v>1564</v>
      </c>
      <c r="Q79" s="21">
        <v>1574</v>
      </c>
      <c r="R79" s="21">
        <v>1637</v>
      </c>
      <c r="S79" s="21">
        <v>1699</v>
      </c>
      <c r="T79" s="21">
        <v>1765</v>
      </c>
      <c r="U79" s="21">
        <v>1822</v>
      </c>
    </row>
    <row r="80" spans="1:21" x14ac:dyDescent="0.2">
      <c r="A80">
        <f t="shared" si="2"/>
        <v>34</v>
      </c>
      <c r="B80" t="str">
        <f>VLOOKUP(A80,CountyMatch!$A$2:$B$57,2,FALSE)</f>
        <v>Sheridan</v>
      </c>
      <c r="C80" s="1" t="s">
        <v>77</v>
      </c>
      <c r="D80" s="1" t="str">
        <f>VLOOKUP(C80,CityMatch!$A$2:$B$128,2,FALSE)</f>
        <v>Medicine Lake</v>
      </c>
      <c r="E80">
        <v>260</v>
      </c>
      <c r="F80">
        <v>251</v>
      </c>
      <c r="G80">
        <v>249</v>
      </c>
      <c r="H80">
        <v>241</v>
      </c>
      <c r="I80">
        <v>236</v>
      </c>
      <c r="J80">
        <v>232</v>
      </c>
      <c r="K80">
        <v>226</v>
      </c>
      <c r="L80">
        <v>226</v>
      </c>
      <c r="M80" s="21">
        <v>224</v>
      </c>
      <c r="N80" s="21">
        <v>227</v>
      </c>
      <c r="O80" s="21">
        <v>237</v>
      </c>
      <c r="P80" s="21">
        <v>241</v>
      </c>
      <c r="Q80" s="21">
        <v>245</v>
      </c>
      <c r="R80" s="21">
        <v>247</v>
      </c>
      <c r="S80" s="21">
        <v>243</v>
      </c>
      <c r="T80" s="21">
        <v>235</v>
      </c>
      <c r="U80" s="21">
        <v>230</v>
      </c>
    </row>
    <row r="81" spans="1:21" x14ac:dyDescent="0.2">
      <c r="A81">
        <f t="shared" si="2"/>
        <v>23</v>
      </c>
      <c r="B81" t="str">
        <f>VLOOKUP(A81,CountyMatch!$A$2:$B$57,2,FALSE)</f>
        <v>Musselshell</v>
      </c>
      <c r="C81" s="1" t="s">
        <v>78</v>
      </c>
      <c r="D81" s="1" t="str">
        <f>VLOOKUP(C81,CityMatch!$A$2:$B$128,2,FALSE)</f>
        <v>Melstone</v>
      </c>
      <c r="E81">
        <v>123</v>
      </c>
      <c r="F81">
        <v>119</v>
      </c>
      <c r="G81">
        <v>116</v>
      </c>
      <c r="H81">
        <v>110</v>
      </c>
      <c r="I81">
        <v>108</v>
      </c>
      <c r="J81">
        <v>104</v>
      </c>
      <c r="K81">
        <v>101</v>
      </c>
      <c r="L81">
        <v>98</v>
      </c>
      <c r="M81" s="21">
        <v>97</v>
      </c>
      <c r="N81" s="21">
        <v>104</v>
      </c>
      <c r="O81" s="21">
        <v>107</v>
      </c>
      <c r="P81" s="21">
        <v>107</v>
      </c>
      <c r="Q81" s="21">
        <v>107</v>
      </c>
      <c r="R81" s="21">
        <v>107</v>
      </c>
      <c r="S81" s="21">
        <v>107</v>
      </c>
      <c r="T81" s="21">
        <v>107</v>
      </c>
      <c r="U81" s="21">
        <v>107</v>
      </c>
    </row>
    <row r="82" spans="1:21" x14ac:dyDescent="0.2">
      <c r="A82">
        <f t="shared" si="2"/>
        <v>14</v>
      </c>
      <c r="B82" t="str">
        <f>VLOOKUP(A82,CountyMatch!$A$2:$B$57,2,FALSE)</f>
        <v>Custer</v>
      </c>
      <c r="C82" s="1" t="s">
        <v>79</v>
      </c>
      <c r="D82" s="1" t="str">
        <f>VLOOKUP(C82,CityMatch!$A$2:$B$128,2,FALSE)</f>
        <v>Miles City</v>
      </c>
      <c r="E82">
        <v>8375</v>
      </c>
      <c r="F82">
        <v>8310</v>
      </c>
      <c r="G82">
        <v>8349</v>
      </c>
      <c r="H82">
        <v>8273</v>
      </c>
      <c r="I82">
        <v>8240</v>
      </c>
      <c r="J82">
        <v>8289</v>
      </c>
      <c r="K82">
        <v>8301</v>
      </c>
      <c r="L82">
        <v>8382</v>
      </c>
      <c r="M82" s="21">
        <v>8397</v>
      </c>
      <c r="N82" s="21">
        <v>8467</v>
      </c>
      <c r="O82" s="21">
        <v>8498</v>
      </c>
      <c r="P82" s="21">
        <v>8571</v>
      </c>
      <c r="Q82" s="21">
        <v>8689</v>
      </c>
      <c r="R82" s="21">
        <v>8738</v>
      </c>
      <c r="S82" s="21">
        <v>8564</v>
      </c>
      <c r="T82" s="21">
        <v>8486</v>
      </c>
      <c r="U82" s="21">
        <v>8393</v>
      </c>
    </row>
    <row r="83" spans="1:21" x14ac:dyDescent="0.2">
      <c r="A83">
        <f t="shared" si="2"/>
        <v>4</v>
      </c>
      <c r="B83" t="str">
        <f>VLOOKUP(A83,CountyMatch!$A$2:$B$57,2,FALSE)</f>
        <v>Missoula</v>
      </c>
      <c r="C83" s="1" t="s">
        <v>81</v>
      </c>
      <c r="D83" s="1" t="str">
        <f>VLOOKUP(C83,CityMatch!$A$2:$B$128,2,FALSE)</f>
        <v>Missoula</v>
      </c>
      <c r="E83">
        <v>59753</v>
      </c>
      <c r="F83">
        <v>60452</v>
      </c>
      <c r="G83">
        <v>61146</v>
      </c>
      <c r="H83">
        <v>62057</v>
      </c>
      <c r="I83">
        <v>63422</v>
      </c>
      <c r="J83">
        <v>64586</v>
      </c>
      <c r="K83">
        <v>65674</v>
      </c>
      <c r="L83">
        <v>66362</v>
      </c>
      <c r="M83" s="21">
        <v>66935</v>
      </c>
      <c r="N83" s="21">
        <v>67538</v>
      </c>
      <c r="O83" s="21">
        <v>68343</v>
      </c>
      <c r="P83" s="21">
        <v>68946</v>
      </c>
      <c r="Q83" s="21">
        <v>69683</v>
      </c>
      <c r="R83" s="21">
        <v>70747</v>
      </c>
      <c r="S83" s="21">
        <v>72231</v>
      </c>
      <c r="T83" s="21">
        <v>73546</v>
      </c>
      <c r="U83" s="21">
        <v>74428</v>
      </c>
    </row>
    <row r="84" spans="1:21" x14ac:dyDescent="0.2">
      <c r="A84">
        <f t="shared" si="2"/>
        <v>8</v>
      </c>
      <c r="B84" t="str">
        <f>VLOOKUP(A84,CountyMatch!$A$2:$B$57,2,FALSE)</f>
        <v>Fergus</v>
      </c>
      <c r="C84" s="1" t="s">
        <v>80</v>
      </c>
      <c r="D84" s="1" t="str">
        <f>VLOOKUP(C84,CityMatch!$A$2:$B$128,2,FALSE)</f>
        <v>Moore</v>
      </c>
      <c r="E84">
        <v>182</v>
      </c>
      <c r="F84">
        <v>182</v>
      </c>
      <c r="G84">
        <v>184</v>
      </c>
      <c r="H84">
        <v>183</v>
      </c>
      <c r="I84">
        <v>186</v>
      </c>
      <c r="J84">
        <v>186</v>
      </c>
      <c r="K84">
        <v>188</v>
      </c>
      <c r="L84">
        <v>191</v>
      </c>
      <c r="M84" s="21">
        <v>201</v>
      </c>
      <c r="N84" s="21">
        <v>198</v>
      </c>
      <c r="O84" s="21">
        <v>198</v>
      </c>
      <c r="P84" s="21">
        <v>199</v>
      </c>
      <c r="Q84" s="21">
        <v>196</v>
      </c>
      <c r="R84" s="21">
        <v>196</v>
      </c>
      <c r="S84" s="21">
        <v>196</v>
      </c>
      <c r="T84" s="21">
        <v>195</v>
      </c>
      <c r="U84" s="21">
        <v>192</v>
      </c>
    </row>
    <row r="85" spans="1:21" x14ac:dyDescent="0.2">
      <c r="A85">
        <f t="shared" si="2"/>
        <v>20</v>
      </c>
      <c r="B85" t="str">
        <f>VLOOKUP(A85,CountyMatch!$A$2:$B$57,2,FALSE)</f>
        <v>Valley</v>
      </c>
      <c r="C85" s="1" t="s">
        <v>82</v>
      </c>
      <c r="D85" s="1" t="str">
        <f>VLOOKUP(C85,CityMatch!$A$2:$B$128,2,FALSE)</f>
        <v>Nashua</v>
      </c>
      <c r="E85">
        <v>312</v>
      </c>
      <c r="F85">
        <v>306</v>
      </c>
      <c r="G85">
        <v>304</v>
      </c>
      <c r="H85">
        <v>300</v>
      </c>
      <c r="I85">
        <v>294</v>
      </c>
      <c r="J85">
        <v>294</v>
      </c>
      <c r="K85">
        <v>296</v>
      </c>
      <c r="L85">
        <v>291</v>
      </c>
      <c r="M85" s="21">
        <v>290</v>
      </c>
      <c r="N85" s="21">
        <v>293</v>
      </c>
      <c r="O85" s="21">
        <v>294</v>
      </c>
      <c r="P85" s="21">
        <v>299</v>
      </c>
      <c r="Q85" s="21">
        <v>301</v>
      </c>
      <c r="R85" s="21">
        <v>301</v>
      </c>
      <c r="S85" s="21">
        <v>296</v>
      </c>
      <c r="T85" s="21">
        <v>293</v>
      </c>
      <c r="U85" s="21">
        <v>291</v>
      </c>
    </row>
    <row r="86" spans="1:21" x14ac:dyDescent="0.2">
      <c r="A86">
        <f t="shared" si="2"/>
        <v>2</v>
      </c>
      <c r="B86" t="str">
        <f>VLOOKUP(A86,CountyMatch!$A$2:$B$57,2,FALSE)</f>
        <v>Cascade</v>
      </c>
      <c r="C86" s="1" t="s">
        <v>83</v>
      </c>
      <c r="D86" s="1" t="str">
        <f>VLOOKUP(C86,CityMatch!$A$2:$B$128,2,FALSE)</f>
        <v>Neihart</v>
      </c>
      <c r="E86">
        <v>81</v>
      </c>
      <c r="F86">
        <v>77</v>
      </c>
      <c r="G86">
        <v>73</v>
      </c>
      <c r="H86">
        <v>69</v>
      </c>
      <c r="I86">
        <v>65</v>
      </c>
      <c r="J86">
        <v>61</v>
      </c>
      <c r="K86">
        <v>57</v>
      </c>
      <c r="L86">
        <v>54</v>
      </c>
      <c r="M86" s="21">
        <v>51</v>
      </c>
      <c r="N86" s="21">
        <v>51</v>
      </c>
      <c r="O86" s="21">
        <v>51</v>
      </c>
      <c r="P86" s="21">
        <v>51</v>
      </c>
      <c r="Q86" s="21">
        <v>51</v>
      </c>
      <c r="R86" s="21">
        <v>50</v>
      </c>
      <c r="S86" s="21">
        <v>49</v>
      </c>
      <c r="T86" s="21">
        <v>49</v>
      </c>
      <c r="U86" s="21">
        <v>49</v>
      </c>
    </row>
    <row r="87" spans="1:21" x14ac:dyDescent="0.2">
      <c r="A87">
        <f t="shared" si="2"/>
        <v>20</v>
      </c>
      <c r="B87" t="str">
        <f>VLOOKUP(A87,CountyMatch!$A$2:$B$57,2,FALSE)</f>
        <v>Valley</v>
      </c>
      <c r="C87" s="1" t="s">
        <v>84</v>
      </c>
      <c r="D87" s="1" t="str">
        <f>VLOOKUP(C87,CityMatch!$A$2:$B$128,2,FALSE)</f>
        <v>Opheim</v>
      </c>
      <c r="E87">
        <v>101</v>
      </c>
      <c r="F87">
        <v>98</v>
      </c>
      <c r="G87">
        <v>96</v>
      </c>
      <c r="H87">
        <v>93</v>
      </c>
      <c r="I87">
        <v>90</v>
      </c>
      <c r="J87">
        <v>90</v>
      </c>
      <c r="K87">
        <v>89</v>
      </c>
      <c r="L87">
        <v>86</v>
      </c>
      <c r="M87" s="21">
        <v>85</v>
      </c>
      <c r="N87" s="21">
        <v>86</v>
      </c>
      <c r="O87" s="21">
        <v>86</v>
      </c>
      <c r="P87" s="21">
        <v>88</v>
      </c>
      <c r="Q87" s="21">
        <v>88</v>
      </c>
      <c r="R87" s="21">
        <v>87</v>
      </c>
      <c r="S87" s="21">
        <v>87</v>
      </c>
      <c r="T87" s="21">
        <v>85</v>
      </c>
      <c r="U87" s="21">
        <v>85</v>
      </c>
    </row>
    <row r="88" spans="1:21" x14ac:dyDescent="0.2">
      <c r="A88">
        <f t="shared" si="2"/>
        <v>34</v>
      </c>
      <c r="B88" t="str">
        <f>VLOOKUP(A88,CountyMatch!$A$2:$B$57,2,FALSE)</f>
        <v>Sheridan</v>
      </c>
      <c r="C88" s="1" t="s">
        <v>85</v>
      </c>
      <c r="D88" s="1" t="str">
        <f>VLOOKUP(C88,CityMatch!$A$2:$B$128,2,FALSE)</f>
        <v>Outlook</v>
      </c>
      <c r="E88">
        <v>72</v>
      </c>
      <c r="F88">
        <v>67</v>
      </c>
      <c r="G88">
        <v>65</v>
      </c>
      <c r="H88">
        <v>61</v>
      </c>
      <c r="I88">
        <v>58</v>
      </c>
      <c r="J88">
        <v>55</v>
      </c>
      <c r="K88">
        <v>51</v>
      </c>
      <c r="L88">
        <v>49</v>
      </c>
      <c r="M88" s="21">
        <v>47</v>
      </c>
      <c r="N88" s="21">
        <v>49</v>
      </c>
      <c r="O88" s="21">
        <v>51</v>
      </c>
      <c r="P88" s="21">
        <v>51</v>
      </c>
      <c r="Q88" s="21">
        <v>52</v>
      </c>
      <c r="R88" s="21">
        <v>52</v>
      </c>
      <c r="S88" s="21">
        <v>52</v>
      </c>
      <c r="T88" s="21">
        <v>51</v>
      </c>
      <c r="U88" s="21">
        <v>49</v>
      </c>
    </row>
    <row r="89" spans="1:21" x14ac:dyDescent="0.2">
      <c r="A89">
        <f t="shared" si="2"/>
        <v>46</v>
      </c>
      <c r="B89" t="str">
        <f>VLOOKUP(A89,CountyMatch!$A$2:$B$57,2,FALSE)</f>
        <v>Granite</v>
      </c>
      <c r="C89" s="1" t="s">
        <v>86</v>
      </c>
      <c r="D89" s="1" t="str">
        <f>VLOOKUP(C89,CityMatch!$A$2:$B$128,2,FALSE)</f>
        <v>Phillipsburg</v>
      </c>
      <c r="E89">
        <v>899</v>
      </c>
      <c r="F89">
        <v>886</v>
      </c>
      <c r="G89">
        <v>873</v>
      </c>
      <c r="H89">
        <v>877</v>
      </c>
      <c r="I89">
        <v>862</v>
      </c>
      <c r="J89">
        <v>853</v>
      </c>
      <c r="K89">
        <v>834</v>
      </c>
      <c r="L89">
        <v>826</v>
      </c>
      <c r="M89" s="21">
        <v>849</v>
      </c>
      <c r="N89" s="21">
        <v>849</v>
      </c>
      <c r="O89" s="21">
        <v>837</v>
      </c>
      <c r="P89" s="21">
        <v>845</v>
      </c>
      <c r="Q89" s="21">
        <v>865</v>
      </c>
      <c r="R89" s="21">
        <v>870</v>
      </c>
      <c r="S89" s="21">
        <v>903</v>
      </c>
      <c r="T89" s="21">
        <v>922</v>
      </c>
      <c r="U89" s="21">
        <v>927</v>
      </c>
    </row>
    <row r="90" spans="1:21" x14ac:dyDescent="0.2">
      <c r="A90">
        <f t="shared" si="2"/>
        <v>13</v>
      </c>
      <c r="B90" t="str">
        <f>VLOOKUP(A90,CountyMatch!$A$2:$B$57,2,FALSE)</f>
        <v>Ravalli</v>
      </c>
      <c r="C90" s="1" t="s">
        <v>87</v>
      </c>
      <c r="D90" s="1" t="str">
        <f>VLOOKUP(C90,CityMatch!$A$2:$B$128,2,FALSE)</f>
        <v>Pinesdale</v>
      </c>
      <c r="E90">
        <v>784</v>
      </c>
      <c r="F90">
        <v>812</v>
      </c>
      <c r="G90">
        <v>833</v>
      </c>
      <c r="H90">
        <v>848</v>
      </c>
      <c r="I90">
        <v>869</v>
      </c>
      <c r="J90">
        <v>889</v>
      </c>
      <c r="K90">
        <v>902</v>
      </c>
      <c r="L90">
        <v>905</v>
      </c>
      <c r="M90" s="21">
        <v>929</v>
      </c>
      <c r="N90" s="21">
        <v>929</v>
      </c>
      <c r="O90" s="21">
        <v>931</v>
      </c>
      <c r="P90" s="21">
        <v>932</v>
      </c>
      <c r="Q90" s="21">
        <v>933</v>
      </c>
      <c r="R90" s="21">
        <v>941</v>
      </c>
      <c r="S90" s="21">
        <v>958</v>
      </c>
      <c r="T90" s="21">
        <v>972</v>
      </c>
      <c r="U90" s="21">
        <v>985</v>
      </c>
    </row>
    <row r="91" spans="1:21" x14ac:dyDescent="0.2">
      <c r="A91">
        <f t="shared" si="2"/>
        <v>35</v>
      </c>
      <c r="B91" t="str">
        <f>VLOOKUP(A91,CountyMatch!$A$2:$B$57,2,FALSE)</f>
        <v>Sanders</v>
      </c>
      <c r="C91" s="1" t="s">
        <v>88</v>
      </c>
      <c r="D91" s="1" t="str">
        <f>VLOOKUP(C91,CityMatch!$A$2:$B$128,2,FALSE)</f>
        <v>Plains</v>
      </c>
      <c r="E91">
        <v>1149</v>
      </c>
      <c r="F91">
        <v>1131</v>
      </c>
      <c r="G91">
        <v>1140</v>
      </c>
      <c r="H91">
        <v>1126</v>
      </c>
      <c r="I91">
        <v>1118</v>
      </c>
      <c r="J91">
        <v>1110</v>
      </c>
      <c r="K91">
        <v>1092</v>
      </c>
      <c r="L91">
        <v>1071</v>
      </c>
      <c r="M91" s="21">
        <v>1041</v>
      </c>
      <c r="N91" s="21">
        <v>1053</v>
      </c>
      <c r="O91" s="21">
        <v>1061</v>
      </c>
      <c r="P91" s="21">
        <v>1055</v>
      </c>
      <c r="Q91" s="21">
        <v>1056</v>
      </c>
      <c r="R91" s="21">
        <v>1056</v>
      </c>
      <c r="S91" s="21">
        <v>1070</v>
      </c>
      <c r="T91" s="21">
        <v>1091</v>
      </c>
      <c r="U91" s="21">
        <v>1107</v>
      </c>
    </row>
    <row r="92" spans="1:21" x14ac:dyDescent="0.2">
      <c r="A92">
        <f t="shared" si="2"/>
        <v>34</v>
      </c>
      <c r="B92" t="str">
        <f>VLOOKUP(A92,CountyMatch!$A$2:$B$57,2,FALSE)</f>
        <v>Sheridan</v>
      </c>
      <c r="C92" s="1" t="s">
        <v>90</v>
      </c>
      <c r="D92" s="1" t="str">
        <f>VLOOKUP(C92,CityMatch!$A$2:$B$128,2,FALSE)</f>
        <v>Plentywood</v>
      </c>
      <c r="E92">
        <v>1935</v>
      </c>
      <c r="F92">
        <v>1873</v>
      </c>
      <c r="G92">
        <v>1869</v>
      </c>
      <c r="H92">
        <v>1815</v>
      </c>
      <c r="I92">
        <v>1785</v>
      </c>
      <c r="J92">
        <v>1769</v>
      </c>
      <c r="K92">
        <v>1730</v>
      </c>
      <c r="L92">
        <v>1733</v>
      </c>
      <c r="M92" s="21">
        <v>1733</v>
      </c>
      <c r="N92" s="21">
        <v>1758</v>
      </c>
      <c r="O92" s="21">
        <v>1823</v>
      </c>
      <c r="P92" s="21">
        <v>1884</v>
      </c>
      <c r="Q92" s="21">
        <v>1904</v>
      </c>
      <c r="R92" s="21">
        <v>1911</v>
      </c>
      <c r="S92" s="21">
        <v>1877</v>
      </c>
      <c r="T92" s="21">
        <v>1825</v>
      </c>
      <c r="U92" s="21">
        <v>1786</v>
      </c>
    </row>
    <row r="93" spans="1:21" x14ac:dyDescent="0.2">
      <c r="A93">
        <f t="shared" si="2"/>
        <v>39</v>
      </c>
      <c r="B93" t="str">
        <f>VLOOKUP(A93,CountyMatch!$A$2:$B$57,2,FALSE)</f>
        <v>Fallon</v>
      </c>
      <c r="C93" s="1" t="s">
        <v>89</v>
      </c>
      <c r="D93" s="1" t="str">
        <f>VLOOKUP(C93,CityMatch!$A$2:$B$128,2,FALSE)</f>
        <v>Plevna</v>
      </c>
      <c r="E93">
        <v>135</v>
      </c>
      <c r="F93">
        <v>139</v>
      </c>
      <c r="G93">
        <v>142</v>
      </c>
      <c r="H93">
        <v>141</v>
      </c>
      <c r="I93">
        <v>144</v>
      </c>
      <c r="J93">
        <v>149</v>
      </c>
      <c r="K93">
        <v>153</v>
      </c>
      <c r="L93">
        <v>160</v>
      </c>
      <c r="M93" s="21">
        <v>163</v>
      </c>
      <c r="N93" s="21">
        <v>169</v>
      </c>
      <c r="O93" s="21">
        <v>178</v>
      </c>
      <c r="P93" s="21">
        <v>177</v>
      </c>
      <c r="Q93" s="21">
        <v>178</v>
      </c>
      <c r="R93" s="21">
        <v>179</v>
      </c>
      <c r="S93" s="21">
        <v>171</v>
      </c>
      <c r="T93" s="21">
        <v>163</v>
      </c>
      <c r="U93" s="21">
        <v>154</v>
      </c>
    </row>
    <row r="94" spans="1:21" x14ac:dyDescent="0.2">
      <c r="A94">
        <f t="shared" si="2"/>
        <v>15</v>
      </c>
      <c r="B94" t="str">
        <f>VLOOKUP(A94,CountyMatch!$A$2:$B$57,2,FALSE)</f>
        <v>Lake</v>
      </c>
      <c r="C94" s="1" t="s">
        <v>91</v>
      </c>
      <c r="D94" s="1" t="str">
        <f>VLOOKUP(C94,CityMatch!$A$2:$B$128,2,FALSE)</f>
        <v>Polson</v>
      </c>
      <c r="E94">
        <v>4284</v>
      </c>
      <c r="F94">
        <v>4318</v>
      </c>
      <c r="G94">
        <v>4387</v>
      </c>
      <c r="H94">
        <v>4435</v>
      </c>
      <c r="I94">
        <v>4464</v>
      </c>
      <c r="J94">
        <v>4443</v>
      </c>
      <c r="K94">
        <v>4475</v>
      </c>
      <c r="L94">
        <v>4485</v>
      </c>
      <c r="M94" s="21">
        <v>4583</v>
      </c>
      <c r="N94" s="21">
        <v>4664</v>
      </c>
      <c r="O94" s="21">
        <v>4669</v>
      </c>
      <c r="P94" s="21">
        <v>4688</v>
      </c>
      <c r="Q94" s="21">
        <v>4697</v>
      </c>
      <c r="R94" s="21">
        <v>4744</v>
      </c>
      <c r="S94" s="21">
        <v>4814</v>
      </c>
      <c r="T94" s="21">
        <v>4936</v>
      </c>
      <c r="U94" s="21">
        <v>5018</v>
      </c>
    </row>
    <row r="95" spans="1:21" x14ac:dyDescent="0.2">
      <c r="A95">
        <f t="shared" si="2"/>
        <v>17</v>
      </c>
      <c r="B95" t="str">
        <f>VLOOKUP(A95,CountyMatch!$A$2:$B$57,2,FALSE)</f>
        <v>Roosevelt</v>
      </c>
      <c r="C95" s="1" t="s">
        <v>92</v>
      </c>
      <c r="D95" s="1" t="str">
        <f>VLOOKUP(C95,CityMatch!$A$2:$B$128,2,FALSE)</f>
        <v>Poplar</v>
      </c>
      <c r="E95">
        <v>861</v>
      </c>
      <c r="F95">
        <v>851</v>
      </c>
      <c r="G95">
        <v>852</v>
      </c>
      <c r="H95">
        <v>844</v>
      </c>
      <c r="I95">
        <v>824</v>
      </c>
      <c r="J95">
        <v>809</v>
      </c>
      <c r="K95">
        <v>799</v>
      </c>
      <c r="L95">
        <v>808</v>
      </c>
      <c r="M95" s="21">
        <v>807</v>
      </c>
      <c r="N95" s="21">
        <v>812</v>
      </c>
      <c r="O95" s="21">
        <v>836</v>
      </c>
      <c r="P95" s="21">
        <v>853</v>
      </c>
      <c r="Q95" s="21">
        <v>868</v>
      </c>
      <c r="R95" s="21">
        <v>876</v>
      </c>
      <c r="S95" s="21">
        <v>861</v>
      </c>
      <c r="T95" s="21">
        <v>856</v>
      </c>
      <c r="U95" s="21">
        <v>848</v>
      </c>
    </row>
    <row r="96" spans="1:21" x14ac:dyDescent="0.2">
      <c r="A96">
        <f t="shared" si="2"/>
        <v>10</v>
      </c>
      <c r="B96" t="str">
        <f>VLOOKUP(A96,CountyMatch!$A$2:$B$57,2,FALSE)</f>
        <v>Carbon</v>
      </c>
      <c r="C96" s="1" t="s">
        <v>93</v>
      </c>
      <c r="D96" s="1" t="str">
        <f>VLOOKUP(C96,CityMatch!$A$2:$B$128,2,FALSE)</f>
        <v>Red Lodge</v>
      </c>
      <c r="E96">
        <v>2196</v>
      </c>
      <c r="F96">
        <v>2184</v>
      </c>
      <c r="G96">
        <v>2174</v>
      </c>
      <c r="H96">
        <v>2181</v>
      </c>
      <c r="I96">
        <v>2162</v>
      </c>
      <c r="J96">
        <v>2154</v>
      </c>
      <c r="K96">
        <v>2134</v>
      </c>
      <c r="L96">
        <v>2130</v>
      </c>
      <c r="M96" s="21">
        <v>2125</v>
      </c>
      <c r="N96" s="21">
        <v>2138</v>
      </c>
      <c r="O96" s="21">
        <v>2149</v>
      </c>
      <c r="P96" s="21">
        <v>2189</v>
      </c>
      <c r="Q96" s="21">
        <v>2212</v>
      </c>
      <c r="R96" s="21">
        <v>2211</v>
      </c>
      <c r="S96" s="21">
        <v>2232</v>
      </c>
      <c r="T96" s="21">
        <v>2282</v>
      </c>
      <c r="U96" s="21">
        <v>2294</v>
      </c>
    </row>
    <row r="97" spans="1:21" x14ac:dyDescent="0.2">
      <c r="C97" s="1"/>
      <c r="D97" s="1" t="s">
        <v>310</v>
      </c>
      <c r="E97">
        <v>136</v>
      </c>
      <c r="F97">
        <v>132</v>
      </c>
      <c r="G97">
        <v>128</v>
      </c>
      <c r="H97">
        <v>125</v>
      </c>
      <c r="I97">
        <v>120</v>
      </c>
      <c r="J97">
        <v>117</v>
      </c>
      <c r="K97">
        <v>113</v>
      </c>
      <c r="L97">
        <v>108</v>
      </c>
      <c r="M97" s="21">
        <v>110</v>
      </c>
      <c r="N97" s="21">
        <v>138</v>
      </c>
      <c r="O97" s="21">
        <v>153</v>
      </c>
      <c r="P97" s="21">
        <v>153</v>
      </c>
      <c r="Q97" s="21">
        <v>151</v>
      </c>
      <c r="R97" s="21">
        <v>150</v>
      </c>
      <c r="S97" s="21">
        <v>151</v>
      </c>
      <c r="T97" s="21">
        <v>153</v>
      </c>
      <c r="U97" s="21">
        <v>155</v>
      </c>
    </row>
    <row r="98" spans="1:21" x14ac:dyDescent="0.2">
      <c r="A98">
        <f t="shared" ref="A98:A129" si="3">_xlfn.NUMBERVALUE(RIGHT(C98,2))</f>
        <v>16</v>
      </c>
      <c r="B98" t="str">
        <f>VLOOKUP(A98,CountyMatch!$A$2:$B$57,2,FALSE)</f>
        <v>Dawson</v>
      </c>
      <c r="C98" s="1" t="s">
        <v>94</v>
      </c>
      <c r="D98" s="1" t="str">
        <f>VLOOKUP(C98,CityMatch!$A$2:$B$128,2,FALSE)</f>
        <v>Richey</v>
      </c>
      <c r="E98">
        <v>183</v>
      </c>
      <c r="F98">
        <v>182</v>
      </c>
      <c r="G98">
        <v>180</v>
      </c>
      <c r="H98">
        <v>179</v>
      </c>
      <c r="I98">
        <v>179</v>
      </c>
      <c r="J98">
        <v>180</v>
      </c>
      <c r="K98">
        <v>178</v>
      </c>
      <c r="L98">
        <v>179</v>
      </c>
      <c r="M98" s="21">
        <v>176</v>
      </c>
      <c r="N98" s="21">
        <v>177</v>
      </c>
      <c r="O98" s="21">
        <v>179</v>
      </c>
      <c r="P98" s="21">
        <v>183</v>
      </c>
      <c r="Q98" s="21">
        <v>186</v>
      </c>
      <c r="R98" s="21">
        <v>187</v>
      </c>
      <c r="S98" s="21">
        <v>182</v>
      </c>
      <c r="T98" s="21">
        <v>176</v>
      </c>
      <c r="U98" s="21">
        <v>171</v>
      </c>
    </row>
    <row r="99" spans="1:21" x14ac:dyDescent="0.2">
      <c r="A99">
        <f t="shared" si="3"/>
        <v>15</v>
      </c>
      <c r="B99" t="str">
        <f>VLOOKUP(A99,CountyMatch!$A$2:$B$57,2,FALSE)</f>
        <v>Lake</v>
      </c>
      <c r="C99" s="1" t="s">
        <v>96</v>
      </c>
      <c r="D99" s="1" t="str">
        <f>VLOOKUP(C99,CityMatch!$A$2:$B$128,2,FALSE)</f>
        <v>Ronan</v>
      </c>
      <c r="E99">
        <v>1851</v>
      </c>
      <c r="F99">
        <v>1857</v>
      </c>
      <c r="G99">
        <v>1877</v>
      </c>
      <c r="H99">
        <v>1889</v>
      </c>
      <c r="I99">
        <v>1890</v>
      </c>
      <c r="J99">
        <v>1875</v>
      </c>
      <c r="K99">
        <v>1879</v>
      </c>
      <c r="L99">
        <v>1876</v>
      </c>
      <c r="M99" s="21">
        <v>1902</v>
      </c>
      <c r="N99" s="21">
        <v>1929</v>
      </c>
      <c r="O99" s="21">
        <v>1934</v>
      </c>
      <c r="P99" s="21">
        <v>1944</v>
      </c>
      <c r="Q99" s="21">
        <v>1961</v>
      </c>
      <c r="R99" s="21">
        <v>1989</v>
      </c>
      <c r="S99" s="21">
        <v>2015</v>
      </c>
      <c r="T99" s="21">
        <v>2082</v>
      </c>
      <c r="U99" s="21">
        <v>2088</v>
      </c>
    </row>
    <row r="100" spans="1:21" x14ac:dyDescent="0.2">
      <c r="A100">
        <f t="shared" si="3"/>
        <v>23</v>
      </c>
      <c r="B100" t="str">
        <f>VLOOKUP(A100,CountyMatch!$A$2:$B$57,2,FALSE)</f>
        <v>Musselshell</v>
      </c>
      <c r="C100" s="1" t="s">
        <v>95</v>
      </c>
      <c r="D100" s="1" t="str">
        <f>VLOOKUP(C100,CityMatch!$A$2:$B$128,2,FALSE)</f>
        <v>Roundup</v>
      </c>
      <c r="E100">
        <v>1839</v>
      </c>
      <c r="F100">
        <v>1826</v>
      </c>
      <c r="G100">
        <v>1813</v>
      </c>
      <c r="H100">
        <v>1778</v>
      </c>
      <c r="I100">
        <v>1793</v>
      </c>
      <c r="J100">
        <v>1775</v>
      </c>
      <c r="K100">
        <v>1770</v>
      </c>
      <c r="L100">
        <v>1776</v>
      </c>
      <c r="M100" s="21">
        <v>1802</v>
      </c>
      <c r="N100" s="21">
        <v>1893</v>
      </c>
      <c r="O100" s="21">
        <v>1878</v>
      </c>
      <c r="P100" s="21">
        <v>1873</v>
      </c>
      <c r="Q100" s="21">
        <v>1859</v>
      </c>
      <c r="R100" s="21">
        <v>1852</v>
      </c>
      <c r="S100" s="21">
        <v>1861</v>
      </c>
      <c r="T100" s="21">
        <v>1860</v>
      </c>
      <c r="U100" s="21">
        <v>1863</v>
      </c>
    </row>
    <row r="101" spans="1:21" x14ac:dyDescent="0.2">
      <c r="A101">
        <f t="shared" si="3"/>
        <v>53</v>
      </c>
      <c r="B101" t="str">
        <f>VLOOKUP(A101,CountyMatch!$A$2:$B$57,2,FALSE)</f>
        <v>Golden Valley</v>
      </c>
      <c r="C101" s="1" t="s">
        <v>97</v>
      </c>
      <c r="D101" s="1" t="str">
        <f>VLOOKUP(C101,CityMatch!$A$2:$B$128,2,FALSE)</f>
        <v>Ryegate</v>
      </c>
      <c r="E101">
        <v>261</v>
      </c>
      <c r="F101">
        <v>255</v>
      </c>
      <c r="G101">
        <v>264</v>
      </c>
      <c r="H101">
        <v>271</v>
      </c>
      <c r="I101">
        <v>262</v>
      </c>
      <c r="J101">
        <v>262</v>
      </c>
      <c r="K101">
        <v>242</v>
      </c>
      <c r="L101">
        <v>247</v>
      </c>
      <c r="M101" s="21">
        <v>245</v>
      </c>
      <c r="N101" s="21">
        <v>236</v>
      </c>
      <c r="O101" s="21">
        <v>234</v>
      </c>
      <c r="P101" s="21">
        <v>241</v>
      </c>
      <c r="Q101" s="21">
        <v>239</v>
      </c>
      <c r="R101" s="21">
        <v>232</v>
      </c>
      <c r="S101" s="21">
        <v>229</v>
      </c>
      <c r="T101" s="21">
        <v>232</v>
      </c>
      <c r="U101" s="21">
        <v>234</v>
      </c>
    </row>
    <row r="102" spans="1:21" x14ac:dyDescent="0.2">
      <c r="A102">
        <f t="shared" si="3"/>
        <v>11</v>
      </c>
      <c r="B102" t="str">
        <f>VLOOKUP(A102,CountyMatch!$A$2:$B$57,2,FALSE)</f>
        <v>Phillips</v>
      </c>
      <c r="C102" s="1" t="s">
        <v>98</v>
      </c>
      <c r="D102" s="1" t="str">
        <f>VLOOKUP(C102,CityMatch!$A$2:$B$128,2,FALSE)</f>
        <v>Saco</v>
      </c>
      <c r="E102">
        <v>208</v>
      </c>
      <c r="F102">
        <v>204</v>
      </c>
      <c r="G102">
        <v>203</v>
      </c>
      <c r="H102">
        <v>199</v>
      </c>
      <c r="I102">
        <v>195</v>
      </c>
      <c r="J102">
        <v>196</v>
      </c>
      <c r="K102">
        <v>195</v>
      </c>
      <c r="L102">
        <v>197</v>
      </c>
      <c r="M102" s="21">
        <v>203</v>
      </c>
      <c r="N102" s="21">
        <v>200</v>
      </c>
      <c r="O102" s="21">
        <v>196</v>
      </c>
      <c r="P102" s="21">
        <v>198</v>
      </c>
      <c r="Q102" s="21">
        <v>199</v>
      </c>
      <c r="R102" s="21">
        <v>197</v>
      </c>
      <c r="S102" s="21">
        <v>195</v>
      </c>
      <c r="T102" s="21">
        <v>195</v>
      </c>
      <c r="U102" s="21">
        <v>193</v>
      </c>
    </row>
    <row r="103" spans="1:21" x14ac:dyDescent="0.2">
      <c r="A103">
        <f t="shared" si="3"/>
        <v>37</v>
      </c>
      <c r="B103" t="str">
        <f>VLOOKUP(A103,CountyMatch!$A$2:$B$57,2,FALSE)</f>
        <v>Daniels</v>
      </c>
      <c r="C103" s="1" t="s">
        <v>100</v>
      </c>
      <c r="D103" s="1" t="str">
        <f>VLOOKUP(C103,CityMatch!$A$2:$B$128,2,FALSE)</f>
        <v>Scobey</v>
      </c>
      <c r="E103">
        <v>1041</v>
      </c>
      <c r="F103">
        <v>1032</v>
      </c>
      <c r="G103">
        <v>998</v>
      </c>
      <c r="H103">
        <v>994</v>
      </c>
      <c r="I103">
        <v>983</v>
      </c>
      <c r="J103">
        <v>966</v>
      </c>
      <c r="K103">
        <v>975</v>
      </c>
      <c r="L103">
        <v>999</v>
      </c>
      <c r="M103" s="21">
        <v>1018</v>
      </c>
      <c r="N103" s="21">
        <v>1026</v>
      </c>
      <c r="O103" s="21">
        <v>1037</v>
      </c>
      <c r="P103" s="21">
        <v>1044</v>
      </c>
      <c r="Q103" s="21">
        <v>1056</v>
      </c>
      <c r="R103" s="21">
        <v>1030</v>
      </c>
      <c r="S103" s="21">
        <v>1021</v>
      </c>
      <c r="T103" s="21">
        <v>1022</v>
      </c>
      <c r="U103" s="21">
        <v>1027</v>
      </c>
    </row>
    <row r="104" spans="1:21" x14ac:dyDescent="0.2">
      <c r="A104">
        <f t="shared" si="3"/>
        <v>21</v>
      </c>
      <c r="B104" t="str">
        <f>VLOOKUP(A104,CountyMatch!$A$2:$B$57,2,FALSE)</f>
        <v>Toole</v>
      </c>
      <c r="C104" s="1" t="s">
        <v>101</v>
      </c>
      <c r="D104" s="1" t="str">
        <f>VLOOKUP(C104,CityMatch!$A$2:$B$128,2,FALSE)</f>
        <v>Shelby</v>
      </c>
      <c r="E104">
        <v>3194</v>
      </c>
      <c r="F104">
        <v>3061</v>
      </c>
      <c r="G104">
        <v>3141</v>
      </c>
      <c r="H104">
        <v>3190</v>
      </c>
      <c r="I104">
        <v>3190</v>
      </c>
      <c r="J104">
        <v>3103</v>
      </c>
      <c r="K104">
        <v>3212</v>
      </c>
      <c r="L104">
        <v>3320</v>
      </c>
      <c r="M104" s="21">
        <v>3397</v>
      </c>
      <c r="N104" s="21">
        <v>3274</v>
      </c>
      <c r="O104" s="21">
        <v>3328</v>
      </c>
      <c r="P104" s="21">
        <v>3282</v>
      </c>
      <c r="Q104" s="21">
        <v>3281</v>
      </c>
      <c r="R104" s="21">
        <v>3270</v>
      </c>
      <c r="S104" s="21">
        <v>3198</v>
      </c>
      <c r="T104" s="21">
        <v>3126</v>
      </c>
      <c r="U104" s="21">
        <v>3089</v>
      </c>
    </row>
    <row r="105" spans="1:21" x14ac:dyDescent="0.2">
      <c r="A105">
        <f t="shared" si="3"/>
        <v>25</v>
      </c>
      <c r="B105" t="str">
        <f>VLOOKUP(A105,CountyMatch!$A$2:$B$57,2,FALSE)</f>
        <v>Madison</v>
      </c>
      <c r="C105" s="1" t="s">
        <v>102</v>
      </c>
      <c r="D105" s="1" t="str">
        <f>VLOOKUP(C105,CityMatch!$A$2:$B$128,2,FALSE)</f>
        <v>Sheridan</v>
      </c>
      <c r="E105">
        <v>641</v>
      </c>
      <c r="F105">
        <v>629</v>
      </c>
      <c r="G105">
        <v>630</v>
      </c>
      <c r="H105">
        <v>640</v>
      </c>
      <c r="I105">
        <v>644</v>
      </c>
      <c r="J105">
        <v>653</v>
      </c>
      <c r="K105">
        <v>654</v>
      </c>
      <c r="L105">
        <v>647</v>
      </c>
      <c r="M105" s="21">
        <v>658</v>
      </c>
      <c r="N105" s="21">
        <v>654</v>
      </c>
      <c r="O105" s="21">
        <v>661</v>
      </c>
      <c r="P105" s="21">
        <v>662</v>
      </c>
      <c r="Q105" s="21">
        <v>675</v>
      </c>
      <c r="R105" s="21">
        <v>692</v>
      </c>
      <c r="S105" s="21">
        <v>694</v>
      </c>
      <c r="T105" s="21">
        <v>719</v>
      </c>
      <c r="U105" s="21">
        <v>750</v>
      </c>
    </row>
    <row r="106" spans="1:21" x14ac:dyDescent="0.2">
      <c r="A106">
        <f t="shared" si="3"/>
        <v>27</v>
      </c>
      <c r="B106" t="str">
        <f>VLOOKUP(A106,CountyMatch!$A$2:$B$57,2,FALSE)</f>
        <v>Richland</v>
      </c>
      <c r="C106" s="1" t="s">
        <v>103</v>
      </c>
      <c r="D106" s="1" t="str">
        <f>VLOOKUP(C106,CityMatch!$A$2:$B$128,2,FALSE)</f>
        <v>Sidney</v>
      </c>
      <c r="E106">
        <v>4938</v>
      </c>
      <c r="F106">
        <v>4891</v>
      </c>
      <c r="G106">
        <v>4840</v>
      </c>
      <c r="H106">
        <v>4900</v>
      </c>
      <c r="I106">
        <v>4933</v>
      </c>
      <c r="J106">
        <v>4981</v>
      </c>
      <c r="K106">
        <v>5022</v>
      </c>
      <c r="L106">
        <v>5154</v>
      </c>
      <c r="M106" s="21">
        <v>5331</v>
      </c>
      <c r="N106" s="21">
        <v>5575</v>
      </c>
      <c r="O106" s="21">
        <v>6001</v>
      </c>
      <c r="P106" s="21">
        <v>6292</v>
      </c>
      <c r="Q106" s="21">
        <v>6490</v>
      </c>
      <c r="R106" s="21">
        <v>6825</v>
      </c>
      <c r="S106" s="21">
        <v>6548</v>
      </c>
      <c r="T106" s="21">
        <v>6329</v>
      </c>
      <c r="U106" s="21">
        <v>6246</v>
      </c>
    </row>
    <row r="107" spans="1:21" x14ac:dyDescent="0.2">
      <c r="A107">
        <f t="shared" si="3"/>
        <v>15</v>
      </c>
      <c r="B107" t="str">
        <f>VLOOKUP(A107,CountyMatch!$A$2:$B$57,2,FALSE)</f>
        <v>Lake</v>
      </c>
      <c r="C107" s="1" t="s">
        <v>99</v>
      </c>
      <c r="D107" s="1" t="str">
        <f>VLOOKUP(C107,CityMatch!$A$2:$B$128,2,FALSE)</f>
        <v>St. Ignatius</v>
      </c>
      <c r="E107">
        <v>795</v>
      </c>
      <c r="F107">
        <v>803</v>
      </c>
      <c r="G107">
        <v>817</v>
      </c>
      <c r="H107">
        <v>827</v>
      </c>
      <c r="I107">
        <v>834</v>
      </c>
      <c r="J107">
        <v>831</v>
      </c>
      <c r="K107">
        <v>838</v>
      </c>
      <c r="L107">
        <v>841</v>
      </c>
      <c r="M107" s="21">
        <v>804</v>
      </c>
      <c r="N107" s="21">
        <v>805</v>
      </c>
      <c r="O107" s="21">
        <v>806</v>
      </c>
      <c r="P107" s="21">
        <v>808</v>
      </c>
      <c r="Q107" s="21">
        <v>811</v>
      </c>
      <c r="R107" s="21">
        <v>815</v>
      </c>
      <c r="S107" s="21">
        <v>821</v>
      </c>
      <c r="T107" s="21">
        <v>833</v>
      </c>
      <c r="U107" s="21">
        <v>830</v>
      </c>
    </row>
    <row r="108" spans="1:21" x14ac:dyDescent="0.2">
      <c r="A108">
        <f t="shared" si="3"/>
        <v>36</v>
      </c>
      <c r="B108" t="str">
        <f>VLOOKUP(A108,CountyMatch!$A$2:$B$57,2,FALSE)</f>
        <v>Judith Basin</v>
      </c>
      <c r="C108" s="1" t="s">
        <v>105</v>
      </c>
      <c r="D108" s="1" t="str">
        <f>VLOOKUP(C108,CityMatch!$A$2:$B$128,2,FALSE)</f>
        <v>Stanford</v>
      </c>
      <c r="E108">
        <v>438</v>
      </c>
      <c r="F108">
        <v>429</v>
      </c>
      <c r="G108">
        <v>428</v>
      </c>
      <c r="H108">
        <v>420</v>
      </c>
      <c r="I108">
        <v>417</v>
      </c>
      <c r="J108">
        <v>405</v>
      </c>
      <c r="K108">
        <v>402</v>
      </c>
      <c r="L108">
        <v>402</v>
      </c>
      <c r="M108" s="21">
        <v>409</v>
      </c>
      <c r="N108" s="21">
        <v>397</v>
      </c>
      <c r="O108" s="21">
        <v>398</v>
      </c>
      <c r="P108" s="21">
        <v>396</v>
      </c>
      <c r="Q108" s="21">
        <v>394</v>
      </c>
      <c r="R108" s="21">
        <v>383</v>
      </c>
      <c r="S108" s="21">
        <v>384</v>
      </c>
      <c r="T108" s="21">
        <v>386</v>
      </c>
      <c r="U108" s="21">
        <v>387</v>
      </c>
    </row>
    <row r="109" spans="1:21" x14ac:dyDescent="0.2">
      <c r="A109">
        <f t="shared" si="3"/>
        <v>13</v>
      </c>
      <c r="B109" t="str">
        <f>VLOOKUP(A109,CountyMatch!$A$2:$B$57,2,FALSE)</f>
        <v>Ravalli</v>
      </c>
      <c r="C109" s="1" t="s">
        <v>104</v>
      </c>
      <c r="D109" s="1" t="str">
        <f>VLOOKUP(C109,CityMatch!$A$2:$B$128,2,FALSE)</f>
        <v>Stevensville</v>
      </c>
      <c r="E109">
        <v>1693</v>
      </c>
      <c r="F109">
        <v>1730</v>
      </c>
      <c r="G109">
        <v>1752</v>
      </c>
      <c r="H109">
        <v>1763</v>
      </c>
      <c r="I109">
        <v>1786</v>
      </c>
      <c r="J109">
        <v>1805</v>
      </c>
      <c r="K109">
        <v>1812</v>
      </c>
      <c r="L109">
        <v>1799</v>
      </c>
      <c r="M109" s="21">
        <v>1832</v>
      </c>
      <c r="N109" s="21">
        <v>1858</v>
      </c>
      <c r="O109" s="21">
        <v>1873</v>
      </c>
      <c r="P109" s="21">
        <v>1875</v>
      </c>
      <c r="Q109" s="21">
        <v>1884</v>
      </c>
      <c r="R109" s="21">
        <v>1904</v>
      </c>
      <c r="S109" s="21">
        <v>1947</v>
      </c>
      <c r="T109" s="21">
        <v>1985</v>
      </c>
      <c r="U109" s="21">
        <v>2025</v>
      </c>
    </row>
    <row r="110" spans="1:21" x14ac:dyDescent="0.2">
      <c r="A110">
        <f t="shared" si="3"/>
        <v>21</v>
      </c>
      <c r="B110" t="str">
        <f>VLOOKUP(A110,CountyMatch!$A$2:$B$57,2,FALSE)</f>
        <v>Toole</v>
      </c>
      <c r="C110" s="1" t="s">
        <v>106</v>
      </c>
      <c r="D110" s="1" t="str">
        <f>VLOOKUP(C110,CityMatch!$A$2:$B$128,2,FALSE)</f>
        <v>Sunburst</v>
      </c>
      <c r="E110">
        <v>398</v>
      </c>
      <c r="F110">
        <v>388</v>
      </c>
      <c r="G110">
        <v>382</v>
      </c>
      <c r="H110">
        <v>383</v>
      </c>
      <c r="I110">
        <v>371</v>
      </c>
      <c r="J110">
        <v>366</v>
      </c>
      <c r="K110">
        <v>362</v>
      </c>
      <c r="L110">
        <v>372</v>
      </c>
      <c r="M110" s="21">
        <v>376</v>
      </c>
      <c r="N110" s="21">
        <v>362</v>
      </c>
      <c r="O110" s="21">
        <v>367</v>
      </c>
      <c r="P110" s="21">
        <v>357</v>
      </c>
      <c r="Q110" s="21">
        <v>356</v>
      </c>
      <c r="R110" s="21">
        <v>351</v>
      </c>
      <c r="S110" s="21">
        <v>339</v>
      </c>
      <c r="T110" s="21">
        <v>339</v>
      </c>
      <c r="U110" s="21">
        <v>341</v>
      </c>
    </row>
    <row r="111" spans="1:21" x14ac:dyDescent="0.2">
      <c r="A111">
        <f t="shared" si="3"/>
        <v>54</v>
      </c>
      <c r="B111" t="str">
        <f>VLOOKUP(A111,CountyMatch!$A$2:$B$57,2,FALSE)</f>
        <v>Mineral</v>
      </c>
      <c r="C111" s="1" t="s">
        <v>107</v>
      </c>
      <c r="D111" s="1" t="str">
        <f>VLOOKUP(C111,CityMatch!$A$2:$B$128,2,FALSE)</f>
        <v>Superior</v>
      </c>
      <c r="E111">
        <v>847</v>
      </c>
      <c r="F111">
        <v>853</v>
      </c>
      <c r="G111">
        <v>847</v>
      </c>
      <c r="H111">
        <v>863</v>
      </c>
      <c r="I111">
        <v>863</v>
      </c>
      <c r="J111">
        <v>838</v>
      </c>
      <c r="K111">
        <v>827</v>
      </c>
      <c r="L111">
        <v>818</v>
      </c>
      <c r="M111" s="21">
        <v>816</v>
      </c>
      <c r="N111" s="21">
        <v>830</v>
      </c>
      <c r="O111" s="21">
        <v>818</v>
      </c>
      <c r="P111" s="21">
        <v>837</v>
      </c>
      <c r="Q111" s="21">
        <v>830</v>
      </c>
      <c r="R111" s="21">
        <v>827</v>
      </c>
      <c r="S111" s="21">
        <v>814</v>
      </c>
      <c r="T111" s="21">
        <v>837</v>
      </c>
      <c r="U111" s="21">
        <v>851</v>
      </c>
    </row>
    <row r="112" spans="1:21" x14ac:dyDescent="0.2">
      <c r="A112">
        <f t="shared" si="3"/>
        <v>45</v>
      </c>
      <c r="B112" t="str">
        <f>VLOOKUP(A112,CountyMatch!$A$2:$B$57,2,FALSE)</f>
        <v>Prairie</v>
      </c>
      <c r="C112" s="1" t="s">
        <v>108</v>
      </c>
      <c r="D112" s="1" t="str">
        <f>VLOOKUP(C112,CityMatch!$A$2:$B$128,2,FALSE)</f>
        <v>Terry</v>
      </c>
      <c r="E112">
        <v>598</v>
      </c>
      <c r="F112">
        <v>596</v>
      </c>
      <c r="G112">
        <v>588</v>
      </c>
      <c r="H112">
        <v>562</v>
      </c>
      <c r="I112">
        <v>562</v>
      </c>
      <c r="J112">
        <v>555</v>
      </c>
      <c r="K112">
        <v>576</v>
      </c>
      <c r="L112">
        <v>584</v>
      </c>
      <c r="M112" s="21">
        <v>607</v>
      </c>
      <c r="N112" s="21">
        <v>587</v>
      </c>
      <c r="O112" s="21">
        <v>589</v>
      </c>
      <c r="P112" s="21">
        <v>600</v>
      </c>
      <c r="Q112" s="21">
        <v>581</v>
      </c>
      <c r="R112" s="21">
        <v>589</v>
      </c>
      <c r="S112" s="21">
        <v>602</v>
      </c>
      <c r="T112" s="21">
        <v>574</v>
      </c>
      <c r="U112" s="21">
        <v>561</v>
      </c>
    </row>
    <row r="113" spans="1:21" x14ac:dyDescent="0.2">
      <c r="A113">
        <f t="shared" si="3"/>
        <v>35</v>
      </c>
      <c r="B113" t="str">
        <f>VLOOKUP(A113,CountyMatch!$A$2:$B$57,2,FALSE)</f>
        <v>Sanders</v>
      </c>
      <c r="C113" s="1" t="s">
        <v>109</v>
      </c>
      <c r="D113" s="1" t="str">
        <f>VLOOKUP(C113,CityMatch!$A$2:$B$128,2,FALSE)</f>
        <v>Thompson Falls</v>
      </c>
      <c r="E113">
        <v>1335</v>
      </c>
      <c r="F113">
        <v>1328</v>
      </c>
      <c r="G113">
        <v>1353</v>
      </c>
      <c r="H113">
        <v>1348</v>
      </c>
      <c r="I113">
        <v>1350</v>
      </c>
      <c r="J113">
        <v>1355</v>
      </c>
      <c r="K113">
        <v>1345</v>
      </c>
      <c r="L113">
        <v>1333</v>
      </c>
      <c r="M113" s="21">
        <v>1327</v>
      </c>
      <c r="N113" s="21">
        <v>1337</v>
      </c>
      <c r="O113" s="21">
        <v>1341</v>
      </c>
      <c r="P113" s="21">
        <v>1332</v>
      </c>
      <c r="Q113" s="21">
        <v>1333</v>
      </c>
      <c r="R113" s="21">
        <v>1331</v>
      </c>
      <c r="S113" s="21">
        <v>1350</v>
      </c>
      <c r="T113" s="21">
        <v>1377</v>
      </c>
      <c r="U113" s="21">
        <v>1394</v>
      </c>
    </row>
    <row r="114" spans="1:21" x14ac:dyDescent="0.2">
      <c r="A114">
        <f t="shared" si="3"/>
        <v>6</v>
      </c>
      <c r="B114" t="str">
        <f>VLOOKUP(A114,CountyMatch!$A$2:$B$57,2,FALSE)</f>
        <v>Gallatin</v>
      </c>
      <c r="C114" s="1" t="s">
        <v>110</v>
      </c>
      <c r="D114" s="1" t="str">
        <f>VLOOKUP(C114,CityMatch!$A$2:$B$128,2,FALSE)</f>
        <v>Three Forks</v>
      </c>
      <c r="E114">
        <v>1756</v>
      </c>
      <c r="F114">
        <v>1782</v>
      </c>
      <c r="G114">
        <v>1805</v>
      </c>
      <c r="H114">
        <v>1840</v>
      </c>
      <c r="I114">
        <v>1885</v>
      </c>
      <c r="J114">
        <v>1906</v>
      </c>
      <c r="K114">
        <v>1920</v>
      </c>
      <c r="L114">
        <v>1888</v>
      </c>
      <c r="M114" s="21">
        <v>1872</v>
      </c>
      <c r="N114" s="21">
        <v>1890</v>
      </c>
      <c r="O114" s="21">
        <v>1901</v>
      </c>
      <c r="P114" s="21">
        <v>1922</v>
      </c>
      <c r="Q114" s="21">
        <v>1926</v>
      </c>
      <c r="R114" s="21">
        <v>1956</v>
      </c>
      <c r="S114" s="21">
        <v>1980</v>
      </c>
      <c r="T114" s="21">
        <v>2023</v>
      </c>
      <c r="U114" s="21">
        <v>2053</v>
      </c>
    </row>
    <row r="115" spans="1:21" x14ac:dyDescent="0.2">
      <c r="A115">
        <f t="shared" si="3"/>
        <v>43</v>
      </c>
      <c r="B115" t="str">
        <f>VLOOKUP(A115,CountyMatch!$A$2:$B$57,2,FALSE)</f>
        <v>Broadwater</v>
      </c>
      <c r="C115" s="1" t="s">
        <v>113</v>
      </c>
      <c r="D115" s="1" t="str">
        <f>VLOOKUP(C115,CityMatch!$A$2:$B$128,2,FALSE)</f>
        <v>Townsend</v>
      </c>
      <c r="E115">
        <v>1793</v>
      </c>
      <c r="F115">
        <v>1781</v>
      </c>
      <c r="G115">
        <v>1794</v>
      </c>
      <c r="H115">
        <v>1776</v>
      </c>
      <c r="I115">
        <v>1802</v>
      </c>
      <c r="J115">
        <v>1807</v>
      </c>
      <c r="K115">
        <v>1829</v>
      </c>
      <c r="L115">
        <v>1868</v>
      </c>
      <c r="M115" s="21">
        <v>1903</v>
      </c>
      <c r="N115" s="21">
        <v>1963</v>
      </c>
      <c r="O115" s="21">
        <v>1986</v>
      </c>
      <c r="P115" s="21">
        <v>1959</v>
      </c>
      <c r="Q115" s="21">
        <v>1952</v>
      </c>
      <c r="R115" s="21">
        <v>1973</v>
      </c>
      <c r="S115" s="21">
        <v>1997</v>
      </c>
      <c r="T115" s="21">
        <v>2047</v>
      </c>
      <c r="U115" s="21">
        <v>2098</v>
      </c>
    </row>
    <row r="116" spans="1:21" x14ac:dyDescent="0.2">
      <c r="A116">
        <f t="shared" si="3"/>
        <v>56</v>
      </c>
      <c r="B116" t="str">
        <f>VLOOKUP(A116,CountyMatch!$A$2:$B$57,2,FALSE)</f>
        <v>Lincoln</v>
      </c>
      <c r="C116" s="1" t="s">
        <v>111</v>
      </c>
      <c r="D116" s="1" t="str">
        <f>VLOOKUP(C116,CityMatch!$A$2:$B$128,2,FALSE)</f>
        <v>Troy</v>
      </c>
      <c r="E116">
        <v>971</v>
      </c>
      <c r="F116">
        <v>970</v>
      </c>
      <c r="G116">
        <v>966</v>
      </c>
      <c r="H116">
        <v>965</v>
      </c>
      <c r="I116">
        <v>955</v>
      </c>
      <c r="J116">
        <v>955</v>
      </c>
      <c r="K116">
        <v>949</v>
      </c>
      <c r="L116">
        <v>945</v>
      </c>
      <c r="M116" s="21">
        <v>886</v>
      </c>
      <c r="N116" s="21">
        <v>906</v>
      </c>
      <c r="O116" s="21">
        <v>900</v>
      </c>
      <c r="P116" s="21">
        <v>898</v>
      </c>
      <c r="Q116" s="21">
        <v>891</v>
      </c>
      <c r="R116" s="21">
        <v>886</v>
      </c>
      <c r="S116" s="21">
        <v>897</v>
      </c>
      <c r="T116" s="21">
        <v>910</v>
      </c>
      <c r="U116" s="21">
        <v>930</v>
      </c>
    </row>
    <row r="117" spans="1:21" x14ac:dyDescent="0.2">
      <c r="A117">
        <f t="shared" si="3"/>
        <v>25</v>
      </c>
      <c r="B117" t="str">
        <f>VLOOKUP(A117,CountyMatch!$A$2:$B$57,2,FALSE)</f>
        <v>Madison</v>
      </c>
      <c r="C117" s="1" t="s">
        <v>112</v>
      </c>
      <c r="D117" s="1" t="str">
        <f>VLOOKUP(C117,CityMatch!$A$2:$B$128,2,FALSE)</f>
        <v>Twin Bridges</v>
      </c>
      <c r="E117">
        <v>371</v>
      </c>
      <c r="F117">
        <v>364</v>
      </c>
      <c r="G117">
        <v>365</v>
      </c>
      <c r="H117">
        <v>372</v>
      </c>
      <c r="I117">
        <v>374</v>
      </c>
      <c r="J117">
        <v>381</v>
      </c>
      <c r="K117">
        <v>382</v>
      </c>
      <c r="L117">
        <v>377</v>
      </c>
      <c r="M117" s="21">
        <v>381</v>
      </c>
      <c r="N117" s="21">
        <v>383</v>
      </c>
      <c r="O117" s="21">
        <v>383</v>
      </c>
      <c r="P117" s="21">
        <v>385</v>
      </c>
      <c r="Q117" s="21">
        <v>392</v>
      </c>
      <c r="R117" s="21">
        <v>404</v>
      </c>
      <c r="S117" s="21">
        <v>409</v>
      </c>
      <c r="T117" s="21">
        <v>429</v>
      </c>
      <c r="U117" s="21">
        <v>448</v>
      </c>
    </row>
    <row r="118" spans="1:21" x14ac:dyDescent="0.2">
      <c r="A118">
        <f t="shared" si="3"/>
        <v>26</v>
      </c>
      <c r="B118" t="str">
        <f>VLOOKUP(A118,CountyMatch!$A$2:$B$57,2,FALSE)</f>
        <v>Pondera</v>
      </c>
      <c r="C118" s="1" t="s">
        <v>114</v>
      </c>
      <c r="D118" s="1" t="str">
        <f>VLOOKUP(C118,CityMatch!$A$2:$B$128,2,FALSE)</f>
        <v>Valier</v>
      </c>
      <c r="E118">
        <v>515</v>
      </c>
      <c r="F118">
        <v>511</v>
      </c>
      <c r="G118">
        <v>504</v>
      </c>
      <c r="H118">
        <v>505</v>
      </c>
      <c r="I118">
        <v>507</v>
      </c>
      <c r="J118">
        <v>508</v>
      </c>
      <c r="K118">
        <v>504</v>
      </c>
      <c r="L118">
        <v>504</v>
      </c>
      <c r="M118" s="21">
        <v>510</v>
      </c>
      <c r="N118" s="21">
        <v>511</v>
      </c>
      <c r="O118" s="21">
        <v>507</v>
      </c>
      <c r="P118" s="21">
        <v>512</v>
      </c>
      <c r="Q118" s="21">
        <v>505</v>
      </c>
      <c r="R118" s="21">
        <v>501</v>
      </c>
      <c r="S118" s="21">
        <v>495</v>
      </c>
      <c r="T118" s="21">
        <v>494</v>
      </c>
      <c r="U118" s="21">
        <v>493</v>
      </c>
    </row>
    <row r="119" spans="1:21" x14ac:dyDescent="0.2">
      <c r="A119">
        <f t="shared" si="3"/>
        <v>25</v>
      </c>
      <c r="B119" t="str">
        <f>VLOOKUP(A119,CountyMatch!$A$2:$B$57,2,FALSE)</f>
        <v>Madison</v>
      </c>
      <c r="C119" s="1" t="s">
        <v>115</v>
      </c>
      <c r="D119" s="1" t="str">
        <f>VLOOKUP(C119,CityMatch!$A$2:$B$128,2,FALSE)</f>
        <v>Virginia City</v>
      </c>
      <c r="E119">
        <v>141</v>
      </c>
      <c r="F119">
        <v>145</v>
      </c>
      <c r="G119">
        <v>151</v>
      </c>
      <c r="H119">
        <v>160</v>
      </c>
      <c r="I119">
        <v>167</v>
      </c>
      <c r="J119">
        <v>176</v>
      </c>
      <c r="K119">
        <v>183</v>
      </c>
      <c r="L119">
        <v>187</v>
      </c>
      <c r="M119" s="21">
        <v>189</v>
      </c>
      <c r="N119" s="21">
        <v>192</v>
      </c>
      <c r="O119" s="21">
        <v>193</v>
      </c>
      <c r="P119" s="21">
        <v>193</v>
      </c>
      <c r="Q119" s="21">
        <v>199</v>
      </c>
      <c r="R119" s="21">
        <v>204</v>
      </c>
      <c r="S119" s="21">
        <v>205</v>
      </c>
      <c r="T119" s="21">
        <v>212</v>
      </c>
      <c r="U119" s="21">
        <v>221</v>
      </c>
    </row>
    <row r="120" spans="1:21" x14ac:dyDescent="0.2">
      <c r="A120">
        <f t="shared" si="3"/>
        <v>1</v>
      </c>
      <c r="B120" t="str">
        <f>VLOOKUP(A120,CountyMatch!$A$2:$B$57,2,FALSE)</f>
        <v>Silver Bow</v>
      </c>
      <c r="C120" s="1" t="s">
        <v>116</v>
      </c>
      <c r="D120" s="1" t="str">
        <f>VLOOKUP(C120,CityMatch!$A$2:$B$128,2,FALSE)</f>
        <v>Walkerville</v>
      </c>
      <c r="E120">
        <v>677</v>
      </c>
      <c r="F120">
        <v>672</v>
      </c>
      <c r="G120">
        <v>669</v>
      </c>
      <c r="H120">
        <v>667</v>
      </c>
      <c r="I120">
        <v>666</v>
      </c>
      <c r="J120">
        <v>666</v>
      </c>
      <c r="K120">
        <v>670</v>
      </c>
      <c r="L120">
        <v>673</v>
      </c>
      <c r="M120" s="21">
        <v>704</v>
      </c>
      <c r="N120" s="21">
        <v>703</v>
      </c>
      <c r="O120" s="21">
        <v>703</v>
      </c>
      <c r="P120" s="21">
        <v>702</v>
      </c>
      <c r="Q120" s="21">
        <v>705</v>
      </c>
      <c r="R120" s="21">
        <v>703</v>
      </c>
      <c r="S120" s="21">
        <v>703</v>
      </c>
      <c r="T120" s="21">
        <v>708</v>
      </c>
      <c r="U120" s="21">
        <v>709</v>
      </c>
    </row>
    <row r="121" spans="1:21" x14ac:dyDescent="0.2">
      <c r="A121">
        <f t="shared" si="3"/>
        <v>6</v>
      </c>
      <c r="B121" t="str">
        <f>VLOOKUP(A121,CountyMatch!$A$2:$B$57,2,FALSE)</f>
        <v>Gallatin</v>
      </c>
      <c r="C121" s="1" t="s">
        <v>125</v>
      </c>
      <c r="D121" s="1" t="str">
        <f>VLOOKUP(C121,CityMatch!$A$2:$B$128,2,FALSE)</f>
        <v>West Yellowstone</v>
      </c>
      <c r="E121">
        <v>164</v>
      </c>
      <c r="F121">
        <v>162</v>
      </c>
      <c r="G121">
        <v>164</v>
      </c>
      <c r="H121">
        <v>162</v>
      </c>
      <c r="I121">
        <v>162</v>
      </c>
      <c r="J121">
        <v>163</v>
      </c>
      <c r="K121">
        <v>162</v>
      </c>
      <c r="L121">
        <v>165</v>
      </c>
      <c r="M121" s="21">
        <v>162</v>
      </c>
      <c r="N121" s="21">
        <v>164</v>
      </c>
      <c r="O121" s="21">
        <v>177</v>
      </c>
      <c r="P121" s="21">
        <v>179</v>
      </c>
      <c r="Q121" s="21">
        <v>180</v>
      </c>
      <c r="R121" s="21">
        <v>180</v>
      </c>
      <c r="S121" s="21">
        <v>177</v>
      </c>
      <c r="T121" s="21">
        <v>171</v>
      </c>
      <c r="U121" s="21">
        <v>168</v>
      </c>
    </row>
    <row r="122" spans="1:21" x14ac:dyDescent="0.2">
      <c r="A122">
        <f t="shared" si="3"/>
        <v>34</v>
      </c>
      <c r="B122" t="str">
        <f>VLOOKUP(A122,CountyMatch!$A$2:$B$57,2,FALSE)</f>
        <v>Sheridan</v>
      </c>
      <c r="C122" s="1" t="s">
        <v>117</v>
      </c>
      <c r="D122" s="1" t="str">
        <f>VLOOKUP(C122,CityMatch!$A$2:$B$128,2,FALSE)</f>
        <v>Westby</v>
      </c>
      <c r="E122">
        <v>1177</v>
      </c>
      <c r="F122">
        <v>1195</v>
      </c>
      <c r="G122">
        <v>1213</v>
      </c>
      <c r="H122">
        <v>1240</v>
      </c>
      <c r="I122">
        <v>1272</v>
      </c>
      <c r="J122">
        <v>1289</v>
      </c>
      <c r="K122">
        <v>1301</v>
      </c>
      <c r="L122">
        <v>1283</v>
      </c>
      <c r="M122" s="21">
        <v>1272</v>
      </c>
      <c r="N122" s="21">
        <v>1296</v>
      </c>
      <c r="O122" s="21">
        <v>1307</v>
      </c>
      <c r="P122" s="21">
        <v>1323</v>
      </c>
      <c r="Q122" s="21">
        <v>1327</v>
      </c>
      <c r="R122" s="21">
        <v>1343</v>
      </c>
      <c r="S122" s="21">
        <v>1361</v>
      </c>
      <c r="T122" s="21">
        <v>1377</v>
      </c>
      <c r="U122" s="21">
        <v>1382</v>
      </c>
    </row>
    <row r="123" spans="1:21" x14ac:dyDescent="0.2">
      <c r="A123">
        <f t="shared" si="3"/>
        <v>47</v>
      </c>
      <c r="B123" t="str">
        <f>VLOOKUP(A123,CountyMatch!$A$2:$B$57,2,FALSE)</f>
        <v>Meagher</v>
      </c>
      <c r="C123" s="1" t="s">
        <v>124</v>
      </c>
      <c r="D123" s="1" t="str">
        <f>VLOOKUP(C123,CityMatch!$A$2:$B$128,2,FALSE)</f>
        <v>White Sulphur</v>
      </c>
      <c r="E123">
        <v>966</v>
      </c>
      <c r="F123">
        <v>972</v>
      </c>
      <c r="G123">
        <v>980</v>
      </c>
      <c r="H123">
        <v>958</v>
      </c>
      <c r="I123">
        <v>967</v>
      </c>
      <c r="J123">
        <v>957</v>
      </c>
      <c r="K123">
        <v>946</v>
      </c>
      <c r="L123">
        <v>945</v>
      </c>
      <c r="M123" s="21">
        <v>932</v>
      </c>
      <c r="N123" s="21">
        <v>935</v>
      </c>
      <c r="O123" s="21">
        <v>944</v>
      </c>
      <c r="P123" s="21">
        <v>953</v>
      </c>
      <c r="Q123" s="21">
        <v>928</v>
      </c>
      <c r="R123" s="21">
        <v>909</v>
      </c>
      <c r="S123" s="21">
        <v>923</v>
      </c>
      <c r="T123" s="21">
        <v>928</v>
      </c>
      <c r="U123" s="21">
        <v>934</v>
      </c>
    </row>
    <row r="124" spans="1:21" x14ac:dyDescent="0.2">
      <c r="A124">
        <f t="shared" si="3"/>
        <v>7</v>
      </c>
      <c r="B124" t="str">
        <f>VLOOKUP(A124,CountyMatch!$A$2:$B$57,2,FALSE)</f>
        <v>Flathead</v>
      </c>
      <c r="C124" s="1" t="s">
        <v>118</v>
      </c>
      <c r="D124" s="1" t="str">
        <f>VLOOKUP(C124,CityMatch!$A$2:$B$128,2,FALSE)</f>
        <v>Whitefish</v>
      </c>
      <c r="E124">
        <v>5940</v>
      </c>
      <c r="F124">
        <v>6020</v>
      </c>
      <c r="G124">
        <v>6065</v>
      </c>
      <c r="H124">
        <v>6144</v>
      </c>
      <c r="I124">
        <v>6250</v>
      </c>
      <c r="J124">
        <v>6357</v>
      </c>
      <c r="K124">
        <v>6430</v>
      </c>
      <c r="L124">
        <v>6406</v>
      </c>
      <c r="M124" s="21">
        <v>6384</v>
      </c>
      <c r="N124" s="21">
        <v>6424</v>
      </c>
      <c r="O124" s="21">
        <v>6484</v>
      </c>
      <c r="P124" s="21">
        <v>6644</v>
      </c>
      <c r="Q124" s="21">
        <v>6844</v>
      </c>
      <c r="R124" s="21">
        <v>7046</v>
      </c>
      <c r="S124" s="21">
        <v>7250</v>
      </c>
      <c r="T124" s="21">
        <v>7611</v>
      </c>
      <c r="U124" s="21">
        <v>7870</v>
      </c>
    </row>
    <row r="125" spans="1:21" x14ac:dyDescent="0.2">
      <c r="A125">
        <f t="shared" si="3"/>
        <v>51</v>
      </c>
      <c r="B125" t="str">
        <f>VLOOKUP(A125,CountyMatch!$A$2:$B$57,2,FALSE)</f>
        <v>Jefferson</v>
      </c>
      <c r="C125" s="1" t="s">
        <v>119</v>
      </c>
      <c r="D125" s="1" t="str">
        <f>VLOOKUP(C125,CityMatch!$A$2:$B$128,2,FALSE)</f>
        <v>Whitehall</v>
      </c>
      <c r="E125">
        <v>1033</v>
      </c>
      <c r="F125">
        <v>1025</v>
      </c>
      <c r="G125">
        <v>1036</v>
      </c>
      <c r="H125">
        <v>1040</v>
      </c>
      <c r="I125">
        <v>1035</v>
      </c>
      <c r="J125">
        <v>1043</v>
      </c>
      <c r="K125">
        <v>1044</v>
      </c>
      <c r="L125">
        <v>1045</v>
      </c>
      <c r="M125" s="21">
        <v>1051</v>
      </c>
      <c r="N125" s="21">
        <v>1073</v>
      </c>
      <c r="O125" s="21">
        <v>1069</v>
      </c>
      <c r="P125" s="21">
        <v>1084</v>
      </c>
      <c r="Q125" s="21">
        <v>1087</v>
      </c>
      <c r="R125" s="21">
        <v>1094</v>
      </c>
      <c r="S125" s="21">
        <v>1113</v>
      </c>
      <c r="T125" s="21">
        <v>1127</v>
      </c>
      <c r="U125" s="21">
        <v>1141</v>
      </c>
    </row>
    <row r="126" spans="1:21" x14ac:dyDescent="0.2">
      <c r="A126">
        <f t="shared" si="3"/>
        <v>52</v>
      </c>
      <c r="B126" t="str">
        <f>VLOOKUP(A126,CountyMatch!$A$2:$B$57,2,FALSE)</f>
        <v>Wibaux</v>
      </c>
      <c r="C126" s="1" t="s">
        <v>120</v>
      </c>
      <c r="D126" s="1" t="str">
        <f>VLOOKUP(C126,CityMatch!$A$2:$B$128,2,FALSE)</f>
        <v>Wibaux</v>
      </c>
      <c r="E126">
        <v>559</v>
      </c>
      <c r="F126">
        <v>560</v>
      </c>
      <c r="G126">
        <v>564</v>
      </c>
      <c r="H126">
        <v>555</v>
      </c>
      <c r="I126">
        <v>553</v>
      </c>
      <c r="J126">
        <v>574</v>
      </c>
      <c r="K126">
        <v>563</v>
      </c>
      <c r="L126">
        <v>593</v>
      </c>
      <c r="M126" s="21">
        <v>585</v>
      </c>
      <c r="N126" s="21">
        <v>571</v>
      </c>
      <c r="O126" s="21">
        <v>602</v>
      </c>
      <c r="P126" s="21">
        <v>641</v>
      </c>
      <c r="Q126" s="21">
        <v>633</v>
      </c>
      <c r="R126" s="21">
        <v>629</v>
      </c>
      <c r="S126" s="21">
        <v>616</v>
      </c>
      <c r="T126" s="21">
        <v>608</v>
      </c>
      <c r="U126" s="21">
        <v>625</v>
      </c>
    </row>
    <row r="127" spans="1:21" x14ac:dyDescent="0.2">
      <c r="A127">
        <f t="shared" si="3"/>
        <v>8</v>
      </c>
      <c r="B127" t="str">
        <f>VLOOKUP(A127,CountyMatch!$A$2:$B$57,2,FALSE)</f>
        <v>Fergus</v>
      </c>
      <c r="C127" s="1" t="s">
        <v>121</v>
      </c>
      <c r="D127" s="1" t="str">
        <f>VLOOKUP(C127,CityMatch!$A$2:$B$128,2,FALSE)</f>
        <v>Winifred</v>
      </c>
      <c r="E127">
        <v>170</v>
      </c>
      <c r="F127">
        <v>174</v>
      </c>
      <c r="G127">
        <v>178</v>
      </c>
      <c r="H127">
        <v>182</v>
      </c>
      <c r="I127">
        <v>187</v>
      </c>
      <c r="J127">
        <v>192</v>
      </c>
      <c r="K127">
        <v>197</v>
      </c>
      <c r="L127">
        <v>204</v>
      </c>
      <c r="M127" s="21">
        <v>204</v>
      </c>
      <c r="N127" s="21">
        <v>202</v>
      </c>
      <c r="O127" s="21">
        <v>202</v>
      </c>
      <c r="P127" s="21">
        <v>203</v>
      </c>
      <c r="Q127" s="21">
        <v>200</v>
      </c>
      <c r="R127" s="21">
        <v>199</v>
      </c>
      <c r="S127" s="21">
        <v>200</v>
      </c>
      <c r="T127" s="21">
        <v>201</v>
      </c>
      <c r="U127" s="21">
        <v>196</v>
      </c>
    </row>
    <row r="128" spans="1:21" x14ac:dyDescent="0.2">
      <c r="A128">
        <f t="shared" si="3"/>
        <v>55</v>
      </c>
      <c r="B128" t="str">
        <f>VLOOKUP(A128,CountyMatch!$A$2:$B$57,2,FALSE)</f>
        <v>Petroleum</v>
      </c>
      <c r="C128" s="1" t="s">
        <v>122</v>
      </c>
      <c r="D128" s="1" t="str">
        <f>VLOOKUP(C128,CityMatch!$A$2:$B$128,2,FALSE)</f>
        <v>Winnett</v>
      </c>
      <c r="E128">
        <v>189</v>
      </c>
      <c r="F128">
        <v>189</v>
      </c>
      <c r="G128">
        <v>193</v>
      </c>
      <c r="H128">
        <v>183</v>
      </c>
      <c r="I128">
        <v>184</v>
      </c>
      <c r="J128">
        <v>174</v>
      </c>
      <c r="K128">
        <v>178</v>
      </c>
      <c r="L128">
        <v>180</v>
      </c>
      <c r="M128" s="21">
        <v>179</v>
      </c>
      <c r="N128" s="21">
        <v>183</v>
      </c>
      <c r="O128" s="21">
        <v>191</v>
      </c>
      <c r="P128" s="21">
        <v>191</v>
      </c>
      <c r="Q128" s="21">
        <v>185</v>
      </c>
      <c r="R128" s="21">
        <v>180</v>
      </c>
      <c r="S128" s="21">
        <v>187</v>
      </c>
      <c r="T128" s="21">
        <v>194</v>
      </c>
      <c r="U128" s="21">
        <v>195</v>
      </c>
    </row>
    <row r="129" spans="1:21" x14ac:dyDescent="0.2">
      <c r="A129">
        <f t="shared" si="3"/>
        <v>17</v>
      </c>
      <c r="B129" t="str">
        <f>VLOOKUP(A129,CountyMatch!$A$2:$B$57,2,FALSE)</f>
        <v>Roosevelt</v>
      </c>
      <c r="C129" s="1" t="s">
        <v>123</v>
      </c>
      <c r="D129" s="1" t="str">
        <f>VLOOKUP(C129,CityMatch!$A$2:$B$128,2,FALSE)</f>
        <v>Wolf Point</v>
      </c>
      <c r="E129">
        <v>2626</v>
      </c>
      <c r="F129">
        <v>2613</v>
      </c>
      <c r="G129">
        <v>2640</v>
      </c>
      <c r="H129">
        <v>2633</v>
      </c>
      <c r="I129">
        <v>2593</v>
      </c>
      <c r="J129">
        <v>2562</v>
      </c>
      <c r="K129">
        <v>2551</v>
      </c>
      <c r="L129">
        <v>2600</v>
      </c>
      <c r="M129" s="21">
        <v>2608</v>
      </c>
      <c r="N129" s="21">
        <v>2617</v>
      </c>
      <c r="O129" s="21">
        <v>2701</v>
      </c>
      <c r="P129" s="21">
        <v>2764</v>
      </c>
      <c r="Q129" s="21">
        <v>2811</v>
      </c>
      <c r="R129" s="21">
        <v>2835</v>
      </c>
      <c r="S129" s="21">
        <v>2786</v>
      </c>
      <c r="T129" s="21">
        <v>2772</v>
      </c>
      <c r="U129" s="21">
        <v>2743</v>
      </c>
    </row>
    <row r="130" spans="1:21" x14ac:dyDescent="0.2">
      <c r="C130" s="1"/>
    </row>
    <row r="132" spans="1:21" x14ac:dyDescent="0.2">
      <c r="D132" s="12"/>
    </row>
    <row r="133" spans="1:21" x14ac:dyDescent="0.2">
      <c r="D133" s="1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133"/>
  <sheetViews>
    <sheetView workbookViewId="0">
      <selection activeCell="E1" sqref="E1:U1"/>
    </sheetView>
  </sheetViews>
  <sheetFormatPr baseColWidth="10" defaultColWidth="8.83203125" defaultRowHeight="15" x14ac:dyDescent="0.2"/>
  <cols>
    <col min="1" max="1" width="9.33203125" bestFit="1" customWidth="1"/>
    <col min="2" max="2" width="15.1640625" bestFit="1" customWidth="1"/>
    <col min="3" max="3" width="11.33203125" customWidth="1"/>
    <col min="4" max="4" width="19.33203125" bestFit="1" customWidth="1"/>
  </cols>
  <sheetData>
    <row r="1" spans="1:22" s="22" customFormat="1" x14ac:dyDescent="0.2">
      <c r="A1" s="22" t="s">
        <v>306</v>
      </c>
      <c r="B1" s="22" t="s">
        <v>309</v>
      </c>
      <c r="C1" s="22" t="s">
        <v>307</v>
      </c>
      <c r="D1" s="22" t="s">
        <v>308</v>
      </c>
      <c r="E1" s="22">
        <v>2002</v>
      </c>
      <c r="F1" s="22">
        <v>2003</v>
      </c>
      <c r="G1" s="22">
        <v>2004</v>
      </c>
      <c r="H1" s="22">
        <v>2005</v>
      </c>
      <c r="I1" s="22">
        <v>2006</v>
      </c>
      <c r="J1" s="22">
        <v>2007</v>
      </c>
      <c r="K1" s="22">
        <v>2008</v>
      </c>
      <c r="L1" s="22">
        <v>2009</v>
      </c>
      <c r="M1" s="22">
        <v>2010</v>
      </c>
      <c r="N1" s="22">
        <v>2011</v>
      </c>
      <c r="O1" s="22">
        <v>2012</v>
      </c>
      <c r="P1" s="22">
        <v>2013</v>
      </c>
      <c r="Q1" s="22">
        <v>2014</v>
      </c>
      <c r="R1" s="22">
        <v>2015</v>
      </c>
      <c r="S1" s="22">
        <v>2016</v>
      </c>
      <c r="T1" s="22">
        <v>2017</v>
      </c>
      <c r="U1" s="22">
        <v>2018</v>
      </c>
    </row>
    <row r="2" spans="1:22" x14ac:dyDescent="0.2">
      <c r="A2">
        <f t="shared" ref="A2:A33" si="0">_xlfn.NUMBERVALUE(RIGHT(C2,2))</f>
        <v>54</v>
      </c>
      <c r="B2" t="str">
        <f>VLOOKUP(A2,CountyMatch!$A$2:$B$57,2,FALSE)</f>
        <v>Mineral</v>
      </c>
      <c r="C2" s="1" t="s">
        <v>0</v>
      </c>
      <c r="D2" s="1" t="str">
        <f>VLOOKUP(C2,CityMatch!$A$2:$B$128,2,FALSE)</f>
        <v>Alberton</v>
      </c>
      <c r="E2" s="20">
        <f>TaxesByCity!E2/'City Population'!E2</f>
        <v>457.39031773584918</v>
      </c>
      <c r="F2" s="20">
        <f>TaxesByCity!F2/'City Population'!F2</f>
        <v>496.94795623036646</v>
      </c>
      <c r="G2" s="20">
        <f>TaxesByCity!G2/'City Population'!G2</f>
        <v>596.65604884318748</v>
      </c>
      <c r="H2" s="20">
        <f>TaxesByCity!H2/'City Population'!H2</f>
        <v>644.25216074074069</v>
      </c>
      <c r="I2" s="20">
        <f>TaxesByCity!I2/'City Population'!I2</f>
        <v>672.07967799516916</v>
      </c>
      <c r="J2" s="20">
        <f>TaxesByCity!J2/'City Population'!J2</f>
        <v>739.23533814634141</v>
      </c>
      <c r="K2" s="20">
        <f>TaxesByCity!K2/'City Population'!K2</f>
        <v>760.77379394673119</v>
      </c>
      <c r="L2" s="20">
        <f>TaxesByCity!L2/'City Population'!L2</f>
        <v>742.70016937649882</v>
      </c>
      <c r="M2" s="20">
        <f>TaxesByCity!M2/'City Population'!M2</f>
        <v>762.15810298795179</v>
      </c>
      <c r="N2" s="20">
        <f>TaxesByCity!N2/'City Population'!N2</f>
        <v>789.90620800000022</v>
      </c>
      <c r="O2" s="20">
        <f>TaxesByCity!O2/'City Population'!O2</f>
        <v>798.04351985294113</v>
      </c>
      <c r="P2" s="20">
        <f>TaxesByCity!P2/'City Population'!P2</f>
        <v>836.53981313397139</v>
      </c>
      <c r="Q2" s="20">
        <f>TaxesByCity!Q2/'City Population'!Q2</f>
        <v>861.79686463768098</v>
      </c>
      <c r="R2" s="20">
        <f>TaxesByCity!R2/'City Population'!R2</f>
        <v>870.01470478042961</v>
      </c>
      <c r="S2" s="20">
        <f>TaxesByCity!S2/'City Population'!S2</f>
        <v>883.73216236213557</v>
      </c>
      <c r="T2" s="20">
        <f>TaxesByCity!T2/'City Population'!T2</f>
        <v>872.8295430607476</v>
      </c>
      <c r="U2" s="20">
        <f>TaxesByCity!U2/'City Population'!U2</f>
        <v>875.15509572413816</v>
      </c>
      <c r="V2" s="20"/>
    </row>
    <row r="3" spans="1:22" x14ac:dyDescent="0.2">
      <c r="A3">
        <f t="shared" si="0"/>
        <v>30</v>
      </c>
      <c r="B3" t="str">
        <f>VLOOKUP(A3,CountyMatch!$A$2:$B$57,2,FALSE)</f>
        <v>Deer Lodge</v>
      </c>
      <c r="C3" s="1" t="s">
        <v>1</v>
      </c>
      <c r="D3" s="1" t="str">
        <f>VLOOKUP(C3,CityMatch!$A$2:$B$128,2,FALSE)</f>
        <v>Anaconda</v>
      </c>
      <c r="E3" s="20">
        <f>TaxesByCity!E3/'City Population'!E3</f>
        <v>258.85072090062783</v>
      </c>
      <c r="F3" s="20">
        <f>TaxesByCity!F3/'City Population'!F3</f>
        <v>300.29073694090755</v>
      </c>
      <c r="G3" s="20">
        <f>TaxesByCity!G3/'City Population'!G3</f>
        <v>329.10133678563727</v>
      </c>
      <c r="H3" s="20">
        <f>TaxesByCity!H3/'City Population'!H3</f>
        <v>339.91652222342037</v>
      </c>
      <c r="I3" s="20">
        <f>TaxesByCity!I3/'City Population'!I3</f>
        <v>358.0182192592593</v>
      </c>
      <c r="J3" s="20">
        <f>TaxesByCity!J3/'City Population'!J3</f>
        <v>364.22964753886004</v>
      </c>
      <c r="K3" s="20">
        <f>TaxesByCity!K3/'City Population'!K3</f>
        <v>378.40391673938603</v>
      </c>
      <c r="L3" s="20">
        <f>TaxesByCity!L3/'City Population'!L3</f>
        <v>379.22597276025914</v>
      </c>
      <c r="M3" s="20">
        <f>TaxesByCity!M3/'City Population'!M3</f>
        <v>318.3733862848531</v>
      </c>
      <c r="N3" s="20">
        <f>TaxesByCity!N3/'City Population'!N3</f>
        <v>396.18730312567357</v>
      </c>
      <c r="O3" s="20">
        <f>TaxesByCity!O3/'City Population'!O3</f>
        <v>390.21132600738173</v>
      </c>
      <c r="P3" s="20">
        <f>TaxesByCity!P3/'City Population'!P3</f>
        <v>405.19170171107191</v>
      </c>
      <c r="Q3" s="20">
        <f>TaxesByCity!Q3/'City Population'!Q3</f>
        <v>402.30860764015381</v>
      </c>
      <c r="R3" s="20">
        <f>TaxesByCity!R3/'City Population'!R3</f>
        <v>439.20312155854538</v>
      </c>
      <c r="S3" s="20">
        <f>TaxesByCity!S3/'City Population'!S3</f>
        <v>425.3941984528376</v>
      </c>
      <c r="T3" s="20">
        <f>TaxesByCity!T3/'City Population'!T3</f>
        <v>479.27886546024422</v>
      </c>
      <c r="U3" s="20">
        <f>TaxesByCity!U3/'City Population'!U3</f>
        <v>465.85991076771421</v>
      </c>
      <c r="V3" s="20"/>
    </row>
    <row r="4" spans="1:22" x14ac:dyDescent="0.2">
      <c r="A4">
        <f t="shared" si="0"/>
        <v>17</v>
      </c>
      <c r="B4" t="str">
        <f>VLOOKUP(A4,CountyMatch!$A$2:$B$57,2,FALSE)</f>
        <v>Roosevelt</v>
      </c>
      <c r="C4" s="1" t="s">
        <v>3</v>
      </c>
      <c r="D4" s="1" t="str">
        <f>VLOOKUP(C4,CityMatch!$A$2:$B$128,2,FALSE)</f>
        <v>Bainville</v>
      </c>
      <c r="E4" s="20">
        <f>TaxesByCity!E4/'City Population'!E4</f>
        <v>299.21637694478528</v>
      </c>
      <c r="F4" s="20">
        <f>TaxesByCity!F4/'City Population'!F4</f>
        <v>296.04502571428577</v>
      </c>
      <c r="G4" s="20">
        <f>TaxesByCity!G4/'City Population'!G4</f>
        <v>268.09470710227276</v>
      </c>
      <c r="H4" s="20">
        <f>TaxesByCity!H4/'City Population'!H4</f>
        <v>279.36508955801105</v>
      </c>
      <c r="I4" s="20">
        <f>TaxesByCity!I4/'City Population'!I4</f>
        <v>287.6014747826087</v>
      </c>
      <c r="J4" s="20">
        <f>TaxesByCity!J4/'City Population'!J4</f>
        <v>302.71483957219255</v>
      </c>
      <c r="K4" s="20">
        <f>TaxesByCity!K4/'City Population'!K4</f>
        <v>320.04578776041666</v>
      </c>
      <c r="L4" s="20">
        <f>TaxesByCity!L4/'City Population'!L4</f>
        <v>288.28618128712867</v>
      </c>
      <c r="M4" s="20">
        <f>TaxesByCity!M4/'City Population'!M4</f>
        <v>306.92642706976744</v>
      </c>
      <c r="N4" s="20">
        <f>TaxesByCity!N4/'City Population'!N4</f>
        <v>292.41780846774191</v>
      </c>
      <c r="O4" s="20">
        <f>TaxesByCity!O4/'City Population'!O4</f>
        <v>318.76891788732399</v>
      </c>
      <c r="P4" s="20">
        <f>TaxesByCity!P4/'City Population'!P4</f>
        <v>328.83370921501705</v>
      </c>
      <c r="Q4" s="20">
        <f>TaxesByCity!Q4/'City Population'!Q4</f>
        <v>326.57761049999993</v>
      </c>
      <c r="R4" s="20">
        <f>TaxesByCity!R4/'City Population'!R4</f>
        <v>593.39930879810697</v>
      </c>
      <c r="S4" s="20">
        <f>TaxesByCity!S4/'City Population'!S4</f>
        <v>573.74316590369142</v>
      </c>
      <c r="T4" s="20">
        <f>TaxesByCity!T4/'City Population'!T4</f>
        <v>631.40248874999997</v>
      </c>
      <c r="U4" s="20">
        <f>TaxesByCity!U4/'City Population'!U4</f>
        <v>661.79300459119486</v>
      </c>
      <c r="V4" s="20"/>
    </row>
    <row r="5" spans="1:22" x14ac:dyDescent="0.2">
      <c r="A5">
        <f t="shared" si="0"/>
        <v>39</v>
      </c>
      <c r="B5" t="str">
        <f>VLOOKUP(A5,CountyMatch!$A$2:$B$57,2,FALSE)</f>
        <v>Fallon</v>
      </c>
      <c r="C5" s="1" t="s">
        <v>2</v>
      </c>
      <c r="D5" s="1" t="str">
        <f>VLOOKUP(C5,CityMatch!$A$2:$B$128,2,FALSE)</f>
        <v>Baker</v>
      </c>
      <c r="E5" s="20">
        <f>TaxesByCity!E5/'City Population'!E5</f>
        <v>288.20027465121944</v>
      </c>
      <c r="F5" s="20">
        <f>TaxesByCity!F5/'City Population'!F5</f>
        <v>283.94890053989207</v>
      </c>
      <c r="G5" s="20">
        <f>TaxesByCity!G5/'City Population'!G5</f>
        <v>291.94475590173755</v>
      </c>
      <c r="H5" s="20">
        <f>TaxesByCity!H5/'City Population'!H5</f>
        <v>312.8774482302511</v>
      </c>
      <c r="I5" s="20">
        <f>TaxesByCity!I5/'City Population'!I5</f>
        <v>337.73198780487803</v>
      </c>
      <c r="J5" s="20">
        <f>TaxesByCity!J5/'City Population'!J5</f>
        <v>343.30853704259152</v>
      </c>
      <c r="K5" s="20">
        <f>TaxesByCity!K5/'City Population'!K5</f>
        <v>367.43508342992294</v>
      </c>
      <c r="L5" s="20">
        <f>TaxesByCity!L5/'City Population'!L5</f>
        <v>371.77617695276501</v>
      </c>
      <c r="M5" s="20">
        <f>TaxesByCity!M5/'City Population'!M5</f>
        <v>410.78586586051745</v>
      </c>
      <c r="N5" s="20">
        <f>TaxesByCity!N5/'City Population'!N5</f>
        <v>407.66761619523015</v>
      </c>
      <c r="O5" s="20">
        <f>TaxesByCity!O5/'City Population'!O5</f>
        <v>404.2889617167383</v>
      </c>
      <c r="P5" s="20">
        <f>TaxesByCity!P5/'City Population'!P5</f>
        <v>436.20717110273768</v>
      </c>
      <c r="Q5" s="20">
        <f>TaxesByCity!Q5/'City Population'!Q5</f>
        <v>445.17023274006982</v>
      </c>
      <c r="R5" s="20">
        <f>TaxesByCity!R5/'City Population'!R5</f>
        <v>539.98796532158894</v>
      </c>
      <c r="S5" s="20">
        <f>TaxesByCity!S5/'City Population'!S5</f>
        <v>553.82924125389491</v>
      </c>
      <c r="T5" s="20">
        <f>TaxesByCity!T5/'City Population'!T5</f>
        <v>613.36605541795655</v>
      </c>
      <c r="U5" s="20">
        <f>TaxesByCity!U5/'City Population'!U5</f>
        <v>704.70182257068052</v>
      </c>
      <c r="V5" s="20"/>
    </row>
    <row r="6" spans="1:22" x14ac:dyDescent="0.2">
      <c r="A6">
        <f t="shared" si="0"/>
        <v>10</v>
      </c>
      <c r="B6" t="str">
        <f>VLOOKUP(A6,CountyMatch!$A$2:$B$57,2,FALSE)</f>
        <v>Carbon</v>
      </c>
      <c r="C6" s="1" t="s">
        <v>5</v>
      </c>
      <c r="D6" s="1" t="str">
        <f>VLOOKUP(C6,CityMatch!$A$2:$B$128,2,FALSE)</f>
        <v>Bearcreek</v>
      </c>
      <c r="E6" s="20">
        <f>TaxesByCity!E6/'City Population'!E6</f>
        <v>434.2849816428573</v>
      </c>
      <c r="F6" s="20">
        <f>TaxesByCity!F6/'City Population'!F6</f>
        <v>524.13191686746973</v>
      </c>
      <c r="G6" s="20">
        <f>TaxesByCity!G6/'City Population'!G6</f>
        <v>495.09465888494498</v>
      </c>
      <c r="H6" s="20">
        <f>TaxesByCity!H6/'City Population'!H6</f>
        <v>506.68722698795176</v>
      </c>
      <c r="I6" s="20">
        <f>TaxesByCity!I6/'City Population'!I6</f>
        <v>621.54970222222209</v>
      </c>
      <c r="J6" s="20">
        <f>TaxesByCity!J6/'City Population'!J6</f>
        <v>556.28306962962949</v>
      </c>
      <c r="K6" s="20">
        <f>TaxesByCity!K6/'City Population'!K6</f>
        <v>510.73035812500001</v>
      </c>
      <c r="L6" s="20">
        <f>TaxesByCity!L6/'City Population'!L6</f>
        <v>528.14085949367086</v>
      </c>
      <c r="M6" s="20">
        <f>TaxesByCity!M6/'City Population'!M6</f>
        <v>1492.967013766234</v>
      </c>
      <c r="N6" s="20">
        <f>TaxesByCity!N6/'City Population'!N6</f>
        <v>586.32124723684217</v>
      </c>
      <c r="O6" s="20">
        <f>TaxesByCity!O6/'City Population'!O6</f>
        <v>596.29857857142838</v>
      </c>
      <c r="P6" s="20">
        <f>TaxesByCity!P6/'City Population'!P6</f>
        <v>620.90492833333326</v>
      </c>
      <c r="Q6" s="20">
        <f>TaxesByCity!Q6/'City Population'!Q6</f>
        <v>638.36474625000005</v>
      </c>
      <c r="R6" s="20">
        <f>TaxesByCity!R6/'City Population'!R6</f>
        <v>617.32192632499982</v>
      </c>
      <c r="S6" s="20">
        <f>TaxesByCity!S6/'City Population'!S6</f>
        <v>657.09081592743507</v>
      </c>
      <c r="T6" s="20">
        <f>TaxesByCity!T6/'City Population'!T6</f>
        <v>790.65643317073159</v>
      </c>
      <c r="U6" s="20">
        <f>TaxesByCity!U6/'City Population'!U6</f>
        <v>833.24237975609742</v>
      </c>
      <c r="V6" s="20"/>
    </row>
    <row r="7" spans="1:22" x14ac:dyDescent="0.2">
      <c r="A7">
        <f t="shared" si="0"/>
        <v>6</v>
      </c>
      <c r="B7" t="str">
        <f>VLOOKUP(A7,CountyMatch!$A$2:$B$57,2,FALSE)</f>
        <v>Gallatin</v>
      </c>
      <c r="C7" s="1" t="s">
        <v>4</v>
      </c>
      <c r="D7" s="1" t="str">
        <f>VLOOKUP(C7,CityMatch!$A$2:$B$128,2,FALSE)</f>
        <v>Belgrade</v>
      </c>
      <c r="E7" s="20">
        <f>TaxesByCity!E7/'City Population'!E7</f>
        <v>583.36944189932547</v>
      </c>
      <c r="F7" s="20">
        <f>TaxesByCity!F7/'City Population'!F7</f>
        <v>584.76588954024805</v>
      </c>
      <c r="G7" s="20">
        <f>TaxesByCity!G7/'City Population'!G7</f>
        <v>567.15379920362363</v>
      </c>
      <c r="H7" s="20">
        <f>TaxesByCity!H7/'City Population'!H7</f>
        <v>689.9136387381094</v>
      </c>
      <c r="I7" s="20">
        <f>TaxesByCity!I7/'City Population'!I7</f>
        <v>678.39562529302714</v>
      </c>
      <c r="J7" s="20">
        <f>TaxesByCity!J7/'City Population'!J7</f>
        <v>711.19532555386093</v>
      </c>
      <c r="K7" s="20">
        <f>TaxesByCity!K7/'City Population'!K7</f>
        <v>765.70130475287738</v>
      </c>
      <c r="L7" s="20">
        <f>TaxesByCity!L7/'City Population'!L7</f>
        <v>817.70261344939718</v>
      </c>
      <c r="M7" s="20">
        <f>TaxesByCity!M7/'City Population'!M7</f>
        <v>851.10575270975528</v>
      </c>
      <c r="N7" s="20">
        <f>TaxesByCity!N7/'City Population'!N7</f>
        <v>901.99242300594813</v>
      </c>
      <c r="O7" s="20">
        <f>TaxesByCity!O7/'City Population'!O7</f>
        <v>913.5271443962688</v>
      </c>
      <c r="P7" s="20">
        <f>TaxesByCity!P7/'City Population'!P7</f>
        <v>945.02532367950664</v>
      </c>
      <c r="Q7" s="20">
        <f>TaxesByCity!Q7/'City Population'!Q7</f>
        <v>943.51604964471392</v>
      </c>
      <c r="R7" s="20">
        <f>TaxesByCity!R7/'City Population'!R7</f>
        <v>903.75922844440038</v>
      </c>
      <c r="S7" s="20">
        <f>TaxesByCity!S7/'City Population'!S7</f>
        <v>975.45657532940709</v>
      </c>
      <c r="T7" s="20">
        <f>TaxesByCity!T7/'City Population'!T7</f>
        <v>1049.9567311840428</v>
      </c>
      <c r="U7" s="20">
        <f>TaxesByCity!U7/'City Population'!U7</f>
        <v>1082.7027416890915</v>
      </c>
      <c r="V7" s="20"/>
    </row>
    <row r="8" spans="1:22" x14ac:dyDescent="0.2">
      <c r="A8">
        <f t="shared" si="0"/>
        <v>2</v>
      </c>
      <c r="B8" t="str">
        <f>VLOOKUP(A8,CountyMatch!$A$2:$B$57,2,FALSE)</f>
        <v>Cascade</v>
      </c>
      <c r="C8" s="1" t="s">
        <v>10</v>
      </c>
      <c r="D8" s="1" t="str">
        <f>VLOOKUP(C8,CityMatch!$A$2:$B$128,2,FALSE)</f>
        <v xml:space="preserve">Belt </v>
      </c>
      <c r="E8" s="20">
        <f>TaxesByCity!E8/'City Population'!E8</f>
        <v>428.54287059119491</v>
      </c>
      <c r="F8" s="20">
        <f>TaxesByCity!F8/'City Population'!F8</f>
        <v>432.15480401273879</v>
      </c>
      <c r="G8" s="20">
        <f>TaxesByCity!G8/'City Population'!G8</f>
        <v>418.436376704</v>
      </c>
      <c r="H8" s="20">
        <f>TaxesByCity!H8/'City Population'!H8</f>
        <v>421.89109076175038</v>
      </c>
      <c r="I8" s="20">
        <f>TaxesByCity!I8/'City Population'!I8</f>
        <v>449.61566009836071</v>
      </c>
      <c r="J8" s="20">
        <f>TaxesByCity!J8/'City Population'!J8</f>
        <v>460.46567160596027</v>
      </c>
      <c r="K8" s="20">
        <f>TaxesByCity!K8/'City Population'!K8</f>
        <v>471.34482448504986</v>
      </c>
      <c r="L8" s="20">
        <f>TaxesByCity!L8/'City Population'!L8</f>
        <v>470.15143006700168</v>
      </c>
      <c r="M8" s="20">
        <f>TaxesByCity!M8/'City Population'!M8</f>
        <v>478.5569839655173</v>
      </c>
      <c r="N8" s="20">
        <f>TaxesByCity!N8/'City Population'!N8</f>
        <v>485.5831379692832</v>
      </c>
      <c r="O8" s="20">
        <f>TaxesByCity!O8/'City Population'!O8</f>
        <v>475.08325600000006</v>
      </c>
      <c r="P8" s="20">
        <f>TaxesByCity!P8/'City Population'!P8</f>
        <v>498.31349457337888</v>
      </c>
      <c r="Q8" s="20">
        <f>TaxesByCity!Q8/'City Population'!Q8</f>
        <v>517.80698017152667</v>
      </c>
      <c r="R8" s="20">
        <f>TaxesByCity!R8/'City Population'!R8</f>
        <v>527.82256608333319</v>
      </c>
      <c r="S8" s="20">
        <f>TaxesByCity!S8/'City Population'!S8</f>
        <v>531.16179722098559</v>
      </c>
      <c r="T8" s="20">
        <f>TaxesByCity!T8/'City Population'!T8</f>
        <v>594.75255125220463</v>
      </c>
      <c r="U8" s="20">
        <f>TaxesByCity!U8/'City Population'!U8</f>
        <v>602.17625862190823</v>
      </c>
      <c r="V8" s="20"/>
    </row>
    <row r="9" spans="1:22" x14ac:dyDescent="0.2">
      <c r="A9">
        <f t="shared" si="0"/>
        <v>19</v>
      </c>
      <c r="B9" t="str">
        <f>VLOOKUP(A9,CountyMatch!$A$2:$B$57,2,FALSE)</f>
        <v>Chouteau</v>
      </c>
      <c r="C9" s="1" t="s">
        <v>6</v>
      </c>
      <c r="D9" s="1" t="str">
        <f>VLOOKUP(C9,CityMatch!$A$2:$B$128,2,FALSE)</f>
        <v>Big Sandy</v>
      </c>
      <c r="E9" s="20">
        <f>TaxesByCity!E9/'City Population'!E9</f>
        <v>347.14238940861816</v>
      </c>
      <c r="F9" s="20">
        <f>TaxesByCity!F9/'City Population'!F9</f>
        <v>380.01053171471926</v>
      </c>
      <c r="G9" s="20">
        <f>TaxesByCity!G9/'City Population'!G9</f>
        <v>377.15742241057546</v>
      </c>
      <c r="H9" s="20">
        <f>TaxesByCity!H9/'City Population'!H9</f>
        <v>405.00185413629163</v>
      </c>
      <c r="I9" s="20">
        <f>TaxesByCity!I9/'City Population'!I9</f>
        <v>384.64695755627008</v>
      </c>
      <c r="J9" s="20">
        <f>TaxesByCity!J9/'City Population'!J9</f>
        <v>428.63572292682937</v>
      </c>
      <c r="K9" s="20">
        <f>TaxesByCity!K9/'City Population'!K9</f>
        <v>433.58514020361258</v>
      </c>
      <c r="L9" s="20">
        <f>TaxesByCity!L9/'City Population'!L9</f>
        <v>444.41866485903807</v>
      </c>
      <c r="M9" s="20">
        <f>TaxesByCity!M9/'City Population'!M9</f>
        <v>503.9508439530988</v>
      </c>
      <c r="N9" s="20">
        <f>TaxesByCity!N9/'City Population'!N9</f>
        <v>420.59509748322154</v>
      </c>
      <c r="O9" s="20">
        <f>TaxesByCity!O9/'City Population'!O9</f>
        <v>450.47181049019616</v>
      </c>
      <c r="P9" s="20">
        <f>TaxesByCity!P9/'City Population'!P9</f>
        <v>517.14281476985275</v>
      </c>
      <c r="Q9" s="20">
        <f>TaxesByCity!Q9/'City Population'!Q9</f>
        <v>532.35618582508255</v>
      </c>
      <c r="R9" s="20">
        <f>TaxesByCity!R9/'City Population'!R9</f>
        <v>543.07194988513527</v>
      </c>
      <c r="S9" s="20">
        <f>TaxesByCity!S9/'City Population'!S9</f>
        <v>534.41156356124316</v>
      </c>
      <c r="T9" s="20">
        <f>TaxesByCity!T9/'City Population'!T9</f>
        <v>595.27334303754287</v>
      </c>
      <c r="U9" s="20">
        <f>TaxesByCity!U9/'City Population'!U9</f>
        <v>603.97426072041162</v>
      </c>
      <c r="V9" s="20"/>
    </row>
    <row r="10" spans="1:22" x14ac:dyDescent="0.2">
      <c r="A10">
        <f t="shared" si="0"/>
        <v>40</v>
      </c>
      <c r="B10" t="str">
        <f>VLOOKUP(A10,CountyMatch!$A$2:$B$57,2,FALSE)</f>
        <v>Sweet Grass</v>
      </c>
      <c r="C10" s="1" t="s">
        <v>7</v>
      </c>
      <c r="D10" s="1" t="str">
        <f>VLOOKUP(C10,CityMatch!$A$2:$B$128,2,FALSE)</f>
        <v>Big Timber</v>
      </c>
      <c r="E10" s="20">
        <f>TaxesByCity!E10/'City Population'!E10</f>
        <v>763.04784993043506</v>
      </c>
      <c r="F10" s="20">
        <f>TaxesByCity!F10/'City Population'!F10</f>
        <v>638.22659036014636</v>
      </c>
      <c r="G10" s="20">
        <f>TaxesByCity!G10/'City Population'!G10</f>
        <v>633.94024599402974</v>
      </c>
      <c r="H10" s="20">
        <f>TaxesByCity!H10/'City Population'!H10</f>
        <v>720.6165407119762</v>
      </c>
      <c r="I10" s="20">
        <f>TaxesByCity!I10/'City Population'!I10</f>
        <v>713.14918576372293</v>
      </c>
      <c r="J10" s="20">
        <f>TaxesByCity!J10/'City Population'!J10</f>
        <v>691.20030119437922</v>
      </c>
      <c r="K10" s="20">
        <f>TaxesByCity!K10/'City Population'!K10</f>
        <v>1084.5824370129869</v>
      </c>
      <c r="L10" s="20">
        <f>TaxesByCity!L10/'City Population'!L10</f>
        <v>1144.9326775780821</v>
      </c>
      <c r="M10" s="20">
        <f>TaxesByCity!M10/'City Population'!M10</f>
        <v>793.38812959021402</v>
      </c>
      <c r="N10" s="20">
        <f>TaxesByCity!N10/'City Population'!N10</f>
        <v>1101.3495127429271</v>
      </c>
      <c r="O10" s="20">
        <f>TaxesByCity!O10/'City Population'!O10</f>
        <v>1141.3720600986437</v>
      </c>
      <c r="P10" s="20">
        <f>TaxesByCity!P10/'City Population'!P10</f>
        <v>861.03414453172172</v>
      </c>
      <c r="Q10" s="20">
        <f>TaxesByCity!Q10/'City Population'!Q10</f>
        <v>834.29383191747581</v>
      </c>
      <c r="R10" s="20">
        <f>TaxesByCity!R10/'City Population'!R10</f>
        <v>829.17238343841473</v>
      </c>
      <c r="S10" s="20">
        <f>TaxesByCity!S10/'City Population'!S10</f>
        <v>1292.5168171248947</v>
      </c>
      <c r="T10" s="20">
        <f>TaxesByCity!T10/'City Population'!T10</f>
        <v>1305.9213813173653</v>
      </c>
      <c r="U10" s="20">
        <f>TaxesByCity!U10/'City Population'!U10</f>
        <v>1313.9944121997619</v>
      </c>
      <c r="V10" s="20"/>
    </row>
    <row r="11" spans="1:22" x14ac:dyDescent="0.2">
      <c r="A11">
        <f t="shared" si="0"/>
        <v>3</v>
      </c>
      <c r="B11" t="str">
        <f>VLOOKUP(A11,CountyMatch!$A$2:$B$57,2,FALSE)</f>
        <v>Yellowstone</v>
      </c>
      <c r="C11" s="1" t="s">
        <v>8</v>
      </c>
      <c r="D11" s="1" t="str">
        <f>VLOOKUP(C11,CityMatch!$A$2:$B$128,2,FALSE)</f>
        <v>Billings</v>
      </c>
      <c r="E11" s="20">
        <f>TaxesByCity!E11/'City Population'!E11</f>
        <v>663.6686314393487</v>
      </c>
      <c r="F11" s="20">
        <f>TaxesByCity!F11/'City Population'!F11</f>
        <v>764.01991767087361</v>
      </c>
      <c r="G11" s="20">
        <f>TaxesByCity!G11/'City Population'!G11</f>
        <v>791.43072477387432</v>
      </c>
      <c r="H11" s="20">
        <f>TaxesByCity!H11/'City Population'!H11</f>
        <v>835.18978960782295</v>
      </c>
      <c r="I11" s="20">
        <f>TaxesByCity!I11/'City Population'!I11</f>
        <v>853.47882435943768</v>
      </c>
      <c r="J11" s="20">
        <f>TaxesByCity!J11/'City Population'!J11</f>
        <v>913.51563642259759</v>
      </c>
      <c r="K11" s="20">
        <f>TaxesByCity!K11/'City Population'!K11</f>
        <v>917.35976834795304</v>
      </c>
      <c r="L11" s="20">
        <f>TaxesByCity!L11/'City Population'!L11</f>
        <v>944.35657335801795</v>
      </c>
      <c r="M11" s="20">
        <f>TaxesByCity!M11/'City Population'!M11</f>
        <v>1001.6840888181316</v>
      </c>
      <c r="N11" s="20">
        <f>TaxesByCity!N11/'City Population'!N11</f>
        <v>996.71664356533984</v>
      </c>
      <c r="O11" s="20">
        <f>TaxesByCity!O11/'City Population'!O11</f>
        <v>997.19735477259997</v>
      </c>
      <c r="P11" s="20">
        <f>TaxesByCity!P11/'City Population'!P11</f>
        <v>1027.0782771195652</v>
      </c>
      <c r="Q11" s="20">
        <f>TaxesByCity!Q11/'City Population'!Q11</f>
        <v>1040.2613717116988</v>
      </c>
      <c r="R11" s="20">
        <f>TaxesByCity!R11/'City Population'!R11</f>
        <v>1149.031198751876</v>
      </c>
      <c r="S11" s="20">
        <f>TaxesByCity!S11/'City Population'!S11</f>
        <v>1192.6229488742013</v>
      </c>
      <c r="T11" s="20">
        <f>TaxesByCity!T11/'City Population'!T11</f>
        <v>1257.7981658901647</v>
      </c>
      <c r="U11" s="20">
        <f>TaxesByCity!U11/'City Population'!U11</f>
        <v>1310.3757793147417</v>
      </c>
      <c r="V11" s="20"/>
    </row>
    <row r="12" spans="1:22" x14ac:dyDescent="0.2">
      <c r="A12">
        <f t="shared" si="0"/>
        <v>51</v>
      </c>
      <c r="B12" t="str">
        <f>VLOOKUP(A12,CountyMatch!$A$2:$B$57,2,FALSE)</f>
        <v>Jefferson</v>
      </c>
      <c r="C12" s="1" t="s">
        <v>9</v>
      </c>
      <c r="D12" s="1" t="str">
        <f>VLOOKUP(C12,CityMatch!$A$2:$B$128,2,FALSE)</f>
        <v>Boulder</v>
      </c>
      <c r="E12" s="20">
        <f>TaxesByCity!E12/'City Population'!E12</f>
        <v>354.4676576890102</v>
      </c>
      <c r="F12" s="20">
        <f>TaxesByCity!F12/'City Population'!F12</f>
        <v>361.44511303246236</v>
      </c>
      <c r="G12" s="20">
        <f>TaxesByCity!G12/'City Population'!G12</f>
        <v>383.44591024622719</v>
      </c>
      <c r="H12" s="20">
        <f>TaxesByCity!H12/'City Population'!H12</f>
        <v>401.19489728217428</v>
      </c>
      <c r="I12" s="20">
        <f>TaxesByCity!I12/'City Population'!I12</f>
        <v>438.21680090982937</v>
      </c>
      <c r="J12" s="20">
        <f>TaxesByCity!J12/'City Population'!J12</f>
        <v>467.36090368678629</v>
      </c>
      <c r="K12" s="20">
        <f>TaxesByCity!K12/'City Population'!K12</f>
        <v>475.70326484678753</v>
      </c>
      <c r="L12" s="20">
        <f>TaxesByCity!L12/'City Population'!L12</f>
        <v>492.04361925062454</v>
      </c>
      <c r="M12" s="20">
        <f>TaxesByCity!M12/'City Population'!M12</f>
        <v>568.54167668077901</v>
      </c>
      <c r="N12" s="20">
        <f>TaxesByCity!N12/'City Population'!N12</f>
        <v>554.70586732597621</v>
      </c>
      <c r="O12" s="20">
        <f>TaxesByCity!O12/'City Population'!O12</f>
        <v>552.47711124681928</v>
      </c>
      <c r="P12" s="20">
        <f>TaxesByCity!P12/'City Population'!P12</f>
        <v>544.24854829455194</v>
      </c>
      <c r="Q12" s="20">
        <f>TaxesByCity!Q12/'City Population'!Q12</f>
        <v>556.75599132926459</v>
      </c>
      <c r="R12" s="20">
        <f>TaxesByCity!R12/'City Population'!R12</f>
        <v>600.43378898514868</v>
      </c>
      <c r="S12" s="20">
        <f>TaxesByCity!S12/'City Population'!S12</f>
        <v>548.19497459851641</v>
      </c>
      <c r="T12" s="20">
        <f>TaxesByCity!T12/'City Population'!T12</f>
        <v>610.68702543130962</v>
      </c>
      <c r="U12" s="20">
        <f>TaxesByCity!U12/'City Population'!U12</f>
        <v>641.491114104183</v>
      </c>
      <c r="V12" s="20"/>
    </row>
    <row r="13" spans="1:22" x14ac:dyDescent="0.2">
      <c r="A13">
        <f t="shared" si="0"/>
        <v>6</v>
      </c>
      <c r="B13" t="str">
        <f>VLOOKUP(A13,CountyMatch!$A$2:$B$57,2,FALSE)</f>
        <v>Gallatin</v>
      </c>
      <c r="C13" s="1" t="s">
        <v>11</v>
      </c>
      <c r="D13" s="1" t="str">
        <f>VLOOKUP(C13,CityMatch!$A$2:$B$128,2,FALSE)</f>
        <v>Bozeman</v>
      </c>
      <c r="E13" s="20">
        <f>TaxesByCity!E13/'City Population'!E13</f>
        <v>840.20180425635681</v>
      </c>
      <c r="F13" s="20">
        <f>TaxesByCity!F13/'City Population'!F13</f>
        <v>891.87821186816393</v>
      </c>
      <c r="G13" s="20">
        <f>TaxesByCity!G13/'City Population'!G13</f>
        <v>927.55749574215054</v>
      </c>
      <c r="H13" s="20">
        <f>TaxesByCity!H13/'City Population'!H13</f>
        <v>974.70438288461537</v>
      </c>
      <c r="I13" s="20">
        <f>TaxesByCity!I13/'City Population'!I13</f>
        <v>1028.620063072462</v>
      </c>
      <c r="J13" s="20">
        <f>TaxesByCity!J13/'City Population'!J13</f>
        <v>1092.9345063582239</v>
      </c>
      <c r="K13" s="20">
        <f>TaxesByCity!K13/'City Population'!K13</f>
        <v>1243.4674975287683</v>
      </c>
      <c r="L13" s="20">
        <f>TaxesByCity!L13/'City Population'!L13</f>
        <v>1295.0680420182744</v>
      </c>
      <c r="M13" s="20">
        <f>TaxesByCity!M13/'City Population'!M13</f>
        <v>1339.6985689061496</v>
      </c>
      <c r="N13" s="20">
        <f>TaxesByCity!N13/'City Population'!N13</f>
        <v>1326.2528036494186</v>
      </c>
      <c r="O13" s="20">
        <f>TaxesByCity!O13/'City Population'!O13</f>
        <v>1339.1307740354505</v>
      </c>
      <c r="P13" s="20">
        <f>TaxesByCity!P13/'City Population'!P13</f>
        <v>1439.8129131730273</v>
      </c>
      <c r="Q13" s="20">
        <f>TaxesByCity!Q13/'City Population'!Q13</f>
        <v>1443.1648264936664</v>
      </c>
      <c r="R13" s="20">
        <f>TaxesByCity!R13/'City Population'!R13</f>
        <v>1474.8019783827797</v>
      </c>
      <c r="S13" s="20">
        <f>TaxesByCity!S13/'City Population'!S13</f>
        <v>1449.5762759894671</v>
      </c>
      <c r="T13" s="20">
        <f>TaxesByCity!T13/'City Population'!T13</f>
        <v>1462.2446601399099</v>
      </c>
      <c r="U13" s="20">
        <f>TaxesByCity!U13/'City Population'!U13</f>
        <v>1563.532179516402</v>
      </c>
      <c r="V13" s="20"/>
    </row>
    <row r="14" spans="1:22" x14ac:dyDescent="0.2">
      <c r="A14">
        <f t="shared" si="0"/>
        <v>10</v>
      </c>
      <c r="B14" t="str">
        <f>VLOOKUP(A14,CountyMatch!$A$2:$B$57,2,FALSE)</f>
        <v>Carbon</v>
      </c>
      <c r="C14" s="1" t="s">
        <v>14</v>
      </c>
      <c r="D14" s="1" t="str">
        <f>VLOOKUP(C14,CityMatch!$A$2:$B$128,2,FALSE)</f>
        <v>Bridger</v>
      </c>
      <c r="E14" s="20">
        <f>TaxesByCity!E14/'City Population'!E14</f>
        <v>396.72054613290317</v>
      </c>
      <c r="F14" s="20">
        <f>TaxesByCity!F14/'City Population'!F14</f>
        <v>420.88126549019609</v>
      </c>
      <c r="G14" s="20">
        <f>TaxesByCity!G14/'City Population'!G14</f>
        <v>446.2782405291004</v>
      </c>
      <c r="H14" s="20">
        <f>TaxesByCity!H14/'City Population'!H14</f>
        <v>463.10379952254647</v>
      </c>
      <c r="I14" s="20">
        <f>TaxesByCity!I14/'City Population'!I14</f>
        <v>450.50247807017541</v>
      </c>
      <c r="J14" s="20">
        <f>TaxesByCity!J14/'City Population'!J14</f>
        <v>475.87682313778993</v>
      </c>
      <c r="K14" s="20">
        <f>TaxesByCity!K14/'City Population'!K14</f>
        <v>527.88851431345347</v>
      </c>
      <c r="L14" s="20">
        <f>TaxesByCity!L14/'City Population'!L14</f>
        <v>532.34653245441791</v>
      </c>
      <c r="M14" s="20">
        <f>TaxesByCity!M14/'City Population'!M14</f>
        <v>409.24019142857145</v>
      </c>
      <c r="N14" s="20">
        <f>TaxesByCity!N14/'City Population'!N14</f>
        <v>556.49870462623426</v>
      </c>
      <c r="O14" s="20">
        <f>TaxesByCity!O14/'City Population'!O14</f>
        <v>594.40048265363123</v>
      </c>
      <c r="P14" s="20">
        <f>TaxesByCity!P14/'City Population'!P14</f>
        <v>594.95764159742475</v>
      </c>
      <c r="Q14" s="20">
        <f>TaxesByCity!Q14/'City Population'!Q14</f>
        <v>613.7853284668098</v>
      </c>
      <c r="R14" s="20">
        <f>TaxesByCity!R14/'City Population'!R14</f>
        <v>648.53718645821357</v>
      </c>
      <c r="S14" s="20">
        <f>TaxesByCity!S14/'City Population'!S14</f>
        <v>619.21919036919053</v>
      </c>
      <c r="T14" s="20">
        <f>TaxesByCity!T14/'City Population'!T14</f>
        <v>638.37807932270891</v>
      </c>
      <c r="U14" s="20">
        <f>TaxesByCity!U14/'City Population'!U14</f>
        <v>654.06939541114059</v>
      </c>
      <c r="V14" s="20"/>
    </row>
    <row r="15" spans="1:22" x14ac:dyDescent="0.2">
      <c r="A15">
        <f t="shared" si="0"/>
        <v>9</v>
      </c>
      <c r="B15" t="str">
        <f>VLOOKUP(A15,CountyMatch!$A$2:$B$57,2,FALSE)</f>
        <v>Powder River</v>
      </c>
      <c r="C15" s="1" t="s">
        <v>15</v>
      </c>
      <c r="D15" s="1" t="str">
        <f>VLOOKUP(C15,CityMatch!$A$2:$B$128,2,FALSE)</f>
        <v>Broadus</v>
      </c>
      <c r="E15" s="20">
        <f>TaxesByCity!E15/'City Population'!E15</f>
        <v>351.05568949707595</v>
      </c>
      <c r="F15" s="20">
        <f>TaxesByCity!F15/'City Population'!F15</f>
        <v>359.73718696673194</v>
      </c>
      <c r="G15" s="20">
        <f>TaxesByCity!G15/'City Population'!G15</f>
        <v>399.94612760123795</v>
      </c>
      <c r="H15" s="20">
        <f>TaxesByCity!H15/'City Population'!H15</f>
        <v>415.6733241666667</v>
      </c>
      <c r="I15" s="20">
        <f>TaxesByCity!I15/'City Population'!I15</f>
        <v>421.13038109756098</v>
      </c>
      <c r="J15" s="20">
        <f>TaxesByCity!J15/'City Population'!J15</f>
        <v>499.6890254469854</v>
      </c>
      <c r="K15" s="20">
        <f>TaxesByCity!K15/'City Population'!K15</f>
        <v>425.29008705882347</v>
      </c>
      <c r="L15" s="20">
        <f>TaxesByCity!L15/'City Population'!L15</f>
        <v>419.98809168443495</v>
      </c>
      <c r="M15" s="20">
        <f>TaxesByCity!M15/'City Population'!M15</f>
        <v>449.2456673684211</v>
      </c>
      <c r="N15" s="20">
        <f>TaxesByCity!N15/'City Population'!N15</f>
        <v>425.83395941422589</v>
      </c>
      <c r="O15" s="20">
        <f>TaxesByCity!O15/'City Population'!O15</f>
        <v>362.623373921162</v>
      </c>
      <c r="P15" s="20">
        <f>TaxesByCity!P15/'City Population'!P15</f>
        <v>367.23254989648041</v>
      </c>
      <c r="Q15" s="20">
        <f>TaxesByCity!Q15/'City Population'!Q15</f>
        <v>354.72449308793449</v>
      </c>
      <c r="R15" s="20">
        <f>TaxesByCity!R15/'City Population'!R15</f>
        <v>385.11003795884761</v>
      </c>
      <c r="S15" s="20">
        <f>TaxesByCity!S15/'City Population'!S15</f>
        <v>447.36297473931523</v>
      </c>
      <c r="T15" s="20">
        <f>TaxesByCity!T15/'City Population'!T15</f>
        <v>475.97994453027144</v>
      </c>
      <c r="U15" s="20">
        <f>TaxesByCity!U15/'City Population'!U15</f>
        <v>479.87913086680766</v>
      </c>
      <c r="V15" s="20"/>
    </row>
    <row r="16" spans="1:22" x14ac:dyDescent="0.2">
      <c r="A16">
        <f t="shared" si="0"/>
        <v>3</v>
      </c>
      <c r="B16" t="str">
        <f>VLOOKUP(A16,CountyMatch!$A$2:$B$57,2,FALSE)</f>
        <v>Yellowstone</v>
      </c>
      <c r="C16" s="1" t="s">
        <v>13</v>
      </c>
      <c r="D16" s="1" t="str">
        <f>VLOOKUP(C16,CityMatch!$A$2:$B$128,2,FALSE)</f>
        <v>Broadview</v>
      </c>
      <c r="E16" s="20">
        <f>TaxesByCity!E16/'City Population'!E16</f>
        <v>520.38384276729562</v>
      </c>
      <c r="F16" s="20">
        <f>TaxesByCity!F16/'City Population'!F16</f>
        <v>611.65290552147246</v>
      </c>
      <c r="G16" s="20">
        <f>TaxesByCity!G16/'City Population'!G16</f>
        <v>583.02523497005984</v>
      </c>
      <c r="H16" s="20">
        <f>TaxesByCity!H16/'City Population'!H16</f>
        <v>629.30978736842098</v>
      </c>
      <c r="I16" s="20">
        <f>TaxesByCity!I16/'City Population'!I16</f>
        <v>662.2931421714286</v>
      </c>
      <c r="J16" s="20">
        <f>TaxesByCity!J16/'City Population'!J16</f>
        <v>648.70640603351956</v>
      </c>
      <c r="K16" s="20">
        <f>TaxesByCity!K16/'City Population'!K16</f>
        <v>659.44801967391311</v>
      </c>
      <c r="L16" s="20">
        <f>TaxesByCity!L16/'City Population'!L16</f>
        <v>571.40989206349207</v>
      </c>
      <c r="M16" s="20">
        <f>TaxesByCity!M16/'City Population'!M16</f>
        <v>604.94140832487312</v>
      </c>
      <c r="N16" s="20">
        <f>TaxesByCity!N16/'City Population'!N16</f>
        <v>651.82546800000011</v>
      </c>
      <c r="O16" s="20">
        <f>TaxesByCity!O16/'City Population'!O16</f>
        <v>664.1298324623117</v>
      </c>
      <c r="P16" s="20">
        <f>TaxesByCity!P16/'City Population'!P16</f>
        <v>665.14367710659906</v>
      </c>
      <c r="Q16" s="20">
        <f>TaxesByCity!Q16/'City Population'!Q16</f>
        <v>690.21812255102031</v>
      </c>
      <c r="R16" s="20">
        <f>TaxesByCity!R16/'City Population'!R16</f>
        <v>753.40561185714284</v>
      </c>
      <c r="S16" s="20">
        <f>TaxesByCity!S16/'City Population'!S16</f>
        <v>829.32756333557597</v>
      </c>
      <c r="T16" s="20">
        <f>TaxesByCity!T16/'City Population'!T16</f>
        <v>802.40730298429321</v>
      </c>
      <c r="U16" s="20">
        <f>TaxesByCity!U16/'City Population'!U16</f>
        <v>850.92646835106359</v>
      </c>
      <c r="V16" s="20"/>
    </row>
    <row r="17" spans="1:22" x14ac:dyDescent="0.2">
      <c r="A17">
        <f t="shared" si="0"/>
        <v>17</v>
      </c>
      <c r="B17" t="str">
        <f>VLOOKUP(A17,CountyMatch!$A$2:$B$57,2,FALSE)</f>
        <v>Roosevelt</v>
      </c>
      <c r="C17" s="1" t="s">
        <v>12</v>
      </c>
      <c r="D17" s="1" t="str">
        <f>VLOOKUP(C17,CityMatch!$A$2:$B$128,2,FALSE)</f>
        <v>Brockton</v>
      </c>
      <c r="E17" s="20">
        <f>TaxesByCity!E17/'City Population'!E17</f>
        <v>86.788829198380597</v>
      </c>
      <c r="F17" s="20">
        <f>TaxesByCity!F17/'City Population'!F17</f>
        <v>90.630665182186235</v>
      </c>
      <c r="G17" s="20">
        <f>TaxesByCity!G17/'City Population'!G17</f>
        <v>81.678886315094346</v>
      </c>
      <c r="H17" s="20">
        <f>TaxesByCity!H17/'City Population'!H17</f>
        <v>96.791473864541828</v>
      </c>
      <c r="I17" s="20">
        <f>TaxesByCity!I17/'City Population'!I17</f>
        <v>104.58096459677419</v>
      </c>
      <c r="J17" s="20">
        <f>TaxesByCity!J17/'City Population'!J17</f>
        <v>125.40416337398375</v>
      </c>
      <c r="K17" s="20">
        <f>TaxesByCity!K17/'City Population'!K17</f>
        <v>129.95645609756096</v>
      </c>
      <c r="L17" s="20">
        <f>TaxesByCity!L17/'City Population'!L17</f>
        <v>109.81390773809524</v>
      </c>
      <c r="M17" s="20">
        <f>TaxesByCity!M17/'City Population'!M17</f>
        <v>171.95412656249999</v>
      </c>
      <c r="N17" s="20">
        <f>TaxesByCity!N17/'City Population'!N17</f>
        <v>166.56126241071428</v>
      </c>
      <c r="O17" s="20">
        <f>TaxesByCity!O17/'City Population'!O17</f>
        <v>173.19355779220777</v>
      </c>
      <c r="P17" s="20">
        <f>TaxesByCity!P17/'City Population'!P17</f>
        <v>162.02946372881354</v>
      </c>
      <c r="Q17" s="20">
        <f>TaxesByCity!Q17/'City Population'!Q17</f>
        <v>183.70483258333337</v>
      </c>
      <c r="R17" s="20">
        <f>TaxesByCity!R17/'City Population'!R17</f>
        <v>224.74192679499262</v>
      </c>
      <c r="S17" s="20">
        <f>TaxesByCity!S17/'City Population'!S17</f>
        <v>220.25169030479228</v>
      </c>
      <c r="T17" s="20">
        <f>TaxesByCity!T17/'City Population'!T17</f>
        <v>268.63039029535872</v>
      </c>
      <c r="U17" s="20">
        <f>TaxesByCity!U17/'City Population'!U17</f>
        <v>235.59127008547009</v>
      </c>
      <c r="V17" s="20"/>
    </row>
    <row r="18" spans="1:22" x14ac:dyDescent="0.2">
      <c r="A18">
        <f t="shared" si="0"/>
        <v>38</v>
      </c>
      <c r="B18" t="str">
        <f>VLOOKUP(A18,CountyMatch!$A$2:$B$57,2,FALSE)</f>
        <v>Glacier</v>
      </c>
      <c r="C18" s="1" t="s">
        <v>142</v>
      </c>
      <c r="D18" s="1" t="str">
        <f>VLOOKUP(C18,CityMatch!$A$2:$B$128,2,FALSE)</f>
        <v xml:space="preserve">Browning </v>
      </c>
      <c r="E18" s="20">
        <f>TaxesByCity!E18/'City Population'!E18</f>
        <v>275.916510114343</v>
      </c>
      <c r="F18" s="20">
        <f>TaxesByCity!F18/'City Population'!F18</f>
        <v>270.16861288711289</v>
      </c>
      <c r="G18" s="20">
        <f>TaxesByCity!G18/'City Population'!G18</f>
        <v>251.28064767551618</v>
      </c>
      <c r="H18" s="20">
        <f>TaxesByCity!H18/'City Population'!H18</f>
        <v>275.06227689175768</v>
      </c>
      <c r="I18" s="20">
        <f>TaxesByCity!I18/'City Population'!I18</f>
        <v>267.48117041749498</v>
      </c>
      <c r="J18" s="20">
        <f>TaxesByCity!J18/'City Population'!J18</f>
        <v>293.76264408408406</v>
      </c>
      <c r="K18" s="20">
        <f>TaxesByCity!K18/'City Population'!K18</f>
        <v>291.45808259557344</v>
      </c>
      <c r="L18" s="20">
        <f>TaxesByCity!L18/'City Population'!L18</f>
        <v>300.49048400000004</v>
      </c>
      <c r="M18" s="20">
        <f>TaxesByCity!M18/'City Population'!M18</f>
        <v>343.54422342913779</v>
      </c>
      <c r="N18" s="20">
        <f>TaxesByCity!N18/'City Population'!N18</f>
        <v>393.76925153249277</v>
      </c>
      <c r="O18" s="20">
        <f>TaxesByCity!O18/'City Population'!O18</f>
        <v>430.56516005797107</v>
      </c>
      <c r="P18" s="20">
        <f>TaxesByCity!P18/'City Population'!P18</f>
        <v>432.06739955025824</v>
      </c>
      <c r="Q18" s="20">
        <f>TaxesByCity!Q18/'City Population'!Q18</f>
        <v>410.43673208073005</v>
      </c>
      <c r="R18" s="20">
        <f>TaxesByCity!R18/'City Population'!R18</f>
        <v>431.05471249660519</v>
      </c>
      <c r="S18" s="20">
        <f>TaxesByCity!S18/'City Population'!S18</f>
        <v>370.78088841455269</v>
      </c>
      <c r="T18" s="20">
        <f>TaxesByCity!T18/'City Population'!T18</f>
        <v>352.26160714285709</v>
      </c>
      <c r="U18" s="20">
        <f>TaxesByCity!U18/'City Population'!U18</f>
        <v>339.82027196737039</v>
      </c>
      <c r="V18" s="20"/>
    </row>
    <row r="19" spans="1:22" x14ac:dyDescent="0.2">
      <c r="A19">
        <f t="shared" si="0"/>
        <v>2</v>
      </c>
      <c r="B19" t="str">
        <f>VLOOKUP(A19,CountyMatch!$A$2:$B$57,2,FALSE)</f>
        <v>Cascade</v>
      </c>
      <c r="C19" s="1" t="s">
        <v>16</v>
      </c>
      <c r="D19" s="1" t="str">
        <f>VLOOKUP(C19,CityMatch!$A$2:$B$128,2,FALSE)</f>
        <v>Cascade</v>
      </c>
      <c r="E19" s="20">
        <f>TaxesByCity!E19/'City Population'!E19</f>
        <v>461.97801272222233</v>
      </c>
      <c r="F19" s="20">
        <f>TaxesByCity!F19/'City Population'!F19</f>
        <v>503.61798045698924</v>
      </c>
      <c r="G19" s="20">
        <f>TaxesByCity!G19/'City Population'!G19</f>
        <v>514.42455389715838</v>
      </c>
      <c r="H19" s="20">
        <f>TaxesByCity!H19/'City Population'!H19</f>
        <v>519.85710434482746</v>
      </c>
      <c r="I19" s="20">
        <f>TaxesByCity!I19/'City Population'!I19</f>
        <v>553.95492426573435</v>
      </c>
      <c r="J19" s="20">
        <f>TaxesByCity!J19/'City Population'!J19</f>
        <v>580.3917136170212</v>
      </c>
      <c r="K19" s="20">
        <f>TaxesByCity!K19/'City Population'!K19</f>
        <v>567.80175857962706</v>
      </c>
      <c r="L19" s="20">
        <f>TaxesByCity!L19/'City Population'!L19</f>
        <v>561.3666979069767</v>
      </c>
      <c r="M19" s="20">
        <f>TaxesByCity!M19/'City Population'!M19</f>
        <v>619.9479310625909</v>
      </c>
      <c r="N19" s="20">
        <f>TaxesByCity!N19/'City Population'!N19</f>
        <v>605.19658920749271</v>
      </c>
      <c r="O19" s="20">
        <f>TaxesByCity!O19/'City Population'!O19</f>
        <v>612.65991263456101</v>
      </c>
      <c r="P19" s="20">
        <f>TaxesByCity!P19/'City Population'!P19</f>
        <v>624.34371035260915</v>
      </c>
      <c r="Q19" s="20">
        <f>TaxesByCity!Q19/'City Population'!Q19</f>
        <v>618.21807842998578</v>
      </c>
      <c r="R19" s="20">
        <f>TaxesByCity!R19/'City Population'!R19</f>
        <v>611.47554350429812</v>
      </c>
      <c r="S19" s="20">
        <f>TaxesByCity!S19/'City Population'!S19</f>
        <v>788.07007906775482</v>
      </c>
      <c r="T19" s="20">
        <f>TaxesByCity!T19/'City Population'!T19</f>
        <v>843.07392860465086</v>
      </c>
      <c r="U19" s="20">
        <f>TaxesByCity!U19/'City Population'!U19</f>
        <v>801.3469817372262</v>
      </c>
      <c r="V19" s="20"/>
    </row>
    <row r="20" spans="1:22" x14ac:dyDescent="0.2">
      <c r="A20">
        <f t="shared" si="0"/>
        <v>48</v>
      </c>
      <c r="B20" t="str">
        <f>VLOOKUP(A20,CountyMatch!$A$2:$B$57,2,FALSE)</f>
        <v>Liberty</v>
      </c>
      <c r="C20" s="1" t="s">
        <v>18</v>
      </c>
      <c r="D20" s="1" t="str">
        <f>VLOOKUP(C20,CityMatch!$A$2:$B$128,2,FALSE)</f>
        <v>Chester</v>
      </c>
      <c r="E20" s="20">
        <f>TaxesByCity!E20/'City Population'!E20</f>
        <v>412.3095959857651</v>
      </c>
      <c r="F20" s="20">
        <f>TaxesByCity!F20/'City Population'!F20</f>
        <v>477.63508189534878</v>
      </c>
      <c r="G20" s="20">
        <f>TaxesByCity!G20/'City Population'!G20</f>
        <v>425.95079016055047</v>
      </c>
      <c r="H20" s="20">
        <f>TaxesByCity!H20/'City Population'!H20</f>
        <v>439.95306827346462</v>
      </c>
      <c r="I20" s="20">
        <f>TaxesByCity!I20/'City Population'!I20</f>
        <v>487.6899716686674</v>
      </c>
      <c r="J20" s="20">
        <f>TaxesByCity!J20/'City Population'!J20</f>
        <v>489.33223220216598</v>
      </c>
      <c r="K20" s="20">
        <f>TaxesByCity!K20/'City Population'!K20</f>
        <v>502.7333994124848</v>
      </c>
      <c r="L20" s="20">
        <f>TaxesByCity!L20/'City Population'!L20</f>
        <v>474.59194762936221</v>
      </c>
      <c r="M20" s="20">
        <f>TaxesByCity!M20/'City Population'!M20</f>
        <v>515.48218757894733</v>
      </c>
      <c r="N20" s="20">
        <f>TaxesByCity!N20/'City Population'!N20</f>
        <v>492.78532425776763</v>
      </c>
      <c r="O20" s="20">
        <f>TaxesByCity!O20/'City Population'!O20</f>
        <v>494.82977895096917</v>
      </c>
      <c r="P20" s="20">
        <f>TaxesByCity!P20/'City Population'!P20</f>
        <v>531.90407928745549</v>
      </c>
      <c r="Q20" s="20">
        <f>TaxesByCity!Q20/'City Population'!Q20</f>
        <v>538.70530978831664</v>
      </c>
      <c r="R20" s="20">
        <f>TaxesByCity!R20/'City Population'!R20</f>
        <v>582.5300305658368</v>
      </c>
      <c r="S20" s="20">
        <f>TaxesByCity!S20/'City Population'!S20</f>
        <v>597.1088207679893</v>
      </c>
      <c r="T20" s="20">
        <f>TaxesByCity!T20/'City Population'!T20</f>
        <v>628.72502439954815</v>
      </c>
      <c r="U20" s="20">
        <f>TaxesByCity!U20/'City Population'!U20</f>
        <v>680.55330377104394</v>
      </c>
      <c r="V20" s="20"/>
    </row>
    <row r="21" spans="1:22" x14ac:dyDescent="0.2">
      <c r="A21">
        <f t="shared" si="0"/>
        <v>24</v>
      </c>
      <c r="B21" t="str">
        <f>VLOOKUP(A21,CountyMatch!$A$2:$B$57,2,FALSE)</f>
        <v>Blaine</v>
      </c>
      <c r="C21" s="1" t="s">
        <v>19</v>
      </c>
      <c r="D21" s="1" t="str">
        <f>VLOOKUP(C21,CityMatch!$A$2:$B$128,2,FALSE)</f>
        <v>Chinook</v>
      </c>
      <c r="E21" s="20">
        <f>TaxesByCity!E21/'City Population'!E21</f>
        <v>467.71211396842091</v>
      </c>
      <c r="F21" s="20">
        <f>TaxesByCity!F21/'City Population'!F21</f>
        <v>504.3003120918134</v>
      </c>
      <c r="G21" s="20">
        <f>TaxesByCity!G21/'City Population'!G21</f>
        <v>545.68608015566042</v>
      </c>
      <c r="H21" s="20">
        <f>TaxesByCity!H21/'City Population'!H21</f>
        <v>567.28854715153909</v>
      </c>
      <c r="I21" s="20">
        <f>TaxesByCity!I21/'City Population'!I21</f>
        <v>585.47952783306584</v>
      </c>
      <c r="J21" s="20">
        <f>TaxesByCity!J21/'City Population'!J21</f>
        <v>571.5892430261224</v>
      </c>
      <c r="K21" s="20">
        <f>TaxesByCity!K21/'City Population'!K21</f>
        <v>628.20162811647253</v>
      </c>
      <c r="L21" s="20">
        <f>TaxesByCity!L21/'City Population'!L21</f>
        <v>599.70827137385515</v>
      </c>
      <c r="M21" s="20">
        <f>TaxesByCity!M21/'City Population'!M21</f>
        <v>608.11301713670252</v>
      </c>
      <c r="N21" s="20">
        <f>TaxesByCity!N21/'City Population'!N21</f>
        <v>703.84315532541007</v>
      </c>
      <c r="O21" s="20">
        <f>TaxesByCity!O21/'City Population'!O21</f>
        <v>734.79002552250813</v>
      </c>
      <c r="P21" s="20">
        <f>TaxesByCity!P21/'City Population'!P21</f>
        <v>747.73439536218007</v>
      </c>
      <c r="Q21" s="20">
        <f>TaxesByCity!Q21/'City Population'!Q21</f>
        <v>754.75331895340662</v>
      </c>
      <c r="R21" s="20">
        <f>TaxesByCity!R21/'City Population'!R21</f>
        <v>899.38482898632299</v>
      </c>
      <c r="S21" s="20">
        <f>TaxesByCity!S21/'City Population'!S21</f>
        <v>998.91044689846444</v>
      </c>
      <c r="T21" s="20">
        <f>TaxesByCity!T21/'City Population'!T21</f>
        <v>1106.0771597095923</v>
      </c>
      <c r="U21" s="20">
        <f>TaxesByCity!U21/'City Population'!U21</f>
        <v>1115.8767407934015</v>
      </c>
      <c r="V21" s="20"/>
    </row>
    <row r="22" spans="1:22" x14ac:dyDescent="0.2">
      <c r="A22">
        <f t="shared" si="0"/>
        <v>31</v>
      </c>
      <c r="B22" t="str">
        <f>VLOOKUP(A22,CountyMatch!$A$2:$B$57,2,FALSE)</f>
        <v>Teton</v>
      </c>
      <c r="C22" s="1" t="s">
        <v>20</v>
      </c>
      <c r="D22" s="1" t="str">
        <f>VLOOKUP(C22,CityMatch!$A$2:$B$128,2,FALSE)</f>
        <v>Choteau</v>
      </c>
      <c r="E22" s="20">
        <f>TaxesByCity!E22/'City Population'!E22</f>
        <v>425.68316533638432</v>
      </c>
      <c r="F22" s="20">
        <f>TaxesByCity!F22/'City Population'!F22</f>
        <v>430.03361766381761</v>
      </c>
      <c r="G22" s="20">
        <f>TaxesByCity!G22/'City Population'!G22</f>
        <v>460.81508666666667</v>
      </c>
      <c r="H22" s="20">
        <f>TaxesByCity!H22/'City Population'!H22</f>
        <v>496.00574900943388</v>
      </c>
      <c r="I22" s="20">
        <f>TaxesByCity!I22/'City Population'!I22</f>
        <v>512.80380288325478</v>
      </c>
      <c r="J22" s="20">
        <f>TaxesByCity!J22/'City Population'!J22</f>
        <v>527.3184254545456</v>
      </c>
      <c r="K22" s="20">
        <f>TaxesByCity!K22/'City Population'!K22</f>
        <v>537.82474272887328</v>
      </c>
      <c r="L22" s="20">
        <f>TaxesByCity!L22/'City Population'!L22</f>
        <v>522.35631649373897</v>
      </c>
      <c r="M22" s="20">
        <f>TaxesByCity!M22/'City Population'!M22</f>
        <v>541.56135459653319</v>
      </c>
      <c r="N22" s="20">
        <f>TaxesByCity!N22/'City Population'!N22</f>
        <v>560.72889367126595</v>
      </c>
      <c r="O22" s="20">
        <f>TaxesByCity!O22/'City Population'!O22</f>
        <v>570.85601678188311</v>
      </c>
      <c r="P22" s="20">
        <f>TaxesByCity!P22/'City Population'!P22</f>
        <v>589.84792112922867</v>
      </c>
      <c r="Q22" s="20">
        <f>TaxesByCity!Q22/'City Population'!Q22</f>
        <v>610.49029187373856</v>
      </c>
      <c r="R22" s="20">
        <f>TaxesByCity!R22/'City Population'!R22</f>
        <v>643.56521124687686</v>
      </c>
      <c r="S22" s="20">
        <f>TaxesByCity!S22/'City Population'!S22</f>
        <v>652.84601775630279</v>
      </c>
      <c r="T22" s="20">
        <f>TaxesByCity!T22/'City Population'!T22</f>
        <v>681.58273771780057</v>
      </c>
      <c r="U22" s="20">
        <f>TaxesByCity!U22/'City Population'!U22</f>
        <v>673.52706497373049</v>
      </c>
      <c r="V22" s="20"/>
    </row>
    <row r="23" spans="1:22" x14ac:dyDescent="0.2">
      <c r="A23">
        <f t="shared" si="0"/>
        <v>41</v>
      </c>
      <c r="B23" t="str">
        <f>VLOOKUP(A23,CountyMatch!$A$2:$B$57,2,FALSE)</f>
        <v>McCone</v>
      </c>
      <c r="C23" s="1" t="s">
        <v>21</v>
      </c>
      <c r="D23" s="1" t="str">
        <f>VLOOKUP(C23,CityMatch!$A$2:$B$128,2,FALSE)</f>
        <v>Circle</v>
      </c>
      <c r="E23" s="20">
        <f>TaxesByCity!E23/'City Population'!E23</f>
        <v>610.93672622466215</v>
      </c>
      <c r="F23" s="20">
        <f>TaxesByCity!F23/'City Population'!F23</f>
        <v>659.02375601018684</v>
      </c>
      <c r="G23" s="20">
        <f>TaxesByCity!G23/'City Population'!G23</f>
        <v>665.27119884745764</v>
      </c>
      <c r="H23" s="20">
        <f>TaxesByCity!H23/'City Population'!H23</f>
        <v>663.06510855704698</v>
      </c>
      <c r="I23" s="20">
        <f>TaxesByCity!I23/'City Population'!I23</f>
        <v>660.07496013355592</v>
      </c>
      <c r="J23" s="20">
        <f>TaxesByCity!J23/'City Population'!J23</f>
        <v>773.80651366336633</v>
      </c>
      <c r="K23" s="20">
        <f>TaxesByCity!K23/'City Population'!K23</f>
        <v>838.67818051839458</v>
      </c>
      <c r="L23" s="20">
        <f>TaxesByCity!L23/'City Population'!L23</f>
        <v>793.84154425000008</v>
      </c>
      <c r="M23" s="20">
        <f>TaxesByCity!M23/'City Population'!M23</f>
        <v>817.70142963375793</v>
      </c>
      <c r="N23" s="20">
        <f>TaxesByCity!N23/'City Population'!N23</f>
        <v>870.35592712195137</v>
      </c>
      <c r="O23" s="20">
        <f>TaxesByCity!O23/'City Population'!O23</f>
        <v>945.61145733766239</v>
      </c>
      <c r="P23" s="20">
        <f>TaxesByCity!P23/'City Population'!P23</f>
        <v>923.90665566828272</v>
      </c>
      <c r="Q23" s="20">
        <f>TaxesByCity!Q23/'City Population'!Q23</f>
        <v>1138.0284557719172</v>
      </c>
      <c r="R23" s="20">
        <f>TaxesByCity!R23/'City Population'!R23</f>
        <v>1337.7282240374445</v>
      </c>
      <c r="S23" s="20">
        <f>TaxesByCity!S23/'City Population'!S23</f>
        <v>1330.7337034542682</v>
      </c>
      <c r="T23" s="20">
        <f>TaxesByCity!T23/'City Population'!T23</f>
        <v>1437.9321779406619</v>
      </c>
      <c r="U23" s="20">
        <f>TaxesByCity!U23/'City Population'!U23</f>
        <v>1453.1853070065793</v>
      </c>
      <c r="V23" s="20"/>
    </row>
    <row r="24" spans="1:22" x14ac:dyDescent="0.2">
      <c r="A24">
        <f t="shared" si="0"/>
        <v>49</v>
      </c>
      <c r="B24" t="str">
        <f>VLOOKUP(A24,CountyMatch!$A$2:$B$57,2,FALSE)</f>
        <v>Park</v>
      </c>
      <c r="C24" s="1" t="s">
        <v>22</v>
      </c>
      <c r="D24" s="1" t="str">
        <f>VLOOKUP(C24,CityMatch!$A$2:$B$128,2,FALSE)</f>
        <v>Clyde Park</v>
      </c>
      <c r="E24" s="20">
        <f>TaxesByCity!E24/'City Population'!E24</f>
        <v>481.62161925742578</v>
      </c>
      <c r="F24" s="20">
        <f>TaxesByCity!F24/'City Population'!F24</f>
        <v>514.75632799331106</v>
      </c>
      <c r="G24" s="20">
        <f>TaxesByCity!G24/'City Population'!G24</f>
        <v>543.84991508493647</v>
      </c>
      <c r="H24" s="20">
        <f>TaxesByCity!H24/'City Population'!H24</f>
        <v>546.65100124579112</v>
      </c>
      <c r="I24" s="20">
        <f>TaxesByCity!I24/'City Population'!I24</f>
        <v>571.29690472297284</v>
      </c>
      <c r="J24" s="20">
        <f>TaxesByCity!J24/'City Population'!J24</f>
        <v>593.05663030303026</v>
      </c>
      <c r="K24" s="20">
        <f>TaxesByCity!K24/'City Population'!K24</f>
        <v>613.8229296486486</v>
      </c>
      <c r="L24" s="20">
        <f>TaxesByCity!L24/'City Population'!L24</f>
        <v>621.49662752577331</v>
      </c>
      <c r="M24" s="20">
        <f>TaxesByCity!M24/'City Population'!M24</f>
        <v>522.75152977483447</v>
      </c>
      <c r="N24" s="20">
        <f>TaxesByCity!N24/'City Population'!N24</f>
        <v>651.38875854098353</v>
      </c>
      <c r="O24" s="20">
        <f>TaxesByCity!O24/'City Population'!O24</f>
        <v>644.04483685064929</v>
      </c>
      <c r="P24" s="20">
        <f>TaxesByCity!P24/'City Population'!P24</f>
        <v>684.51865868167181</v>
      </c>
      <c r="Q24" s="20">
        <f>TaxesByCity!Q24/'City Population'!Q24</f>
        <v>661.88206165605095</v>
      </c>
      <c r="R24" s="20">
        <f>TaxesByCity!R24/'City Population'!R24</f>
        <v>591.24603621656047</v>
      </c>
      <c r="S24" s="20">
        <f>TaxesByCity!S24/'City Population'!S24</f>
        <v>534.07306974354151</v>
      </c>
      <c r="T24" s="20">
        <f>TaxesByCity!T24/'City Population'!T24</f>
        <v>594.48704872670805</v>
      </c>
      <c r="U24" s="20">
        <f>TaxesByCity!U24/'City Population'!U24</f>
        <v>590.26544246153833</v>
      </c>
      <c r="V24" s="20"/>
    </row>
    <row r="25" spans="1:22" x14ac:dyDescent="0.2">
      <c r="A25">
        <f t="shared" si="0"/>
        <v>29</v>
      </c>
      <c r="B25" t="str">
        <f>VLOOKUP(A25,CountyMatch!$A$2:$B$57,2,FALSE)</f>
        <v>Rosebud</v>
      </c>
      <c r="C25" s="1" t="s">
        <v>23</v>
      </c>
      <c r="D25" s="1" t="str">
        <f>VLOOKUP(C25,CityMatch!$A$2:$B$128,2,FALSE)</f>
        <v>Colstrip</v>
      </c>
      <c r="E25" s="20">
        <f>TaxesByCity!E25/'City Population'!E25</f>
        <v>6415.9485980043937</v>
      </c>
      <c r="F25" s="20">
        <f>TaxesByCity!F25/'City Population'!F25</f>
        <v>6567.0523277312768</v>
      </c>
      <c r="G25" s="20">
        <f>TaxesByCity!G25/'City Population'!G25</f>
        <v>6966.4247797235839</v>
      </c>
      <c r="H25" s="20">
        <f>TaxesByCity!H25/'City Population'!H25</f>
        <v>6912.3762544265228</v>
      </c>
      <c r="I25" s="20">
        <f>TaxesByCity!I25/'City Population'!I25</f>
        <v>7402.8794054965992</v>
      </c>
      <c r="J25" s="20">
        <f>TaxesByCity!J25/'City Population'!J25</f>
        <v>7984.8551435934669</v>
      </c>
      <c r="K25" s="20">
        <f>TaxesByCity!K25/'City Population'!K25</f>
        <v>8002.9313226035511</v>
      </c>
      <c r="L25" s="20">
        <f>TaxesByCity!L25/'City Population'!L25</f>
        <v>7403.2127982600814</v>
      </c>
      <c r="M25" s="20">
        <f>TaxesByCity!M25/'City Population'!M25</f>
        <v>7665.1804986067418</v>
      </c>
      <c r="N25" s="20">
        <f>TaxesByCity!N25/'City Population'!N25</f>
        <v>7512.7367947291941</v>
      </c>
      <c r="O25" s="20">
        <f>TaxesByCity!O25/'City Population'!O25</f>
        <v>7910.954245345938</v>
      </c>
      <c r="P25" s="20">
        <f>TaxesByCity!P25/'City Population'!P25</f>
        <v>6034.6077385107119</v>
      </c>
      <c r="Q25" s="20">
        <f>TaxesByCity!Q25/'City Population'!Q25</f>
        <v>6684.1971602709928</v>
      </c>
      <c r="R25" s="20">
        <f>TaxesByCity!R25/'City Population'!R25</f>
        <v>7483.6365101755891</v>
      </c>
      <c r="S25" s="20">
        <f>TaxesByCity!S25/'City Population'!S25</f>
        <v>7526.6086977955865</v>
      </c>
      <c r="T25" s="20">
        <f>TaxesByCity!T25/'City Population'!T25</f>
        <v>7226.0537069727616</v>
      </c>
      <c r="U25" s="20">
        <f>TaxesByCity!U25/'City Population'!U25</f>
        <v>7699.2891384633713</v>
      </c>
      <c r="V25" s="20"/>
    </row>
    <row r="26" spans="1:22" x14ac:dyDescent="0.2">
      <c r="A26">
        <f t="shared" si="0"/>
        <v>7</v>
      </c>
      <c r="B26" t="str">
        <f>VLOOKUP(A26,CountyMatch!$A$2:$B$57,2,FALSE)</f>
        <v>Flathead</v>
      </c>
      <c r="C26" s="1" t="s">
        <v>17</v>
      </c>
      <c r="D26" s="1" t="str">
        <f>VLOOKUP(C26,CityMatch!$A$2:$B$128,2,FALSE)</f>
        <v>Columbia Falls</v>
      </c>
      <c r="E26" s="20">
        <f>TaxesByCity!E26/'City Population'!E26</f>
        <v>568.84513973362448</v>
      </c>
      <c r="F26" s="20">
        <f>TaxesByCity!F26/'City Population'!F26</f>
        <v>617.10164955091386</v>
      </c>
      <c r="G26" s="20">
        <f>TaxesByCity!G26/'City Population'!G26</f>
        <v>721.75091584061693</v>
      </c>
      <c r="H26" s="20">
        <f>TaxesByCity!H26/'City Population'!H26</f>
        <v>731.35866678380228</v>
      </c>
      <c r="I26" s="20">
        <f>TaxesByCity!I26/'City Population'!I26</f>
        <v>788.04199313546098</v>
      </c>
      <c r="J26" s="20">
        <f>TaxesByCity!J26/'City Population'!J26</f>
        <v>833.39894680230782</v>
      </c>
      <c r="K26" s="20">
        <f>TaxesByCity!K26/'City Population'!K26</f>
        <v>875.08692785366372</v>
      </c>
      <c r="L26" s="20">
        <f>TaxesByCity!L26/'City Population'!L26</f>
        <v>883.38075025537353</v>
      </c>
      <c r="M26" s="20">
        <f>TaxesByCity!M26/'City Population'!M26</f>
        <v>906.81486636189675</v>
      </c>
      <c r="N26" s="20">
        <f>TaxesByCity!N26/'City Population'!N26</f>
        <v>915.66317134770588</v>
      </c>
      <c r="O26" s="20">
        <f>TaxesByCity!O26/'City Population'!O26</f>
        <v>1015.5302998243016</v>
      </c>
      <c r="P26" s="20">
        <f>TaxesByCity!P26/'City Population'!P26</f>
        <v>968.51452086946631</v>
      </c>
      <c r="Q26" s="20">
        <f>TaxesByCity!Q26/'City Population'!Q26</f>
        <v>971.89333963138836</v>
      </c>
      <c r="R26" s="20">
        <f>TaxesByCity!R26/'City Population'!R26</f>
        <v>939.8464099004542</v>
      </c>
      <c r="S26" s="20">
        <f>TaxesByCity!S26/'City Population'!S26</f>
        <v>997.38234076951062</v>
      </c>
      <c r="T26" s="20">
        <f>TaxesByCity!T26/'City Population'!T26</f>
        <v>1054.6925155412939</v>
      </c>
      <c r="U26" s="20">
        <f>TaxesByCity!U26/'City Population'!U26</f>
        <v>1054.113687067264</v>
      </c>
      <c r="V26" s="20"/>
    </row>
    <row r="27" spans="1:22" x14ac:dyDescent="0.2">
      <c r="A27">
        <f t="shared" si="0"/>
        <v>32</v>
      </c>
      <c r="B27" t="str">
        <f>VLOOKUP(A27,CountyMatch!$A$2:$B$57,2,FALSE)</f>
        <v>Stillwater</v>
      </c>
      <c r="C27" s="1" t="s">
        <v>24</v>
      </c>
      <c r="D27" s="1" t="str">
        <f>VLOOKUP(C27,CityMatch!$A$2:$B$128,2,FALSE)</f>
        <v>Columbus</v>
      </c>
      <c r="E27" s="20">
        <f>TaxesByCity!E27/'City Population'!E27</f>
        <v>1687.2025102594414</v>
      </c>
      <c r="F27" s="20">
        <f>TaxesByCity!F27/'City Population'!F27</f>
        <v>1249.0245475384615</v>
      </c>
      <c r="G27" s="20">
        <f>TaxesByCity!G27/'City Population'!G27</f>
        <v>1300.3216565614621</v>
      </c>
      <c r="H27" s="20">
        <f>TaxesByCity!H27/'City Population'!H27</f>
        <v>1349.6298332779622</v>
      </c>
      <c r="I27" s="20">
        <f>TaxesByCity!I27/'City Population'!I27</f>
        <v>1411.3917260207197</v>
      </c>
      <c r="J27" s="20">
        <f>TaxesByCity!J27/'City Population'!J27</f>
        <v>1345.2565673410065</v>
      </c>
      <c r="K27" s="20">
        <f>TaxesByCity!K27/'City Population'!K27</f>
        <v>1916.0932025210527</v>
      </c>
      <c r="L27" s="20">
        <f>TaxesByCity!L27/'City Population'!L27</f>
        <v>1858.7352755187731</v>
      </c>
      <c r="M27" s="20">
        <f>TaxesByCity!M27/'City Population'!M27</f>
        <v>1444.8744283999999</v>
      </c>
      <c r="N27" s="20">
        <f>TaxesByCity!N27/'City Population'!N27</f>
        <v>2067.565767677956</v>
      </c>
      <c r="O27" s="20">
        <f>TaxesByCity!O27/'City Population'!O27</f>
        <v>2193.32329841204</v>
      </c>
      <c r="P27" s="20">
        <f>TaxesByCity!P27/'City Population'!P27</f>
        <v>1523.2562582816952</v>
      </c>
      <c r="Q27" s="20">
        <f>TaxesByCity!Q27/'City Population'!Q27</f>
        <v>1547.4365598783047</v>
      </c>
      <c r="R27" s="20">
        <f>TaxesByCity!R27/'City Population'!R27</f>
        <v>1527.6038292602404</v>
      </c>
      <c r="S27" s="20">
        <f>TaxesByCity!S27/'City Population'!S27</f>
        <v>2191.1483065431453</v>
      </c>
      <c r="T27" s="20">
        <f>TaxesByCity!T27/'City Population'!T27</f>
        <v>2214.9308760826766</v>
      </c>
      <c r="U27" s="20">
        <f>TaxesByCity!U27/'City Population'!U27</f>
        <v>2140.9206626598343</v>
      </c>
      <c r="V27" s="20"/>
    </row>
    <row r="28" spans="1:22" x14ac:dyDescent="0.2">
      <c r="A28">
        <f t="shared" si="0"/>
        <v>26</v>
      </c>
      <c r="B28" t="str">
        <f>VLOOKUP(A28,CountyMatch!$A$2:$B$57,2,FALSE)</f>
        <v>Pondera</v>
      </c>
      <c r="C28" s="1" t="s">
        <v>25</v>
      </c>
      <c r="D28" s="1" t="str">
        <f>VLOOKUP(C28,CityMatch!$A$2:$B$128,2,FALSE)</f>
        <v>Conrad</v>
      </c>
      <c r="E28" s="20">
        <f>TaxesByCity!E28/'City Population'!E28</f>
        <v>346.74998997086283</v>
      </c>
      <c r="F28" s="20">
        <f>TaxesByCity!F28/'City Population'!F28</f>
        <v>512.19613900756144</v>
      </c>
      <c r="G28" s="20">
        <f>TaxesByCity!G28/'City Population'!G28</f>
        <v>525.22291847750876</v>
      </c>
      <c r="H28" s="20">
        <f>TaxesByCity!H28/'City Population'!H28</f>
        <v>513.61838291105119</v>
      </c>
      <c r="I28" s="20">
        <f>TaxesByCity!I28/'City Population'!I28</f>
        <v>521.26549127258738</v>
      </c>
      <c r="J28" s="20">
        <f>TaxesByCity!J28/'City Population'!J28</f>
        <v>547.14375951021987</v>
      </c>
      <c r="K28" s="20">
        <f>TaxesByCity!K28/'City Population'!K28</f>
        <v>590.21195812792519</v>
      </c>
      <c r="L28" s="20">
        <f>TaxesByCity!L28/'City Population'!L28</f>
        <v>577.39273716914636</v>
      </c>
      <c r="M28" s="20">
        <f>TaxesByCity!M28/'City Population'!M28</f>
        <v>579.87797516066587</v>
      </c>
      <c r="N28" s="20">
        <f>TaxesByCity!N28/'City Population'!N28</f>
        <v>553.09122958397518</v>
      </c>
      <c r="O28" s="20">
        <f>TaxesByCity!O28/'City Population'!O28</f>
        <v>602.77839625581396</v>
      </c>
      <c r="P28" s="20">
        <f>TaxesByCity!P28/'City Population'!P28</f>
        <v>590.88723190412168</v>
      </c>
      <c r="Q28" s="20">
        <f>TaxesByCity!Q28/'City Population'!Q28</f>
        <v>639.95934537684514</v>
      </c>
      <c r="R28" s="20">
        <f>TaxesByCity!R28/'City Population'!R28</f>
        <v>772.42406093799195</v>
      </c>
      <c r="S28" s="20">
        <f>TaxesByCity!S28/'City Population'!S28</f>
        <v>820.45745714872328</v>
      </c>
      <c r="T28" s="20">
        <f>TaxesByCity!T28/'City Population'!T28</f>
        <v>845.05528075988855</v>
      </c>
      <c r="U28" s="20">
        <f>TaxesByCity!U28/'City Population'!U28</f>
        <v>875.63014794239996</v>
      </c>
      <c r="V28" s="20"/>
    </row>
    <row r="29" spans="1:22" x14ac:dyDescent="0.2">
      <c r="A29">
        <f t="shared" si="0"/>
        <v>17</v>
      </c>
      <c r="B29" t="str">
        <f>VLOOKUP(A29,CountyMatch!$A$2:$B$57,2,FALSE)</f>
        <v>Roosevelt</v>
      </c>
      <c r="C29" s="1" t="s">
        <v>26</v>
      </c>
      <c r="D29" s="1" t="str">
        <f>VLOOKUP(C29,CityMatch!$A$2:$B$128,2,FALSE)</f>
        <v>Culbertson</v>
      </c>
      <c r="E29" s="20">
        <f>TaxesByCity!E29/'City Population'!E29</f>
        <v>315.78133547652914</v>
      </c>
      <c r="F29" s="20">
        <f>TaxesByCity!F29/'City Population'!F29</f>
        <v>340.45903345714288</v>
      </c>
      <c r="G29" s="20">
        <f>TaxesByCity!G29/'City Population'!G29</f>
        <v>323.0596441466854</v>
      </c>
      <c r="H29" s="20">
        <f>TaxesByCity!H29/'City Population'!H29</f>
        <v>339.1372572073343</v>
      </c>
      <c r="I29" s="20">
        <f>TaxesByCity!I29/'City Population'!I29</f>
        <v>364.60845835714287</v>
      </c>
      <c r="J29" s="20">
        <f>TaxesByCity!J29/'City Population'!J29</f>
        <v>384.41977619047611</v>
      </c>
      <c r="K29" s="20">
        <f>TaxesByCity!K29/'City Population'!K29</f>
        <v>449.89063426300584</v>
      </c>
      <c r="L29" s="20">
        <f>TaxesByCity!L29/'City Population'!L29</f>
        <v>392.88005140028292</v>
      </c>
      <c r="M29" s="20">
        <f>TaxesByCity!M29/'City Population'!M29</f>
        <v>406.66619686813192</v>
      </c>
      <c r="N29" s="20">
        <f>TaxesByCity!N29/'City Population'!N29</f>
        <v>418.00537964529326</v>
      </c>
      <c r="O29" s="20">
        <f>TaxesByCity!O29/'City Population'!O29</f>
        <v>410.45432161248374</v>
      </c>
      <c r="P29" s="20">
        <f>TaxesByCity!P29/'City Population'!P29</f>
        <v>404.70452865993985</v>
      </c>
      <c r="Q29" s="20">
        <f>TaxesByCity!Q29/'City Population'!Q29</f>
        <v>652.05098094847688</v>
      </c>
      <c r="R29" s="20">
        <f>TaxesByCity!R29/'City Population'!R29</f>
        <v>900.56767076039091</v>
      </c>
      <c r="S29" s="20">
        <f>TaxesByCity!S29/'City Population'!S29</f>
        <v>989.65733261357855</v>
      </c>
      <c r="T29" s="20">
        <f>TaxesByCity!T29/'City Population'!T29</f>
        <v>1059.6646405603981</v>
      </c>
      <c r="U29" s="20">
        <f>TaxesByCity!U29/'City Population'!U29</f>
        <v>1114.2406771069182</v>
      </c>
      <c r="V29" s="20"/>
    </row>
    <row r="30" spans="1:22" x14ac:dyDescent="0.2">
      <c r="A30">
        <f t="shared" si="0"/>
        <v>38</v>
      </c>
      <c r="B30" t="str">
        <f>VLOOKUP(A30,CountyMatch!$A$2:$B$57,2,FALSE)</f>
        <v>Glacier</v>
      </c>
      <c r="C30" s="1" t="s">
        <v>27</v>
      </c>
      <c r="D30" s="1" t="str">
        <f>VLOOKUP(C30,CityMatch!$A$2:$B$128,2,FALSE)</f>
        <v>Cut Bank</v>
      </c>
      <c r="E30" s="20">
        <f>TaxesByCity!E30/'City Population'!E30</f>
        <v>502.87548130996697</v>
      </c>
      <c r="F30" s="20">
        <f>TaxesByCity!F30/'City Population'!F30</f>
        <v>509.98346867911954</v>
      </c>
      <c r="G30" s="20">
        <f>TaxesByCity!G30/'City Population'!G30</f>
        <v>478.85233581733962</v>
      </c>
      <c r="H30" s="20">
        <f>TaxesByCity!H30/'City Population'!H30</f>
        <v>493.0733304113283</v>
      </c>
      <c r="I30" s="20">
        <f>TaxesByCity!I30/'City Population'!I30</f>
        <v>486.54427545980934</v>
      </c>
      <c r="J30" s="20">
        <f>TaxesByCity!J30/'City Population'!J30</f>
        <v>539.54490780926062</v>
      </c>
      <c r="K30" s="20">
        <f>TaxesByCity!K30/'City Population'!K30</f>
        <v>578.25305430726064</v>
      </c>
      <c r="L30" s="20">
        <f>TaxesByCity!L30/'City Population'!L30</f>
        <v>541.17969190276335</v>
      </c>
      <c r="M30" s="20">
        <f>TaxesByCity!M30/'City Population'!M30</f>
        <v>582.58295179274603</v>
      </c>
      <c r="N30" s="20">
        <f>TaxesByCity!N30/'City Population'!N30</f>
        <v>578.68959655994536</v>
      </c>
      <c r="O30" s="20">
        <f>TaxesByCity!O30/'City Population'!O30</f>
        <v>601.08674367518495</v>
      </c>
      <c r="P30" s="20">
        <f>TaxesByCity!P30/'City Population'!P30</f>
        <v>585.21267900719261</v>
      </c>
      <c r="Q30" s="20">
        <f>TaxesByCity!Q30/'City Population'!Q30</f>
        <v>528.16596029963546</v>
      </c>
      <c r="R30" s="20">
        <f>TaxesByCity!R30/'City Population'!R30</f>
        <v>640.78323818414447</v>
      </c>
      <c r="S30" s="20">
        <f>TaxesByCity!S30/'City Population'!S30</f>
        <v>646.06342494083196</v>
      </c>
      <c r="T30" s="20">
        <f>TaxesByCity!T30/'City Population'!T30</f>
        <v>621.68288616306143</v>
      </c>
      <c r="U30" s="20">
        <f>TaxesByCity!U30/'City Population'!U30</f>
        <v>662.20623205823938</v>
      </c>
      <c r="V30" s="20"/>
    </row>
    <row r="31" spans="1:22" x14ac:dyDescent="0.2">
      <c r="A31">
        <f t="shared" si="0"/>
        <v>13</v>
      </c>
      <c r="B31" t="str">
        <f>VLOOKUP(A31,CountyMatch!$A$2:$B$57,2,FALSE)</f>
        <v>Ravalli</v>
      </c>
      <c r="C31" s="1" t="s">
        <v>32</v>
      </c>
      <c r="D31" s="1" t="str">
        <f>VLOOKUP(C31,CityMatch!$A$2:$B$128,2,FALSE)</f>
        <v>Darby</v>
      </c>
      <c r="E31" s="20">
        <f>TaxesByCity!E31/'City Population'!E31</f>
        <v>423.61525111911351</v>
      </c>
      <c r="F31" s="20">
        <f>TaxesByCity!F31/'City Population'!F31</f>
        <v>414.28295592886457</v>
      </c>
      <c r="G31" s="20">
        <f>TaxesByCity!G31/'City Population'!G31</f>
        <v>471.82610022857148</v>
      </c>
      <c r="H31" s="20">
        <f>TaxesByCity!H31/'City Population'!H31</f>
        <v>482.63695126229504</v>
      </c>
      <c r="I31" s="20">
        <f>TaxesByCity!I31/'City Population'!I31</f>
        <v>503.8674250748299</v>
      </c>
      <c r="J31" s="20">
        <f>TaxesByCity!J31/'City Population'!J31</f>
        <v>535.17532035054353</v>
      </c>
      <c r="K31" s="20">
        <f>TaxesByCity!K31/'City Population'!K31</f>
        <v>564.72804059562861</v>
      </c>
      <c r="L31" s="20">
        <f>TaxesByCity!L31/'City Population'!L31</f>
        <v>591.9845009708738</v>
      </c>
      <c r="M31" s="20">
        <f>TaxesByCity!M31/'City Population'!M31</f>
        <v>594.85324832328763</v>
      </c>
      <c r="N31" s="20">
        <f>TaxesByCity!N31/'City Population'!N31</f>
        <v>591.63976109004113</v>
      </c>
      <c r="O31" s="20">
        <f>TaxesByCity!O31/'City Population'!O31</f>
        <v>578.00075648097823</v>
      </c>
      <c r="P31" s="20">
        <f>TaxesByCity!P31/'City Population'!P31</f>
        <v>621.31727869918689</v>
      </c>
      <c r="Q31" s="20">
        <f>TaxesByCity!Q31/'City Population'!Q31</f>
        <v>618.05577639566377</v>
      </c>
      <c r="R31" s="20">
        <f>TaxesByCity!R31/'City Population'!R31</f>
        <v>584.20902031508695</v>
      </c>
      <c r="S31" s="20">
        <f>TaxesByCity!S31/'City Population'!S31</f>
        <v>573.2851548298288</v>
      </c>
      <c r="T31" s="20">
        <f>TaxesByCity!T31/'City Population'!T31</f>
        <v>552.14722975609754</v>
      </c>
      <c r="U31" s="20">
        <f>TaxesByCity!U31/'City Population'!U31</f>
        <v>540.16387910353535</v>
      </c>
      <c r="V31" s="20"/>
    </row>
    <row r="32" spans="1:22" x14ac:dyDescent="0.2">
      <c r="A32">
        <f t="shared" si="0"/>
        <v>28</v>
      </c>
      <c r="B32" t="str">
        <f>VLOOKUP(A32,CountyMatch!$A$2:$B$57,2,FALSE)</f>
        <v>Powell</v>
      </c>
      <c r="C32" s="1" t="s">
        <v>28</v>
      </c>
      <c r="D32" s="1" t="str">
        <f>VLOOKUP(C32,CityMatch!$A$2:$B$128,2,FALSE)</f>
        <v>Deer Lodge</v>
      </c>
      <c r="E32" s="20">
        <f>TaxesByCity!E32/'City Population'!E32</f>
        <v>403.05190628780042</v>
      </c>
      <c r="F32" s="20">
        <f>TaxesByCity!F32/'City Population'!F32</f>
        <v>417.78689001240696</v>
      </c>
      <c r="G32" s="20">
        <f>TaxesByCity!G32/'City Population'!G32</f>
        <v>428.26589164620708</v>
      </c>
      <c r="H32" s="20">
        <f>TaxesByCity!H32/'City Population'!H32</f>
        <v>450.88896739198503</v>
      </c>
      <c r="I32" s="20">
        <f>TaxesByCity!I32/'City Population'!I32</f>
        <v>484.81321429467084</v>
      </c>
      <c r="J32" s="20">
        <f>TaxesByCity!J32/'City Population'!J32</f>
        <v>494.96141529393276</v>
      </c>
      <c r="K32" s="20">
        <f>TaxesByCity!K32/'City Population'!K32</f>
        <v>526.85073108619076</v>
      </c>
      <c r="L32" s="20">
        <f>TaxesByCity!L32/'City Population'!L32</f>
        <v>511.36286932203382</v>
      </c>
      <c r="M32" s="20">
        <f>TaxesByCity!M32/'City Population'!M32</f>
        <v>536.87039776474319</v>
      </c>
      <c r="N32" s="20">
        <f>TaxesByCity!N32/'City Population'!N32</f>
        <v>547.85307627994973</v>
      </c>
      <c r="O32" s="20">
        <f>TaxesByCity!O32/'City Population'!O32</f>
        <v>525.76914472274723</v>
      </c>
      <c r="P32" s="20">
        <f>TaxesByCity!P32/'City Population'!P32</f>
        <v>570.80276183044339</v>
      </c>
      <c r="Q32" s="20">
        <f>TaxesByCity!Q32/'City Population'!Q32</f>
        <v>575.71574310514245</v>
      </c>
      <c r="R32" s="20">
        <f>TaxesByCity!R32/'City Population'!R32</f>
        <v>655.53272551001328</v>
      </c>
      <c r="S32" s="20">
        <f>TaxesByCity!S32/'City Population'!S32</f>
        <v>630.41673827965883</v>
      </c>
      <c r="T32" s="20">
        <f>TaxesByCity!T32/'City Population'!T32</f>
        <v>691.23331643854272</v>
      </c>
      <c r="U32" s="20">
        <f>TaxesByCity!U32/'City Population'!U32</f>
        <v>719.22165099451308</v>
      </c>
      <c r="V32" s="20"/>
    </row>
    <row r="33" spans="1:22" x14ac:dyDescent="0.2">
      <c r="A33">
        <f t="shared" si="0"/>
        <v>8</v>
      </c>
      <c r="B33" t="str">
        <f>VLOOKUP(A33,CountyMatch!$A$2:$B$57,2,FALSE)</f>
        <v>Fergus</v>
      </c>
      <c r="C33" s="1" t="s">
        <v>29</v>
      </c>
      <c r="D33" s="1" t="str">
        <f>VLOOKUP(C33,CityMatch!$A$2:$B$128,2,FALSE)</f>
        <v>Denton</v>
      </c>
      <c r="E33" s="20">
        <f>TaxesByCity!E33/'City Population'!E33</f>
        <v>419.0884899751772</v>
      </c>
      <c r="F33" s="20">
        <f>TaxesByCity!F33/'City Population'!F33</f>
        <v>441.15603623188406</v>
      </c>
      <c r="G33" s="20">
        <f>TaxesByCity!G33/'City Population'!G33</f>
        <v>476.05830235294115</v>
      </c>
      <c r="H33" s="20">
        <f>TaxesByCity!H33/'City Population'!H33</f>
        <v>506.49973647940072</v>
      </c>
      <c r="I33" s="20">
        <f>TaxesByCity!I33/'City Population'!I33</f>
        <v>524.66325245283008</v>
      </c>
      <c r="J33" s="20">
        <f>TaxesByCity!J33/'City Population'!J33</f>
        <v>560.63890513409967</v>
      </c>
      <c r="K33" s="20">
        <f>TaxesByCity!K33/'City Population'!K33</f>
        <v>617.62161863813253</v>
      </c>
      <c r="L33" s="20">
        <f>TaxesByCity!L33/'City Population'!L33</f>
        <v>574.27831120622568</v>
      </c>
      <c r="M33" s="20">
        <f>TaxesByCity!M33/'City Population'!M33</f>
        <v>571.16384906249993</v>
      </c>
      <c r="N33" s="20">
        <f>TaxesByCity!N33/'City Population'!N33</f>
        <v>640.48377464285738</v>
      </c>
      <c r="O33" s="20">
        <f>TaxesByCity!O33/'City Population'!O33</f>
        <v>640.13099099999999</v>
      </c>
      <c r="P33" s="20">
        <f>TaxesByCity!P33/'City Population'!P33</f>
        <v>621.76806796719927</v>
      </c>
      <c r="Q33" s="20">
        <f>TaxesByCity!Q33/'City Population'!Q33</f>
        <v>602.07292333145131</v>
      </c>
      <c r="R33" s="20">
        <f>TaxesByCity!R33/'City Population'!R33</f>
        <v>678.28015783870967</v>
      </c>
      <c r="S33" s="20">
        <f>TaxesByCity!S33/'City Population'!S33</f>
        <v>659.36566142605716</v>
      </c>
      <c r="T33" s="20">
        <f>TaxesByCity!T33/'City Population'!T33</f>
        <v>738.57234623481781</v>
      </c>
      <c r="U33" s="20">
        <f>TaxesByCity!U33/'City Population'!U33</f>
        <v>729.97769193415661</v>
      </c>
      <c r="V33" s="20"/>
    </row>
    <row r="34" spans="1:22" x14ac:dyDescent="0.2">
      <c r="A34">
        <f t="shared" ref="A34:A65" si="1">_xlfn.NUMBERVALUE(RIGHT(C34,2))</f>
        <v>18</v>
      </c>
      <c r="B34" t="str">
        <f>VLOOKUP(A34,CountyMatch!$A$2:$B$57,2,FALSE)</f>
        <v>Beaverhead</v>
      </c>
      <c r="C34" s="1" t="s">
        <v>30</v>
      </c>
      <c r="D34" s="1" t="str">
        <f>VLOOKUP(C34,CityMatch!$A$2:$B$128,2,FALSE)</f>
        <v>Dillon</v>
      </c>
      <c r="E34" s="20">
        <f>TaxesByCity!E34/'City Population'!E34</f>
        <v>557.93737709261973</v>
      </c>
      <c r="F34" s="20">
        <f>TaxesByCity!F34/'City Population'!F34</f>
        <v>576.93160442755573</v>
      </c>
      <c r="G34" s="20">
        <f>TaxesByCity!G34/'City Population'!G34</f>
        <v>613.71857359390356</v>
      </c>
      <c r="H34" s="20">
        <f>TaxesByCity!H34/'City Population'!H34</f>
        <v>632.12338619297384</v>
      </c>
      <c r="I34" s="20">
        <f>TaxesByCity!I34/'City Population'!I34</f>
        <v>639.75625785871148</v>
      </c>
      <c r="J34" s="20">
        <f>TaxesByCity!J34/'City Population'!J34</f>
        <v>670.26613281135303</v>
      </c>
      <c r="K34" s="20">
        <f>TaxesByCity!K34/'City Population'!K34</f>
        <v>673.74998474382562</v>
      </c>
      <c r="L34" s="20">
        <f>TaxesByCity!L34/'City Population'!L34</f>
        <v>737.16794980373163</v>
      </c>
      <c r="M34" s="20">
        <f>TaxesByCity!M34/'City Population'!M34</f>
        <v>717.95323576357055</v>
      </c>
      <c r="N34" s="20">
        <f>TaxesByCity!N34/'City Population'!N34</f>
        <v>794.17622103689405</v>
      </c>
      <c r="O34" s="20">
        <f>TaxesByCity!O34/'City Population'!O34</f>
        <v>812.55360020872888</v>
      </c>
      <c r="P34" s="20">
        <f>TaxesByCity!P34/'City Population'!P34</f>
        <v>831.28359153855445</v>
      </c>
      <c r="Q34" s="20">
        <f>TaxesByCity!Q34/'City Population'!Q34</f>
        <v>824.93815349146098</v>
      </c>
      <c r="R34" s="20">
        <f>TaxesByCity!R34/'City Population'!R34</f>
        <v>851.87181415322243</v>
      </c>
      <c r="S34" s="20">
        <f>TaxesByCity!S34/'City Population'!S34</f>
        <v>837.9516080481269</v>
      </c>
      <c r="T34" s="20">
        <f>TaxesByCity!T34/'City Population'!T34</f>
        <v>922.71449676029977</v>
      </c>
      <c r="U34" s="20">
        <f>TaxesByCity!U34/'City Population'!U34</f>
        <v>980.40621480873074</v>
      </c>
      <c r="V34" s="20"/>
    </row>
    <row r="35" spans="1:22" x14ac:dyDescent="0.2">
      <c r="A35">
        <f t="shared" si="1"/>
        <v>11</v>
      </c>
      <c r="B35" t="str">
        <f>VLOOKUP(A35,CountyMatch!$A$2:$B$57,2,FALSE)</f>
        <v>Phillips</v>
      </c>
      <c r="C35" s="1" t="s">
        <v>31</v>
      </c>
      <c r="D35" s="1" t="str">
        <f>VLOOKUP(C35,CityMatch!$A$2:$B$128,2,FALSE)</f>
        <v>Dodson</v>
      </c>
      <c r="E35" s="20">
        <f>TaxesByCity!E35/'City Population'!E35</f>
        <v>217.96184885123967</v>
      </c>
      <c r="F35" s="20">
        <f>TaxesByCity!F35/'City Population'!F35</f>
        <v>229.92102733333334</v>
      </c>
      <c r="G35" s="20">
        <f>TaxesByCity!G35/'City Population'!G35</f>
        <v>245.53316099999998</v>
      </c>
      <c r="H35" s="20">
        <f>TaxesByCity!H35/'City Population'!H35</f>
        <v>250.44738403361345</v>
      </c>
      <c r="I35" s="20">
        <f>TaxesByCity!I35/'City Population'!I35</f>
        <v>256.08715169491524</v>
      </c>
      <c r="J35" s="20">
        <f>TaxesByCity!J35/'City Population'!J35</f>
        <v>252.47242176470587</v>
      </c>
      <c r="K35" s="20">
        <f>TaxesByCity!K35/'City Population'!K35</f>
        <v>242.74085500000001</v>
      </c>
      <c r="L35" s="20">
        <f>TaxesByCity!L35/'City Population'!L35</f>
        <v>239.03869829268294</v>
      </c>
      <c r="M35" s="20">
        <f>TaxesByCity!M35/'City Population'!M35</f>
        <v>261.61986476190481</v>
      </c>
      <c r="N35" s="20">
        <f>TaxesByCity!N35/'City Population'!N35</f>
        <v>306.94017400000001</v>
      </c>
      <c r="O35" s="20">
        <f>TaxesByCity!O35/'City Population'!O35</f>
        <v>369.75065311475402</v>
      </c>
      <c r="P35" s="20">
        <f>TaxesByCity!P35/'City Population'!P35</f>
        <v>479.3499329268293</v>
      </c>
      <c r="Q35" s="20">
        <f>TaxesByCity!Q35/'City Population'!Q35</f>
        <v>481.85430096774189</v>
      </c>
      <c r="R35" s="20">
        <f>TaxesByCity!R35/'City Population'!R35</f>
        <v>644.92544558064515</v>
      </c>
      <c r="S35" s="20">
        <f>TaxesByCity!S35/'City Population'!S35</f>
        <v>726.7217900490383</v>
      </c>
      <c r="T35" s="20">
        <f>TaxesByCity!T35/'City Population'!T35</f>
        <v>727.08497292682921</v>
      </c>
      <c r="U35" s="20">
        <f>TaxesByCity!U35/'City Population'!U35</f>
        <v>748.04122140495883</v>
      </c>
      <c r="V35" s="20"/>
    </row>
    <row r="36" spans="1:22" x14ac:dyDescent="0.2">
      <c r="A36">
        <f t="shared" si="1"/>
        <v>46</v>
      </c>
      <c r="B36" t="str">
        <f>VLOOKUP(A36,CountyMatch!$A$2:$B$57,2,FALSE)</f>
        <v>Granite</v>
      </c>
      <c r="C36" s="1" t="s">
        <v>33</v>
      </c>
      <c r="D36" s="1" t="str">
        <f>VLOOKUP(C36,CityMatch!$A$2:$B$128,2,FALSE)</f>
        <v>Drummond</v>
      </c>
      <c r="E36" s="20">
        <f>TaxesByCity!E36/'City Population'!E36</f>
        <v>596.66762021538466</v>
      </c>
      <c r="F36" s="20">
        <f>TaxesByCity!F36/'City Population'!F36</f>
        <v>568.63180481366464</v>
      </c>
      <c r="G36" s="20">
        <f>TaxesByCity!G36/'City Population'!G36</f>
        <v>603.00646332288386</v>
      </c>
      <c r="H36" s="20">
        <f>TaxesByCity!H36/'City Population'!H36</f>
        <v>707.38166355140174</v>
      </c>
      <c r="I36" s="20">
        <f>TaxesByCity!I36/'City Population'!I36</f>
        <v>714.65350745283013</v>
      </c>
      <c r="J36" s="20">
        <f>TaxesByCity!J36/'City Population'!J36</f>
        <v>723.05159696202531</v>
      </c>
      <c r="K36" s="20">
        <f>TaxesByCity!K36/'City Population'!K36</f>
        <v>750.24465205128217</v>
      </c>
      <c r="L36" s="20">
        <f>TaxesByCity!L36/'City Population'!L36</f>
        <v>761.05154883870966</v>
      </c>
      <c r="M36" s="20">
        <f>TaxesByCity!M36/'City Population'!M36</f>
        <v>760.09468846153868</v>
      </c>
      <c r="N36" s="20">
        <f>TaxesByCity!N36/'City Population'!N36</f>
        <v>775.86603018867902</v>
      </c>
      <c r="O36" s="20">
        <f>TaxesByCity!O36/'City Population'!O36</f>
        <v>750.39122120253171</v>
      </c>
      <c r="P36" s="20">
        <f>TaxesByCity!P36/'City Population'!P36</f>
        <v>953.93070564263326</v>
      </c>
      <c r="Q36" s="20">
        <f>TaxesByCity!Q36/'City Population'!Q36</f>
        <v>861.56884355828208</v>
      </c>
      <c r="R36" s="20">
        <f>TaxesByCity!R36/'City Population'!R36</f>
        <v>863.78923488626322</v>
      </c>
      <c r="S36" s="20">
        <f>TaxesByCity!S36/'City Population'!S36</f>
        <v>1369.312831585625</v>
      </c>
      <c r="T36" s="20">
        <f>TaxesByCity!T36/'City Population'!T36</f>
        <v>765.39466345821313</v>
      </c>
      <c r="U36" s="20">
        <f>TaxesByCity!U36/'City Population'!U36</f>
        <v>862.63536498567339</v>
      </c>
      <c r="V36" s="20"/>
    </row>
    <row r="37" spans="1:22" x14ac:dyDescent="0.2">
      <c r="A37">
        <f t="shared" si="1"/>
        <v>31</v>
      </c>
      <c r="B37" t="str">
        <f>VLOOKUP(A37,CountyMatch!$A$2:$B$57,2,FALSE)</f>
        <v>Teton</v>
      </c>
      <c r="C37" s="1" t="s">
        <v>34</v>
      </c>
      <c r="D37" s="1" t="str">
        <f>VLOOKUP(C37,CityMatch!$A$2:$B$128,2,FALSE)</f>
        <v>Dutton</v>
      </c>
      <c r="E37" s="20">
        <f>TaxesByCity!E37/'City Population'!E37</f>
        <v>431.78564672826082</v>
      </c>
      <c r="F37" s="20">
        <f>TaxesByCity!F37/'City Population'!F37</f>
        <v>430.2067092602739</v>
      </c>
      <c r="G37" s="20">
        <f>TaxesByCity!G37/'City Population'!G37</f>
        <v>400.04104385269125</v>
      </c>
      <c r="H37" s="20">
        <f>TaxesByCity!H37/'City Population'!H37</f>
        <v>437.46947058479526</v>
      </c>
      <c r="I37" s="20">
        <f>TaxesByCity!I37/'City Population'!I37</f>
        <v>473.58085370919866</v>
      </c>
      <c r="J37" s="20">
        <f>TaxesByCity!J37/'City Population'!J37</f>
        <v>494.85335541916169</v>
      </c>
      <c r="K37" s="20">
        <f>TaxesByCity!K37/'City Population'!K37</f>
        <v>504.50697583586629</v>
      </c>
      <c r="L37" s="20">
        <f>TaxesByCity!L37/'City Population'!L37</f>
        <v>485.50390097178689</v>
      </c>
      <c r="M37" s="20">
        <f>TaxesByCity!M37/'City Population'!M37</f>
        <v>517.65156958860757</v>
      </c>
      <c r="N37" s="20">
        <f>TaxesByCity!N37/'City Population'!N37</f>
        <v>533.47216904761899</v>
      </c>
      <c r="O37" s="20">
        <f>TaxesByCity!O37/'City Population'!O37</f>
        <v>563.72978888888883</v>
      </c>
      <c r="P37" s="20">
        <f>TaxesByCity!P37/'City Population'!P37</f>
        <v>581.36471371039079</v>
      </c>
      <c r="Q37" s="20">
        <f>TaxesByCity!Q37/'City Population'!Q37</f>
        <v>571.29681785001003</v>
      </c>
      <c r="R37" s="20">
        <f>TaxesByCity!R37/'City Population'!R37</f>
        <v>609.26879763809518</v>
      </c>
      <c r="S37" s="20">
        <f>TaxesByCity!S37/'City Population'!S37</f>
        <v>634.93972323208629</v>
      </c>
      <c r="T37" s="20">
        <f>TaxesByCity!T37/'City Population'!T37</f>
        <v>623.47527738170356</v>
      </c>
      <c r="U37" s="20">
        <f>TaxesByCity!U37/'City Population'!U37</f>
        <v>616.93106399999988</v>
      </c>
      <c r="V37" s="20"/>
    </row>
    <row r="38" spans="1:22" x14ac:dyDescent="0.2">
      <c r="A38">
        <f t="shared" si="1"/>
        <v>5</v>
      </c>
      <c r="B38" t="str">
        <f>VLOOKUP(A38,CountyMatch!$A$2:$B$57,2,FALSE)</f>
        <v>Lewis &amp; Clark</v>
      </c>
      <c r="C38" s="1" t="s">
        <v>35</v>
      </c>
      <c r="D38" s="1" t="str">
        <f>VLOOKUP(C38,CityMatch!$A$2:$B$128,2,FALSE)</f>
        <v>East Helena</v>
      </c>
      <c r="E38" s="20">
        <f>TaxesByCity!E38/'City Population'!E38</f>
        <v>901.46274049469957</v>
      </c>
      <c r="F38" s="20">
        <f>TaxesByCity!F38/'City Population'!F38</f>
        <v>846.45013018518523</v>
      </c>
      <c r="G38" s="20">
        <f>TaxesByCity!G38/'City Population'!G38</f>
        <v>890.22510127551027</v>
      </c>
      <c r="H38" s="20">
        <f>TaxesByCity!H38/'City Population'!H38</f>
        <v>930.51085729608928</v>
      </c>
      <c r="I38" s="20">
        <f>TaxesByCity!I38/'City Population'!I38</f>
        <v>978.4238596546445</v>
      </c>
      <c r="J38" s="20">
        <f>TaxesByCity!J38/'City Population'!J38</f>
        <v>919.10500637673442</v>
      </c>
      <c r="K38" s="20">
        <f>TaxesByCity!K38/'City Population'!K38</f>
        <v>910.21438418883679</v>
      </c>
      <c r="L38" s="20">
        <f>TaxesByCity!L38/'City Population'!L38</f>
        <v>895.41859776982085</v>
      </c>
      <c r="M38" s="20">
        <f>TaxesByCity!M38/'City Population'!M38</f>
        <v>926.54493406947915</v>
      </c>
      <c r="N38" s="20">
        <f>TaxesByCity!N38/'City Population'!N38</f>
        <v>907.23259966929913</v>
      </c>
      <c r="O38" s="20">
        <f>TaxesByCity!O38/'City Population'!O38</f>
        <v>887.56293348082613</v>
      </c>
      <c r="P38" s="20">
        <f>TaxesByCity!P38/'City Population'!P38</f>
        <v>928.20663600650551</v>
      </c>
      <c r="Q38" s="20">
        <f>TaxesByCity!Q38/'City Population'!Q38</f>
        <v>876.66189710861079</v>
      </c>
      <c r="R38" s="20">
        <f>TaxesByCity!R38/'City Population'!R38</f>
        <v>908.09083567446794</v>
      </c>
      <c r="S38" s="20">
        <f>TaxesByCity!S38/'City Population'!S38</f>
        <v>904.06839167259875</v>
      </c>
      <c r="T38" s="20">
        <f>TaxesByCity!T38/'City Population'!T38</f>
        <v>942.84208430434796</v>
      </c>
      <c r="U38" s="20">
        <f>TaxesByCity!U38/'City Population'!U38</f>
        <v>975.57480873145039</v>
      </c>
      <c r="V38" s="20"/>
    </row>
    <row r="39" spans="1:22" x14ac:dyDescent="0.2">
      <c r="A39">
        <f t="shared" si="1"/>
        <v>42</v>
      </c>
      <c r="B39" t="str">
        <f>VLOOKUP(A39,CountyMatch!$A$2:$B$57,2,FALSE)</f>
        <v>Carter</v>
      </c>
      <c r="C39" s="1" t="s">
        <v>36</v>
      </c>
      <c r="D39" s="1" t="str">
        <f>VLOOKUP(C39,CityMatch!$A$2:$B$128,2,FALSE)</f>
        <v>Ekalaka</v>
      </c>
      <c r="E39" s="20">
        <f>TaxesByCity!E39/'City Population'!E39</f>
        <v>298.71279547286809</v>
      </c>
      <c r="F39" s="20">
        <f>TaxesByCity!F39/'City Population'!F39</f>
        <v>329.12916904761903</v>
      </c>
      <c r="G39" s="20">
        <f>TaxesByCity!G39/'City Population'!G39</f>
        <v>319.62140271999999</v>
      </c>
      <c r="H39" s="20">
        <f>TaxesByCity!H39/'City Population'!H39</f>
        <v>349.07954213114749</v>
      </c>
      <c r="I39" s="20">
        <f>TaxesByCity!I39/'City Population'!I39</f>
        <v>359.41228318820225</v>
      </c>
      <c r="J39" s="20">
        <f>TaxesByCity!J39/'City Population'!J39</f>
        <v>392.31741090909088</v>
      </c>
      <c r="K39" s="20">
        <f>TaxesByCity!K39/'City Population'!K39</f>
        <v>422.36671153846163</v>
      </c>
      <c r="L39" s="20">
        <f>TaxesByCity!L39/'City Population'!L39</f>
        <v>439.5721703539823</v>
      </c>
      <c r="M39" s="20">
        <f>TaxesByCity!M39/'City Population'!M39</f>
        <v>441.35220483383688</v>
      </c>
      <c r="N39" s="20">
        <f>TaxesByCity!N39/'City Population'!N39</f>
        <v>371.42782523076932</v>
      </c>
      <c r="O39" s="20">
        <f>TaxesByCity!O39/'City Population'!O39</f>
        <v>365.93508514880961</v>
      </c>
      <c r="P39" s="20">
        <f>TaxesByCity!P39/'City Population'!P39</f>
        <v>400.38507116417907</v>
      </c>
      <c r="Q39" s="20">
        <f>TaxesByCity!Q39/'City Population'!Q39</f>
        <v>442.83011041666663</v>
      </c>
      <c r="R39" s="20">
        <f>TaxesByCity!R39/'City Population'!R39</f>
        <v>462.58267991017976</v>
      </c>
      <c r="S39" s="20">
        <f>TaxesByCity!S39/'City Population'!S39</f>
        <v>497.74286878263644</v>
      </c>
      <c r="T39" s="20">
        <f>TaxesByCity!T39/'City Population'!T39</f>
        <v>583.74973688022283</v>
      </c>
      <c r="U39" s="20">
        <f>TaxesByCity!U39/'City Population'!U39</f>
        <v>576.67651048780488</v>
      </c>
      <c r="V39" s="20"/>
    </row>
    <row r="40" spans="1:22" x14ac:dyDescent="0.2">
      <c r="A40">
        <f t="shared" si="1"/>
        <v>25</v>
      </c>
      <c r="B40" t="str">
        <f>VLOOKUP(A40,CountyMatch!$A$2:$B$57,2,FALSE)</f>
        <v>Madison</v>
      </c>
      <c r="C40" s="1" t="s">
        <v>37</v>
      </c>
      <c r="D40" s="1" t="str">
        <f>VLOOKUP(C40,CityMatch!$A$2:$B$128,2,FALSE)</f>
        <v>Ennis</v>
      </c>
      <c r="E40" s="20">
        <f>TaxesByCity!E40/'City Population'!E40</f>
        <v>717.19745574204933</v>
      </c>
      <c r="F40" s="20">
        <f>TaxesByCity!F40/'City Population'!F40</f>
        <v>704.35414440433215</v>
      </c>
      <c r="G40" s="20">
        <f>TaxesByCity!G40/'City Population'!G40</f>
        <v>781.27599178098671</v>
      </c>
      <c r="H40" s="20">
        <f>TaxesByCity!H40/'City Population'!H40</f>
        <v>817.92356565836292</v>
      </c>
      <c r="I40" s="20">
        <f>TaxesByCity!I40/'City Population'!I40</f>
        <v>849.85748158579884</v>
      </c>
      <c r="J40" s="20">
        <f>TaxesByCity!J40/'City Population'!J40</f>
        <v>897.03493123543126</v>
      </c>
      <c r="K40" s="20">
        <f>TaxesByCity!K40/'City Population'!K40</f>
        <v>891.46067621936993</v>
      </c>
      <c r="L40" s="20">
        <f>TaxesByCity!L40/'City Population'!L40</f>
        <v>970.20240497041425</v>
      </c>
      <c r="M40" s="20">
        <f>TaxesByCity!M40/'City Population'!M40</f>
        <v>995.07115999999985</v>
      </c>
      <c r="N40" s="20">
        <f>TaxesByCity!N40/'City Population'!N40</f>
        <v>945.62353269916741</v>
      </c>
      <c r="O40" s="20">
        <f>TaxesByCity!O40/'City Population'!O40</f>
        <v>958.92486476359329</v>
      </c>
      <c r="P40" s="20">
        <f>TaxesByCity!P40/'City Population'!P40</f>
        <v>1064.1611007656063</v>
      </c>
      <c r="Q40" s="20">
        <f>TaxesByCity!Q40/'City Population'!Q40</f>
        <v>1061.0255908610793</v>
      </c>
      <c r="R40" s="20">
        <f>TaxesByCity!R40/'City Population'!R40</f>
        <v>1044.92716580602</v>
      </c>
      <c r="S40" s="20">
        <f>TaxesByCity!S40/'City Population'!S40</f>
        <v>1086.9310371886493</v>
      </c>
      <c r="T40" s="20">
        <f>TaxesByCity!T40/'City Population'!T40</f>
        <v>1033.7373140760301</v>
      </c>
      <c r="U40" s="20">
        <f>TaxesByCity!U40/'City Population'!U40</f>
        <v>1035.4041532597792</v>
      </c>
      <c r="V40" s="20"/>
    </row>
    <row r="41" spans="1:22" x14ac:dyDescent="0.2">
      <c r="A41">
        <f t="shared" si="1"/>
        <v>56</v>
      </c>
      <c r="B41" t="str">
        <f>VLOOKUP(A41,CountyMatch!$A$2:$B$57,2,FALSE)</f>
        <v>Lincoln</v>
      </c>
      <c r="C41" s="1" t="s">
        <v>38</v>
      </c>
      <c r="D41" s="1" t="str">
        <f>VLOOKUP(C41,CityMatch!$A$2:$B$128,2,FALSE)</f>
        <v>Eureka</v>
      </c>
      <c r="E41" s="20">
        <f>TaxesByCity!E41/'City Population'!E41</f>
        <v>416.5365539280001</v>
      </c>
      <c r="F41" s="20">
        <f>TaxesByCity!F41/'City Population'!F41</f>
        <v>466.71797929761914</v>
      </c>
      <c r="G41" s="20">
        <f>TaxesByCity!G41/'City Population'!G41</f>
        <v>492.79657006910173</v>
      </c>
      <c r="H41" s="20">
        <f>TaxesByCity!H41/'City Population'!H41</f>
        <v>506.30356738491673</v>
      </c>
      <c r="I41" s="20">
        <f>TaxesByCity!I41/'City Population'!I41</f>
        <v>526.75375106758088</v>
      </c>
      <c r="J41" s="20">
        <f>TaxesByCity!J41/'City Population'!J41</f>
        <v>545.54243705140641</v>
      </c>
      <c r="K41" s="20">
        <f>TaxesByCity!K41/'City Population'!K41</f>
        <v>558.10740165377172</v>
      </c>
      <c r="L41" s="20">
        <f>TaxesByCity!L41/'City Population'!L41</f>
        <v>580.65114684667321</v>
      </c>
      <c r="M41" s="20">
        <f>TaxesByCity!M41/'City Population'!M41</f>
        <v>621.9588259642519</v>
      </c>
      <c r="N41" s="20">
        <f>TaxesByCity!N41/'City Population'!N41</f>
        <v>603.46139550274245</v>
      </c>
      <c r="O41" s="20">
        <f>TaxesByCity!O41/'City Population'!O41</f>
        <v>608.84497190777574</v>
      </c>
      <c r="P41" s="20">
        <f>TaxesByCity!P41/'City Population'!P41</f>
        <v>628.81840091857873</v>
      </c>
      <c r="Q41" s="20">
        <f>TaxesByCity!Q41/'City Population'!Q41</f>
        <v>767.45720838247064</v>
      </c>
      <c r="R41" s="20">
        <f>TaxesByCity!R41/'City Population'!R41</f>
        <v>729.51634682500048</v>
      </c>
      <c r="S41" s="20">
        <f>TaxesByCity!S41/'City Population'!S41</f>
        <v>718.89537305837769</v>
      </c>
      <c r="T41" s="20">
        <f>TaxesByCity!T41/'City Population'!T41</f>
        <v>765.87788650362359</v>
      </c>
      <c r="U41" s="20">
        <f>TaxesByCity!U41/'City Population'!U41</f>
        <v>773.37168374150258</v>
      </c>
      <c r="V41" s="20"/>
    </row>
    <row r="42" spans="1:22" x14ac:dyDescent="0.2">
      <c r="A42">
        <f t="shared" si="1"/>
        <v>31</v>
      </c>
      <c r="B42" t="str">
        <f>VLOOKUP(A42,CountyMatch!$A$2:$B$57,2,FALSE)</f>
        <v>Teton</v>
      </c>
      <c r="C42" s="1" t="s">
        <v>44</v>
      </c>
      <c r="D42" s="1" t="str">
        <f>VLOOKUP(C42,CityMatch!$A$2:$B$128,2,FALSE)</f>
        <v>Fairfield</v>
      </c>
      <c r="E42" s="20">
        <f>TaxesByCity!E42/'City Population'!E42</f>
        <v>927.27509778217825</v>
      </c>
      <c r="F42" s="20">
        <f>TaxesByCity!F42/'City Population'!F42</f>
        <v>850.25795747545578</v>
      </c>
      <c r="G42" s="20">
        <f>TaxesByCity!G42/'City Population'!G42</f>
        <v>880.93900605113629</v>
      </c>
      <c r="H42" s="20">
        <f>TaxesByCity!H42/'City Population'!H42</f>
        <v>905.51870699280573</v>
      </c>
      <c r="I42" s="20">
        <f>TaxesByCity!I42/'City Population'!I42</f>
        <v>1070.8386412017169</v>
      </c>
      <c r="J42" s="20">
        <f>TaxesByCity!J42/'City Population'!J42</f>
        <v>1107.9412036543908</v>
      </c>
      <c r="K42" s="20">
        <f>TaxesByCity!K42/'City Population'!K42</f>
        <v>1148.3696011830984</v>
      </c>
      <c r="L42" s="20">
        <f>TaxesByCity!L42/'City Population'!L42</f>
        <v>1105.9202488034189</v>
      </c>
      <c r="M42" s="20">
        <f>TaxesByCity!M42/'City Population'!M42</f>
        <v>1108.5354121037465</v>
      </c>
      <c r="N42" s="20">
        <f>TaxesByCity!N42/'City Population'!N42</f>
        <v>1083.3566020910389</v>
      </c>
      <c r="O42" s="20">
        <f>TaxesByCity!O42/'City Population'!O42</f>
        <v>1086.3053675675676</v>
      </c>
      <c r="P42" s="20">
        <f>TaxesByCity!P42/'City Population'!P42</f>
        <v>1103.2406605537001</v>
      </c>
      <c r="Q42" s="20">
        <f>TaxesByCity!Q42/'City Population'!Q42</f>
        <v>1186.5197652736131</v>
      </c>
      <c r="R42" s="20">
        <f>TaxesByCity!R42/'City Population'!R42</f>
        <v>1335.5395440622246</v>
      </c>
      <c r="S42" s="20">
        <f>TaxesByCity!S42/'City Population'!S42</f>
        <v>1282.9003991377265</v>
      </c>
      <c r="T42" s="20">
        <f>TaxesByCity!T42/'City Population'!T42</f>
        <v>1304.5593536578581</v>
      </c>
      <c r="U42" s="20">
        <f>TaxesByCity!U42/'City Population'!U42</f>
        <v>1346.3304243093921</v>
      </c>
      <c r="V42" s="20"/>
    </row>
    <row r="43" spans="1:22" x14ac:dyDescent="0.2">
      <c r="A43">
        <f t="shared" si="1"/>
        <v>27</v>
      </c>
      <c r="B43" t="str">
        <f>VLOOKUP(A43,CountyMatch!$A$2:$B$57,2,FALSE)</f>
        <v>Richland</v>
      </c>
      <c r="C43" s="1" t="s">
        <v>39</v>
      </c>
      <c r="D43" s="1" t="str">
        <f>VLOOKUP(C43,CityMatch!$A$2:$B$128,2,FALSE)</f>
        <v xml:space="preserve">Fairview </v>
      </c>
      <c r="E43" s="20">
        <f>TaxesByCity!E43/'City Population'!E43</f>
        <v>283.17964611598296</v>
      </c>
      <c r="F43" s="20">
        <f>TaxesByCity!F43/'City Population'!F43</f>
        <v>285.17958117977531</v>
      </c>
      <c r="G43" s="20">
        <f>TaxesByCity!G43/'City Population'!G43</f>
        <v>272.18705027932964</v>
      </c>
      <c r="H43" s="20">
        <f>TaxesByCity!H43/'City Population'!H43</f>
        <v>252.51240382632295</v>
      </c>
      <c r="I43" s="20">
        <f>TaxesByCity!I43/'City Population'!I43</f>
        <v>253.91970610079579</v>
      </c>
      <c r="J43" s="20">
        <f>TaxesByCity!J43/'City Population'!J43</f>
        <v>246.19174380336352</v>
      </c>
      <c r="K43" s="20">
        <f>TaxesByCity!K43/'City Population'!K43</f>
        <v>241.89908988622005</v>
      </c>
      <c r="L43" s="20">
        <f>TaxesByCity!L43/'City Population'!L43</f>
        <v>245.91463236363631</v>
      </c>
      <c r="M43" s="20">
        <f>TaxesByCity!M43/'City Population'!M43</f>
        <v>260.58883110320284</v>
      </c>
      <c r="N43" s="20">
        <f>TaxesByCity!N43/'City Population'!N43</f>
        <v>259.33483277011499</v>
      </c>
      <c r="O43" s="20">
        <f>TaxesByCity!O43/'City Population'!O43</f>
        <v>279.48988399146202</v>
      </c>
      <c r="P43" s="20">
        <f>TaxesByCity!P43/'City Population'!P43</f>
        <v>278.68585576909356</v>
      </c>
      <c r="Q43" s="20">
        <f>TaxesByCity!Q43/'City Population'!Q43</f>
        <v>309.87944391460536</v>
      </c>
      <c r="R43" s="20">
        <f>TaxesByCity!R43/'City Population'!R43</f>
        <v>481.16939283887433</v>
      </c>
      <c r="S43" s="20">
        <f>TaxesByCity!S43/'City Population'!S43</f>
        <v>503.61560983689338</v>
      </c>
      <c r="T43" s="20">
        <f>TaxesByCity!T43/'City Population'!T43</f>
        <v>518.84579636363628</v>
      </c>
      <c r="U43" s="20">
        <f>TaxesByCity!U43/'City Population'!U43</f>
        <v>606.21094996587021</v>
      </c>
      <c r="V43" s="20"/>
    </row>
    <row r="44" spans="1:22" x14ac:dyDescent="0.2">
      <c r="A44">
        <f t="shared" si="1"/>
        <v>37</v>
      </c>
      <c r="B44" t="str">
        <f>VLOOKUP(A44,CountyMatch!$A$2:$B$57,2,FALSE)</f>
        <v>Daniels</v>
      </c>
      <c r="C44" s="1" t="s">
        <v>40</v>
      </c>
      <c r="D44" s="1" t="str">
        <f>VLOOKUP(C44,CityMatch!$A$2:$B$128,2,FALSE)</f>
        <v>Flaxville</v>
      </c>
      <c r="E44" s="20">
        <f>TaxesByCity!E44/'City Population'!E44</f>
        <v>223.03912639024384</v>
      </c>
      <c r="F44" s="20">
        <f>TaxesByCity!F44/'City Population'!F44</f>
        <v>251.16207000000003</v>
      </c>
      <c r="G44" s="20">
        <f>TaxesByCity!G44/'City Population'!G44</f>
        <v>277.67362736842108</v>
      </c>
      <c r="H44" s="20">
        <f>TaxesByCity!H44/'City Population'!H44</f>
        <v>301.94032399999998</v>
      </c>
      <c r="I44" s="20">
        <f>TaxesByCity!I44/'City Population'!I44</f>
        <v>357.20711068493148</v>
      </c>
      <c r="J44" s="20">
        <f>TaxesByCity!J44/'City Population'!J44</f>
        <v>378.40727728571431</v>
      </c>
      <c r="K44" s="20">
        <f>TaxesByCity!K44/'City Population'!K44</f>
        <v>409.610952</v>
      </c>
      <c r="L44" s="20">
        <f>TaxesByCity!L44/'City Population'!L44</f>
        <v>396.19229239436623</v>
      </c>
      <c r="M44" s="20">
        <f>TaxesByCity!M44/'City Population'!M44</f>
        <v>403.24658704225345</v>
      </c>
      <c r="N44" s="20">
        <f>TaxesByCity!N44/'City Population'!N44</f>
        <v>413.28789295774658</v>
      </c>
      <c r="O44" s="20">
        <f>TaxesByCity!O44/'City Population'!O44</f>
        <v>475.59459458333339</v>
      </c>
      <c r="P44" s="20">
        <f>TaxesByCity!P44/'City Population'!P44</f>
        <v>491.42117309859157</v>
      </c>
      <c r="Q44" s="20">
        <f>TaxesByCity!Q44/'City Population'!Q44</f>
        <v>550.81898805555545</v>
      </c>
      <c r="R44" s="20">
        <f>TaxesByCity!R44/'City Population'!R44</f>
        <v>760.29010181428555</v>
      </c>
      <c r="S44" s="20">
        <f>TaxesByCity!S44/'City Population'!S44</f>
        <v>743.51917376811605</v>
      </c>
      <c r="T44" s="20">
        <f>TaxesByCity!T44/'City Population'!T44</f>
        <v>836.63917685714296</v>
      </c>
      <c r="U44" s="20">
        <f>TaxesByCity!U44/'City Population'!U44</f>
        <v>872.26839000000007</v>
      </c>
      <c r="V44" s="20"/>
    </row>
    <row r="45" spans="1:22" x14ac:dyDescent="0.2">
      <c r="A45">
        <f t="shared" si="1"/>
        <v>29</v>
      </c>
      <c r="B45" t="str">
        <f>VLOOKUP(A45,CountyMatch!$A$2:$B$57,2,FALSE)</f>
        <v>Rosebud</v>
      </c>
      <c r="C45" s="1" t="s">
        <v>43</v>
      </c>
      <c r="D45" s="1" t="str">
        <f>VLOOKUP(C45,CityMatch!$A$2:$B$128,2,FALSE)</f>
        <v>Forsyth</v>
      </c>
      <c r="E45" s="20">
        <f>TaxesByCity!E45/'City Population'!E45</f>
        <v>412.85481290972598</v>
      </c>
      <c r="F45" s="20">
        <f>TaxesByCity!F45/'City Population'!F45</f>
        <v>411.14628658207346</v>
      </c>
      <c r="G45" s="20">
        <f>TaxesByCity!G45/'City Population'!G45</f>
        <v>442.96774160000012</v>
      </c>
      <c r="H45" s="20">
        <f>TaxesByCity!H45/'City Population'!H45</f>
        <v>434.98853378929954</v>
      </c>
      <c r="I45" s="20">
        <f>TaxesByCity!I45/'City Population'!I45</f>
        <v>428.50148107382552</v>
      </c>
      <c r="J45" s="20">
        <f>TaxesByCity!J45/'City Population'!J45</f>
        <v>457.21575925925924</v>
      </c>
      <c r="K45" s="20">
        <f>TaxesByCity!K45/'City Population'!K45</f>
        <v>483.57075432862797</v>
      </c>
      <c r="L45" s="20">
        <f>TaxesByCity!L45/'City Population'!L45</f>
        <v>499.27592007887318</v>
      </c>
      <c r="M45" s="20">
        <f>TaxesByCity!M45/'City Population'!M45</f>
        <v>498.79247134440271</v>
      </c>
      <c r="N45" s="20">
        <f>TaxesByCity!N45/'City Population'!N45</f>
        <v>516.83083238196286</v>
      </c>
      <c r="O45" s="20">
        <f>TaxesByCity!O45/'City Population'!O45</f>
        <v>537.16984196390649</v>
      </c>
      <c r="P45" s="20">
        <f>TaxesByCity!P45/'City Population'!P45</f>
        <v>543.1810876638242</v>
      </c>
      <c r="Q45" s="20">
        <f>TaxesByCity!Q45/'City Population'!Q45</f>
        <v>563.79013786470762</v>
      </c>
      <c r="R45" s="20">
        <f>TaxesByCity!R45/'City Population'!R45</f>
        <v>658.24425690425539</v>
      </c>
      <c r="S45" s="20">
        <f>TaxesByCity!S45/'City Population'!S45</f>
        <v>662.03158887358813</v>
      </c>
      <c r="T45" s="20">
        <f>TaxesByCity!T45/'City Population'!T45</f>
        <v>685.05132114922185</v>
      </c>
      <c r="U45" s="20">
        <f>TaxesByCity!U45/'City Population'!U45</f>
        <v>717.49353885847518</v>
      </c>
      <c r="V45" s="20"/>
    </row>
    <row r="46" spans="1:22" x14ac:dyDescent="0.2">
      <c r="A46">
        <f t="shared" si="1"/>
        <v>19</v>
      </c>
      <c r="B46" t="str">
        <f>VLOOKUP(A46,CountyMatch!$A$2:$B$57,2,FALSE)</f>
        <v>Chouteau</v>
      </c>
      <c r="C46" s="1" t="s">
        <v>41</v>
      </c>
      <c r="D46" s="1" t="str">
        <f>VLOOKUP(C46,CityMatch!$A$2:$B$128,2,FALSE)</f>
        <v>Fort Benton</v>
      </c>
      <c r="E46" s="20">
        <f>TaxesByCity!E46/'City Population'!E46</f>
        <v>421.526636168067</v>
      </c>
      <c r="F46" s="20">
        <f>TaxesByCity!F46/'City Population'!F46</f>
        <v>597.93616241311474</v>
      </c>
      <c r="G46" s="20">
        <f>TaxesByCity!G46/'City Population'!G46</f>
        <v>636.24247986675539</v>
      </c>
      <c r="H46" s="20">
        <f>TaxesByCity!H46/'City Population'!H46</f>
        <v>669.06309921938077</v>
      </c>
      <c r="I46" s="20">
        <f>TaxesByCity!I46/'City Population'!I46</f>
        <v>672.36659891525426</v>
      </c>
      <c r="J46" s="20">
        <f>TaxesByCity!J46/'City Population'!J46</f>
        <v>709.28458210990493</v>
      </c>
      <c r="K46" s="20">
        <f>TaxesByCity!K46/'City Population'!K46</f>
        <v>741.0833100816327</v>
      </c>
      <c r="L46" s="20">
        <f>TaxesByCity!L46/'City Population'!L46</f>
        <v>791.73629637107786</v>
      </c>
      <c r="M46" s="20">
        <f>TaxesByCity!M46/'City Population'!M46</f>
        <v>833.15671915184669</v>
      </c>
      <c r="N46" s="20">
        <f>TaxesByCity!N46/'City Population'!N46</f>
        <v>853.5283878546951</v>
      </c>
      <c r="O46" s="20">
        <f>TaxesByCity!O46/'City Population'!O46</f>
        <v>855.36677405894227</v>
      </c>
      <c r="P46" s="20">
        <f>TaxesByCity!P46/'City Population'!P46</f>
        <v>856.62002306692978</v>
      </c>
      <c r="Q46" s="20">
        <f>TaxesByCity!Q46/'City Population'!Q46</f>
        <v>884.21474523461995</v>
      </c>
      <c r="R46" s="20">
        <f>TaxesByCity!R46/'City Population'!R46</f>
        <v>950.38606654383614</v>
      </c>
      <c r="S46" s="20">
        <f>TaxesByCity!S46/'City Population'!S46</f>
        <v>978.06220279892591</v>
      </c>
      <c r="T46" s="20">
        <f>TaxesByCity!T46/'City Population'!T46</f>
        <v>1053.9190391299724</v>
      </c>
      <c r="U46" s="20">
        <f>TaxesByCity!U46/'City Population'!U46</f>
        <v>1045.0019289812888</v>
      </c>
      <c r="V46" s="20"/>
    </row>
    <row r="47" spans="1:22" x14ac:dyDescent="0.2">
      <c r="A47">
        <f t="shared" si="1"/>
        <v>20</v>
      </c>
      <c r="B47" t="str">
        <f>VLOOKUP(A47,CountyMatch!$A$2:$B$57,2,FALSE)</f>
        <v>Valley</v>
      </c>
      <c r="C47" s="1" t="s">
        <v>42</v>
      </c>
      <c r="D47" s="1" t="str">
        <f>VLOOKUP(C47,CityMatch!$A$2:$B$128,2,FALSE)</f>
        <v>Fort Peck</v>
      </c>
      <c r="E47" s="20">
        <f>TaxesByCity!E47/'City Population'!E47</f>
        <v>376.88880755744674</v>
      </c>
      <c r="F47" s="20">
        <f>TaxesByCity!F47/'City Population'!F47</f>
        <v>419.20769253218879</v>
      </c>
      <c r="G47" s="20">
        <f>TaxesByCity!G47/'City Population'!G47</f>
        <v>414.26416816390076</v>
      </c>
      <c r="H47" s="20">
        <f>TaxesByCity!H47/'City Population'!H47</f>
        <v>440.26442521551735</v>
      </c>
      <c r="I47" s="20">
        <f>TaxesByCity!I47/'City Population'!I47</f>
        <v>469.93914454148472</v>
      </c>
      <c r="J47" s="20">
        <f>TaxesByCity!J47/'City Population'!J47</f>
        <v>538.55493714285706</v>
      </c>
      <c r="K47" s="20">
        <f>TaxesByCity!K47/'City Population'!K47</f>
        <v>595.95263713675229</v>
      </c>
      <c r="L47" s="20">
        <f>TaxesByCity!L47/'City Population'!L47</f>
        <v>705.76587775862072</v>
      </c>
      <c r="M47" s="20">
        <f>TaxesByCity!M47/'City Population'!M47</f>
        <v>723.13255000000004</v>
      </c>
      <c r="N47" s="20">
        <f>TaxesByCity!N47/'City Population'!N47</f>
        <v>732.39011508264457</v>
      </c>
      <c r="O47" s="20">
        <f>TaxesByCity!O47/'City Population'!O47</f>
        <v>671.97274016326537</v>
      </c>
      <c r="P47" s="20">
        <f>TaxesByCity!P47/'City Population'!P47</f>
        <v>748.10097634538181</v>
      </c>
      <c r="Q47" s="20">
        <f>TaxesByCity!Q47/'City Population'!Q47</f>
        <v>720.23676510121481</v>
      </c>
      <c r="R47" s="20">
        <f>TaxesByCity!R47/'City Population'!R47</f>
        <v>952.21725558704475</v>
      </c>
      <c r="S47" s="20">
        <f>TaxesByCity!S47/'City Population'!S47</f>
        <v>937.74492607274044</v>
      </c>
      <c r="T47" s="20">
        <f>TaxesByCity!T47/'City Population'!T47</f>
        <v>1076.7193531120333</v>
      </c>
      <c r="U47" s="20">
        <f>TaxesByCity!U47/'City Population'!U47</f>
        <v>1156.1821241666669</v>
      </c>
      <c r="V47" s="20"/>
    </row>
    <row r="48" spans="1:22" x14ac:dyDescent="0.2">
      <c r="A48">
        <f t="shared" si="1"/>
        <v>17</v>
      </c>
      <c r="B48" t="str">
        <f>VLOOKUP(A48,CountyMatch!$A$2:$B$57,2,FALSE)</f>
        <v>Roosevelt</v>
      </c>
      <c r="C48" s="1" t="s">
        <v>46</v>
      </c>
      <c r="D48" s="1" t="str">
        <f>VLOOKUP(C48,CityMatch!$A$2:$B$128,2,FALSE)</f>
        <v>Froid</v>
      </c>
      <c r="E48" s="20">
        <f>TaxesByCity!E48/'City Population'!E48</f>
        <v>313.18068361904756</v>
      </c>
      <c r="F48" s="20">
        <f>TaxesByCity!F48/'City Population'!F48</f>
        <v>338.03533042553192</v>
      </c>
      <c r="G48" s="20">
        <f>TaxesByCity!G48/'City Population'!G48</f>
        <v>343.76428666666669</v>
      </c>
      <c r="H48" s="20">
        <f>TaxesByCity!H48/'City Population'!H48</f>
        <v>362.20704893617011</v>
      </c>
      <c r="I48" s="20">
        <f>TaxesByCity!I48/'City Population'!I48</f>
        <v>374.29562270270276</v>
      </c>
      <c r="J48" s="20">
        <f>TaxesByCity!J48/'City Population'!J48</f>
        <v>389.50931285714279</v>
      </c>
      <c r="K48" s="20">
        <f>TaxesByCity!K48/'City Population'!K48</f>
        <v>437.52356508287295</v>
      </c>
      <c r="L48" s="20">
        <f>TaxesByCity!L48/'City Population'!L48</f>
        <v>419.9740555434783</v>
      </c>
      <c r="M48" s="20">
        <f>TaxesByCity!M48/'City Population'!M48</f>
        <v>406.58310790816324</v>
      </c>
      <c r="N48" s="20">
        <f>TaxesByCity!N48/'City Population'!N48</f>
        <v>409.70269622448973</v>
      </c>
      <c r="O48" s="20">
        <f>TaxesByCity!O48/'City Population'!O48</f>
        <v>419.29347783251234</v>
      </c>
      <c r="P48" s="20">
        <f>TaxesByCity!P48/'City Population'!P48</f>
        <v>413.08818898895993</v>
      </c>
      <c r="Q48" s="20">
        <f>TaxesByCity!Q48/'City Population'!Q48</f>
        <v>474.45933549295773</v>
      </c>
      <c r="R48" s="20">
        <f>TaxesByCity!R48/'City Population'!R48</f>
        <v>603.26993841860485</v>
      </c>
      <c r="S48" s="20">
        <f>TaxesByCity!S48/'City Population'!S48</f>
        <v>676.30140905083397</v>
      </c>
      <c r="T48" s="20">
        <f>TaxesByCity!T48/'City Population'!T48</f>
        <v>812.83935028571454</v>
      </c>
      <c r="U48" s="20">
        <f>TaxesByCity!U48/'City Population'!U48</f>
        <v>805.51525634615371</v>
      </c>
      <c r="V48" s="20"/>
    </row>
    <row r="49" spans="1:22" x14ac:dyDescent="0.2">
      <c r="A49">
        <f t="shared" si="1"/>
        <v>10</v>
      </c>
      <c r="B49" t="str">
        <f>VLOOKUP(A49,CountyMatch!$A$2:$B$57,2,FALSE)</f>
        <v>Carbon</v>
      </c>
      <c r="C49" s="1" t="s">
        <v>45</v>
      </c>
      <c r="D49" s="1" t="str">
        <f>VLOOKUP(C49,CityMatch!$A$2:$B$128,2,FALSE)</f>
        <v>Fromberg</v>
      </c>
      <c r="E49" s="20">
        <f>TaxesByCity!E49/'City Population'!E49</f>
        <v>326.63894183999986</v>
      </c>
      <c r="F49" s="20">
        <f>TaxesByCity!F49/'City Population'!F49</f>
        <v>333.68030395744688</v>
      </c>
      <c r="G49" s="20">
        <f>TaxesByCity!G49/'City Population'!G49</f>
        <v>362.46027204301083</v>
      </c>
      <c r="H49" s="20">
        <f>TaxesByCity!H49/'City Population'!H49</f>
        <v>374.07232603448273</v>
      </c>
      <c r="I49" s="20">
        <f>TaxesByCity!I49/'City Population'!I49</f>
        <v>379.02970680525164</v>
      </c>
      <c r="J49" s="20">
        <f>TaxesByCity!J49/'City Population'!J49</f>
        <v>412.31558533185841</v>
      </c>
      <c r="K49" s="20">
        <f>TaxesByCity!K49/'City Population'!K49</f>
        <v>361.05731561797745</v>
      </c>
      <c r="L49" s="20">
        <f>TaxesByCity!L49/'City Population'!L49</f>
        <v>425.1658971428572</v>
      </c>
      <c r="M49" s="20">
        <f>TaxesByCity!M49/'City Population'!M49</f>
        <v>382.52895580865606</v>
      </c>
      <c r="N49" s="20">
        <f>TaxesByCity!N49/'City Population'!N49</f>
        <v>379.96303988505758</v>
      </c>
      <c r="O49" s="20">
        <f>TaxesByCity!O49/'City Population'!O49</f>
        <v>392.58613744292234</v>
      </c>
      <c r="P49" s="20">
        <f>TaxesByCity!P49/'City Population'!P49</f>
        <v>429.48315561331816</v>
      </c>
      <c r="Q49" s="20">
        <f>TaxesByCity!Q49/'City Population'!Q49</f>
        <v>425.59275646708551</v>
      </c>
      <c r="R49" s="20">
        <f>TaxesByCity!R49/'City Population'!R49</f>
        <v>456.38601655679281</v>
      </c>
      <c r="S49" s="20">
        <f>TaxesByCity!S49/'City Population'!S49</f>
        <v>469.84169732764207</v>
      </c>
      <c r="T49" s="20">
        <f>TaxesByCity!T49/'City Population'!T49</f>
        <v>490.49410915401307</v>
      </c>
      <c r="U49" s="20">
        <f>TaxesByCity!U49/'City Population'!U49</f>
        <v>486.94698857142856</v>
      </c>
      <c r="V49" s="20"/>
    </row>
    <row r="50" spans="1:22" x14ac:dyDescent="0.2">
      <c r="A50">
        <f t="shared" si="1"/>
        <v>19</v>
      </c>
      <c r="B50" t="str">
        <f>VLOOKUP(A50,CountyMatch!$A$2:$B$57,2,FALSE)</f>
        <v>Chouteau</v>
      </c>
      <c r="C50" s="1" t="s">
        <v>47</v>
      </c>
      <c r="D50" s="1" t="str">
        <f>VLOOKUP(C50,CityMatch!$A$2:$B$128,2,FALSE)</f>
        <v>Geraldine</v>
      </c>
      <c r="E50" s="20">
        <f>TaxesByCity!E50/'City Population'!E50</f>
        <v>368.47109665185184</v>
      </c>
      <c r="F50" s="20">
        <f>TaxesByCity!F50/'City Population'!F50</f>
        <v>351.89375456928843</v>
      </c>
      <c r="G50" s="20">
        <f>TaxesByCity!G50/'City Population'!G50</f>
        <v>367.3049331320754</v>
      </c>
      <c r="H50" s="20">
        <f>TaxesByCity!H50/'City Population'!H50</f>
        <v>403.41906</v>
      </c>
      <c r="I50" s="20">
        <f>TaxesByCity!I50/'City Population'!I50</f>
        <v>379.05874448275864</v>
      </c>
      <c r="J50" s="20">
        <f>TaxesByCity!J50/'City Population'!J50</f>
        <v>425.33595206106878</v>
      </c>
      <c r="K50" s="20">
        <f>TaxesByCity!K50/'City Population'!K50</f>
        <v>335.67944977099239</v>
      </c>
      <c r="L50" s="20">
        <f>TaxesByCity!L50/'City Population'!L50</f>
        <v>428.78854563218385</v>
      </c>
      <c r="M50" s="20">
        <f>TaxesByCity!M50/'City Population'!M50</f>
        <v>418.07000368821292</v>
      </c>
      <c r="N50" s="20">
        <f>TaxesByCity!N50/'City Population'!N50</f>
        <v>425.01035703703701</v>
      </c>
      <c r="O50" s="20">
        <f>TaxesByCity!O50/'City Population'!O50</f>
        <v>468.89121956043954</v>
      </c>
      <c r="P50" s="20">
        <f>TaxesByCity!P50/'City Population'!P50</f>
        <v>501.64005256505573</v>
      </c>
      <c r="Q50" s="20">
        <f>TaxesByCity!Q50/'City Population'!Q50</f>
        <v>507.26825816849833</v>
      </c>
      <c r="R50" s="20">
        <f>TaxesByCity!R50/'City Population'!R50</f>
        <v>602.57751656928838</v>
      </c>
      <c r="S50" s="20">
        <f>TaxesByCity!S50/'City Population'!S50</f>
        <v>640.0857233687143</v>
      </c>
      <c r="T50" s="20">
        <f>TaxesByCity!T50/'City Population'!T50</f>
        <v>660.36602265151521</v>
      </c>
      <c r="U50" s="20">
        <f>TaxesByCity!U50/'City Population'!U50</f>
        <v>633.85015557251904</v>
      </c>
      <c r="V50" s="20"/>
    </row>
    <row r="51" spans="1:22" x14ac:dyDescent="0.2">
      <c r="A51">
        <f t="shared" si="1"/>
        <v>20</v>
      </c>
      <c r="B51" t="str">
        <f>VLOOKUP(A51,CountyMatch!$A$2:$B$57,2,FALSE)</f>
        <v>Valley</v>
      </c>
      <c r="C51" s="1" t="s">
        <v>48</v>
      </c>
      <c r="D51" s="1" t="str">
        <f>VLOOKUP(C51,CityMatch!$A$2:$B$128,2,FALSE)</f>
        <v>Glasgow</v>
      </c>
      <c r="E51" s="20">
        <f>TaxesByCity!E51/'City Population'!E51</f>
        <v>513.16922159900537</v>
      </c>
      <c r="F51" s="20">
        <f>TaxesByCity!F51/'City Population'!F51</f>
        <v>508.64789136505937</v>
      </c>
      <c r="G51" s="20">
        <f>TaxesByCity!G51/'City Population'!G51</f>
        <v>502.64710569956287</v>
      </c>
      <c r="H51" s="20">
        <f>TaxesByCity!H51/'City Population'!H51</f>
        <v>496.94913845189586</v>
      </c>
      <c r="I51" s="20">
        <f>TaxesByCity!I51/'City Population'!I51</f>
        <v>537.08308711574955</v>
      </c>
      <c r="J51" s="20">
        <f>TaxesByCity!J51/'City Population'!J51</f>
        <v>612.49822121249997</v>
      </c>
      <c r="K51" s="20">
        <f>TaxesByCity!K51/'City Population'!K51</f>
        <v>607.89042960271036</v>
      </c>
      <c r="L51" s="20">
        <f>TaxesByCity!L51/'City Population'!L51</f>
        <v>629.804811980198</v>
      </c>
      <c r="M51" s="20">
        <f>TaxesByCity!M51/'City Population'!M51</f>
        <v>609.93244781945725</v>
      </c>
      <c r="N51" s="20">
        <f>TaxesByCity!N51/'City Population'!N51</f>
        <v>623.74220268755653</v>
      </c>
      <c r="O51" s="20">
        <f>TaxesByCity!O51/'City Population'!O51</f>
        <v>659.03825408805028</v>
      </c>
      <c r="P51" s="20">
        <f>TaxesByCity!P51/'City Population'!P51</f>
        <v>745.1733758021785</v>
      </c>
      <c r="Q51" s="20">
        <f>TaxesByCity!Q51/'City Population'!Q51</f>
        <v>755.84490416249639</v>
      </c>
      <c r="R51" s="20">
        <f>TaxesByCity!R51/'City Population'!R51</f>
        <v>981.20074965019671</v>
      </c>
      <c r="S51" s="20">
        <f>TaxesByCity!S51/'City Population'!S51</f>
        <v>982.09876728390168</v>
      </c>
      <c r="T51" s="20">
        <f>TaxesByCity!T51/'City Population'!T51</f>
        <v>1101.517952142211</v>
      </c>
      <c r="U51" s="20">
        <f>TaxesByCity!U51/'City Population'!U51</f>
        <v>1110.8533596754808</v>
      </c>
      <c r="V51" s="20"/>
    </row>
    <row r="52" spans="1:22" x14ac:dyDescent="0.2">
      <c r="A52">
        <f t="shared" si="1"/>
        <v>16</v>
      </c>
      <c r="B52" t="str">
        <f>VLOOKUP(A52,CountyMatch!$A$2:$B$57,2,FALSE)</f>
        <v>Dawson</v>
      </c>
      <c r="C52" s="1" t="s">
        <v>49</v>
      </c>
      <c r="D52" s="1" t="str">
        <f>VLOOKUP(C52,CityMatch!$A$2:$B$128,2,FALSE)</f>
        <v>Glendive</v>
      </c>
      <c r="E52" s="20">
        <f>TaxesByCity!E52/'City Population'!E52</f>
        <v>679.03597464026825</v>
      </c>
      <c r="F52" s="20">
        <f>TaxesByCity!F52/'City Population'!F52</f>
        <v>696.4752040350877</v>
      </c>
      <c r="G52" s="20">
        <f>TaxesByCity!G52/'City Population'!G52</f>
        <v>775.71956157585919</v>
      </c>
      <c r="H52" s="20">
        <f>TaxesByCity!H52/'City Population'!H52</f>
        <v>774.39187603750008</v>
      </c>
      <c r="I52" s="20">
        <f>TaxesByCity!I52/'City Population'!I52</f>
        <v>839.45951082885495</v>
      </c>
      <c r="J52" s="20">
        <f>TaxesByCity!J52/'City Population'!J52</f>
        <v>809.01528875000008</v>
      </c>
      <c r="K52" s="20">
        <f>TaxesByCity!K52/'City Population'!K52</f>
        <v>824.52809363766346</v>
      </c>
      <c r="L52" s="20">
        <f>TaxesByCity!L52/'City Population'!L52</f>
        <v>813.80660195555561</v>
      </c>
      <c r="M52" s="20">
        <f>TaxesByCity!M52/'City Population'!M52</f>
        <v>843.17301326860832</v>
      </c>
      <c r="N52" s="20">
        <f>TaxesByCity!N52/'City Population'!N52</f>
        <v>863.13201157810636</v>
      </c>
      <c r="O52" s="20">
        <f>TaxesByCity!O52/'City Population'!O52</f>
        <v>876.25556699284482</v>
      </c>
      <c r="P52" s="20">
        <f>TaxesByCity!P52/'City Population'!P52</f>
        <v>927.02439304135316</v>
      </c>
      <c r="Q52" s="20">
        <f>TaxesByCity!Q52/'City Population'!Q52</f>
        <v>961.55812822284133</v>
      </c>
      <c r="R52" s="20">
        <f>TaxesByCity!R52/'City Population'!R52</f>
        <v>1060.747798094817</v>
      </c>
      <c r="S52" s="20">
        <f>TaxesByCity!S52/'City Population'!S52</f>
        <v>1154.8189368194046</v>
      </c>
      <c r="T52" s="20">
        <f>TaxesByCity!T52/'City Population'!T52</f>
        <v>1219.1543953888518</v>
      </c>
      <c r="U52" s="20">
        <f>TaxesByCity!U52/'City Population'!U52</f>
        <v>1315.431111139113</v>
      </c>
      <c r="V52" s="20"/>
    </row>
    <row r="53" spans="1:22" x14ac:dyDescent="0.2">
      <c r="A53">
        <f t="shared" si="1"/>
        <v>8</v>
      </c>
      <c r="B53" t="str">
        <f>VLOOKUP(A53,CountyMatch!$A$2:$B$57,2,FALSE)</f>
        <v>Fergus</v>
      </c>
      <c r="C53" s="1" t="s">
        <v>50</v>
      </c>
      <c r="D53" s="1" t="str">
        <f>VLOOKUP(C53,CityMatch!$A$2:$B$128,2,FALSE)</f>
        <v>Grass Range</v>
      </c>
      <c r="E53" s="20">
        <f>TaxesByCity!E53/'City Population'!E53</f>
        <v>279.84217506474818</v>
      </c>
      <c r="F53" s="20">
        <f>TaxesByCity!F53/'City Population'!F53</f>
        <v>282.75284597014928</v>
      </c>
      <c r="G53" s="20">
        <f>TaxesByCity!G53/'City Population'!G53</f>
        <v>299.13739537025913</v>
      </c>
      <c r="H53" s="20">
        <f>TaxesByCity!H53/'City Population'!H53</f>
        <v>306.20218064000005</v>
      </c>
      <c r="I53" s="20">
        <f>TaxesByCity!I53/'City Population'!I53</f>
        <v>313.41605723577237</v>
      </c>
      <c r="J53" s="20">
        <f>TaxesByCity!J53/'City Population'!J53</f>
        <v>340.64683848739503</v>
      </c>
      <c r="K53" s="20">
        <f>TaxesByCity!K53/'City Population'!K53</f>
        <v>404.49896782608698</v>
      </c>
      <c r="L53" s="20">
        <f>TaxesByCity!L53/'City Population'!L53</f>
        <v>774.15353265486715</v>
      </c>
      <c r="M53" s="20">
        <f>TaxesByCity!M53/'City Population'!M53</f>
        <v>463.7661664864865</v>
      </c>
      <c r="N53" s="20">
        <f>TaxesByCity!N53/'City Population'!N53</f>
        <v>491.6141945454545</v>
      </c>
      <c r="O53" s="20">
        <f>TaxesByCity!O53/'City Population'!O53</f>
        <v>530.22626972222224</v>
      </c>
      <c r="P53" s="20">
        <f>TaxesByCity!P53/'City Population'!P53</f>
        <v>494.27171109090909</v>
      </c>
      <c r="Q53" s="20">
        <f>TaxesByCity!Q53/'City Population'!Q53</f>
        <v>516.52517146788989</v>
      </c>
      <c r="R53" s="20">
        <f>TaxesByCity!R53/'City Population'!R53</f>
        <v>567.6404758333332</v>
      </c>
      <c r="S53" s="20">
        <f>TaxesByCity!S53/'City Population'!S53</f>
        <v>525.61708906560273</v>
      </c>
      <c r="T53" s="20">
        <f>TaxesByCity!T53/'City Population'!T53</f>
        <v>545.61394675925919</v>
      </c>
      <c r="U53" s="20">
        <f>TaxesByCity!U53/'City Population'!U53</f>
        <v>563.46131707547158</v>
      </c>
      <c r="V53" s="20"/>
    </row>
    <row r="54" spans="1:22" x14ac:dyDescent="0.2">
      <c r="A54">
        <f t="shared" si="1"/>
        <v>2</v>
      </c>
      <c r="B54" t="str">
        <f>VLOOKUP(A54,CountyMatch!$A$2:$B$57,2,FALSE)</f>
        <v>Cascade</v>
      </c>
      <c r="C54" s="1" t="s">
        <v>51</v>
      </c>
      <c r="D54" s="1" t="str">
        <f>VLOOKUP(C54,CityMatch!$A$2:$B$128,2,FALSE)</f>
        <v>Great Falls</v>
      </c>
      <c r="E54" s="20">
        <f>TaxesByCity!E54/'City Population'!E54</f>
        <v>638.59048879369368</v>
      </c>
      <c r="F54" s="20">
        <f>TaxesByCity!F54/'City Population'!F54</f>
        <v>665.51024692388614</v>
      </c>
      <c r="G54" s="20">
        <f>TaxesByCity!G54/'City Population'!G54</f>
        <v>708.43606888790293</v>
      </c>
      <c r="H54" s="20">
        <f>TaxesByCity!H54/'City Population'!H54</f>
        <v>703.92899081773476</v>
      </c>
      <c r="I54" s="20">
        <f>TaxesByCity!I54/'City Population'!I54</f>
        <v>740.32720375766871</v>
      </c>
      <c r="J54" s="20">
        <f>TaxesByCity!J54/'City Population'!J54</f>
        <v>788.49834730700979</v>
      </c>
      <c r="K54" s="20">
        <f>TaxesByCity!K54/'City Population'!K54</f>
        <v>795.42696692392792</v>
      </c>
      <c r="L54" s="20">
        <f>TaxesByCity!L54/'City Population'!L54</f>
        <v>806.52390627930595</v>
      </c>
      <c r="M54" s="20">
        <f>TaxesByCity!M54/'City Population'!M54</f>
        <v>820.31892543769004</v>
      </c>
      <c r="N54" s="20">
        <f>TaxesByCity!N54/'City Population'!N54</f>
        <v>835.0398372894773</v>
      </c>
      <c r="O54" s="20">
        <f>TaxesByCity!O54/'City Population'!O54</f>
        <v>889.98523744367776</v>
      </c>
      <c r="P54" s="20">
        <f>TaxesByCity!P54/'City Population'!P54</f>
        <v>902.04182620830943</v>
      </c>
      <c r="Q54" s="20">
        <f>TaxesByCity!Q54/'City Population'!Q54</f>
        <v>914.98636751411334</v>
      </c>
      <c r="R54" s="20">
        <f>TaxesByCity!R54/'City Population'!R54</f>
        <v>999.45052809641129</v>
      </c>
      <c r="S54" s="20">
        <f>TaxesByCity!S54/'City Population'!S54</f>
        <v>1054.3883203636567</v>
      </c>
      <c r="T54" s="20">
        <f>TaxesByCity!T54/'City Population'!T54</f>
        <v>1176.1634314296509</v>
      </c>
      <c r="U54" s="20">
        <f>TaxesByCity!U54/'City Population'!U54</f>
        <v>1264.7921198528152</v>
      </c>
      <c r="V54" s="20"/>
    </row>
    <row r="55" spans="1:22" x14ac:dyDescent="0.2">
      <c r="A55">
        <f t="shared" si="1"/>
        <v>13</v>
      </c>
      <c r="B55" t="str">
        <f>VLOOKUP(A55,CountyMatch!$A$2:$B$57,2,FALSE)</f>
        <v>Ravalli</v>
      </c>
      <c r="C55" s="1" t="s">
        <v>52</v>
      </c>
      <c r="D55" s="1" t="str">
        <f>VLOOKUP(C55,CityMatch!$A$2:$B$128,2,FALSE)</f>
        <v>Hamilton</v>
      </c>
      <c r="E55" s="20">
        <f>TaxesByCity!E55/'City Population'!E55</f>
        <v>751.70754840446102</v>
      </c>
      <c r="F55" s="20">
        <f>TaxesByCity!F55/'City Population'!F55</f>
        <v>783.86367121734907</v>
      </c>
      <c r="G55" s="20">
        <f>TaxesByCity!G55/'City Population'!G55</f>
        <v>840.80589223745801</v>
      </c>
      <c r="H55" s="20">
        <f>TaxesByCity!H55/'City Population'!H55</f>
        <v>874.50300272041738</v>
      </c>
      <c r="I55" s="20">
        <f>TaxesByCity!I55/'City Population'!I55</f>
        <v>965.54673495298243</v>
      </c>
      <c r="J55" s="20">
        <f>TaxesByCity!J55/'City Population'!J55</f>
        <v>1170.5145320952604</v>
      </c>
      <c r="K55" s="20">
        <f>TaxesByCity!K55/'City Population'!K55</f>
        <v>1375.883546895124</v>
      </c>
      <c r="L55" s="20">
        <f>TaxesByCity!L55/'City Population'!L55</f>
        <v>1300.7689587407408</v>
      </c>
      <c r="M55" s="20">
        <f>TaxesByCity!M55/'City Population'!M55</f>
        <v>1550.9232246237461</v>
      </c>
      <c r="N55" s="20">
        <f>TaxesByCity!N55/'City Population'!N55</f>
        <v>1594.4118980964693</v>
      </c>
      <c r="O55" s="20">
        <f>TaxesByCity!O55/'City Population'!O55</f>
        <v>1653.2785158576266</v>
      </c>
      <c r="P55" s="20">
        <f>TaxesByCity!P55/'City Population'!P55</f>
        <v>1610.7282381435227</v>
      </c>
      <c r="Q55" s="20">
        <f>TaxesByCity!Q55/'City Population'!Q55</f>
        <v>1645.3073323860597</v>
      </c>
      <c r="R55" s="20">
        <f>TaxesByCity!R55/'City Population'!R55</f>
        <v>1555.72806358359</v>
      </c>
      <c r="S55" s="20">
        <f>TaxesByCity!S55/'City Population'!S55</f>
        <v>1484.0530263724763</v>
      </c>
      <c r="T55" s="20">
        <f>TaxesByCity!T55/'City Population'!T55</f>
        <v>1520.0633806953574</v>
      </c>
      <c r="U55" s="20">
        <f>TaxesByCity!U55/'City Population'!U55</f>
        <v>1487.6634179850278</v>
      </c>
      <c r="V55" s="20"/>
    </row>
    <row r="56" spans="1:22" x14ac:dyDescent="0.2">
      <c r="A56">
        <f t="shared" si="1"/>
        <v>22</v>
      </c>
      <c r="B56" t="str">
        <f>VLOOKUP(A56,CountyMatch!$A$2:$B$57,2,FALSE)</f>
        <v>Big Horn</v>
      </c>
      <c r="C56" s="1" t="s">
        <v>53</v>
      </c>
      <c r="D56" s="1" t="str">
        <f>VLOOKUP(C56,CityMatch!$A$2:$B$128,2,FALSE)</f>
        <v>Hardin</v>
      </c>
      <c r="E56" s="20">
        <f>TaxesByCity!E56/'City Population'!E56</f>
        <v>374.0422902862507</v>
      </c>
      <c r="F56" s="20">
        <f>TaxesByCity!F56/'City Population'!F56</f>
        <v>348.96610706906557</v>
      </c>
      <c r="G56" s="20">
        <f>TaxesByCity!G56/'City Population'!G56</f>
        <v>345.555273080473</v>
      </c>
      <c r="H56" s="20">
        <f>TaxesByCity!H56/'City Population'!H56</f>
        <v>410.61822521360062</v>
      </c>
      <c r="I56" s="20">
        <f>TaxesByCity!I56/'City Population'!I56</f>
        <v>394.00315696955494</v>
      </c>
      <c r="J56" s="20">
        <f>TaxesByCity!J56/'City Population'!J56</f>
        <v>380.32765393066131</v>
      </c>
      <c r="K56" s="20">
        <f>TaxesByCity!K56/'City Population'!K56</f>
        <v>397.654207392346</v>
      </c>
      <c r="L56" s="20">
        <f>TaxesByCity!L56/'City Population'!L56</f>
        <v>382.33409166138779</v>
      </c>
      <c r="M56" s="20">
        <f>TaxesByCity!M56/'City Population'!M56</f>
        <v>414.03006472108842</v>
      </c>
      <c r="N56" s="20">
        <f>TaxesByCity!N56/'City Population'!N56</f>
        <v>407.47900275254432</v>
      </c>
      <c r="O56" s="20">
        <f>TaxesByCity!O56/'City Population'!O56</f>
        <v>428.54424467490611</v>
      </c>
      <c r="P56" s="20">
        <f>TaxesByCity!P56/'City Population'!P56</f>
        <v>441.1756416183128</v>
      </c>
      <c r="Q56" s="20">
        <f>TaxesByCity!Q56/'City Population'!Q56</f>
        <v>802.06054649058569</v>
      </c>
      <c r="R56" s="20">
        <f>TaxesByCity!R56/'City Population'!R56</f>
        <v>736.09581744083084</v>
      </c>
      <c r="S56" s="20">
        <f>TaxesByCity!S56/'City Population'!S56</f>
        <v>767.8757561928918</v>
      </c>
      <c r="T56" s="20">
        <f>TaxesByCity!T56/'City Population'!T56</f>
        <v>853.73236055762777</v>
      </c>
      <c r="U56" s="20">
        <f>TaxesByCity!U56/'City Population'!U56</f>
        <v>893.57308534698677</v>
      </c>
      <c r="V56" s="20"/>
    </row>
    <row r="57" spans="1:22" x14ac:dyDescent="0.2">
      <c r="A57">
        <f t="shared" si="1"/>
        <v>24</v>
      </c>
      <c r="B57" t="str">
        <f>VLOOKUP(A57,CountyMatch!$A$2:$B$57,2,FALSE)</f>
        <v>Blaine</v>
      </c>
      <c r="C57" s="1" t="s">
        <v>59</v>
      </c>
      <c r="D57" s="1" t="str">
        <f>VLOOKUP(C57,CityMatch!$A$2:$B$128,2,FALSE)</f>
        <v>Harlem</v>
      </c>
      <c r="E57" s="20">
        <f>TaxesByCity!E57/'City Population'!E57</f>
        <v>447.22936567865725</v>
      </c>
      <c r="F57" s="20">
        <f>TaxesByCity!F57/'City Population'!F57</f>
        <v>446.11747147699748</v>
      </c>
      <c r="G57" s="20">
        <f>TaxesByCity!G57/'City Population'!G57</f>
        <v>453.07165760098525</v>
      </c>
      <c r="H57" s="20">
        <f>TaxesByCity!H57/'City Population'!H57</f>
        <v>459.87617062500004</v>
      </c>
      <c r="I57" s="20">
        <f>TaxesByCity!I57/'City Population'!I57</f>
        <v>502.89332938271605</v>
      </c>
      <c r="J57" s="20">
        <f>TaxesByCity!J57/'City Population'!J57</f>
        <v>467.43559521046069</v>
      </c>
      <c r="K57" s="20">
        <f>TaxesByCity!K57/'City Population'!K57</f>
        <v>488.03840837232707</v>
      </c>
      <c r="L57" s="20">
        <f>TaxesByCity!L57/'City Population'!L57</f>
        <v>521.56486229426434</v>
      </c>
      <c r="M57" s="20">
        <f>TaxesByCity!M57/'City Population'!M57</f>
        <v>515.73291199013556</v>
      </c>
      <c r="N57" s="20">
        <f>TaxesByCity!N57/'City Population'!N57</f>
        <v>525.52866768203887</v>
      </c>
      <c r="O57" s="20">
        <f>TaxesByCity!O57/'City Population'!O57</f>
        <v>624.26380540023899</v>
      </c>
      <c r="P57" s="20">
        <f>TaxesByCity!P57/'City Population'!P57</f>
        <v>642.60244717084618</v>
      </c>
      <c r="Q57" s="20">
        <f>TaxesByCity!Q57/'City Population'!Q57</f>
        <v>640.9539571294838</v>
      </c>
      <c r="R57" s="20">
        <f>TaxesByCity!R57/'City Population'!R57</f>
        <v>819.20448594011953</v>
      </c>
      <c r="S57" s="20">
        <f>TaxesByCity!S57/'City Population'!S57</f>
        <v>878.72362825300945</v>
      </c>
      <c r="T57" s="20">
        <f>TaxesByCity!T57/'City Population'!T57</f>
        <v>895.7582286475116</v>
      </c>
      <c r="U57" s="20">
        <f>TaxesByCity!U57/'City Population'!U57</f>
        <v>886.5321925381902</v>
      </c>
      <c r="V57" s="20"/>
    </row>
    <row r="58" spans="1:22" x14ac:dyDescent="0.2">
      <c r="A58">
        <f t="shared" si="1"/>
        <v>44</v>
      </c>
      <c r="B58" t="str">
        <f>VLOOKUP(A58,CountyMatch!$A$2:$B$57,2,FALSE)</f>
        <v>Wheatland</v>
      </c>
      <c r="C58" s="1" t="s">
        <v>54</v>
      </c>
      <c r="D58" s="1" t="str">
        <f>VLOOKUP(C58,CityMatch!$A$2:$B$128,2,FALSE)</f>
        <v>Harlowton</v>
      </c>
      <c r="E58" s="20">
        <f>TaxesByCity!E58/'City Population'!E58</f>
        <v>385.46081129479768</v>
      </c>
      <c r="F58" s="20">
        <f>TaxesByCity!F58/'City Population'!F58</f>
        <v>410.33563768924301</v>
      </c>
      <c r="G58" s="20">
        <f>TaxesByCity!G58/'City Population'!G58</f>
        <v>455.22323895161293</v>
      </c>
      <c r="H58" s="20">
        <f>TaxesByCity!H58/'City Population'!H58</f>
        <v>416.07193347022593</v>
      </c>
      <c r="I58" s="20">
        <f>TaxesByCity!I58/'City Population'!I58</f>
        <v>422.54259289217765</v>
      </c>
      <c r="J58" s="20">
        <f>TaxesByCity!J58/'City Population'!J58</f>
        <v>439.65162557512957</v>
      </c>
      <c r="K58" s="20">
        <f>TaxesByCity!K58/'City Population'!K58</f>
        <v>447.29317155466401</v>
      </c>
      <c r="L58" s="20">
        <f>TaxesByCity!L58/'City Population'!L58</f>
        <v>438.10719852409642</v>
      </c>
      <c r="M58" s="20">
        <f>TaxesByCity!M58/'City Population'!M58</f>
        <v>435.74827028225809</v>
      </c>
      <c r="N58" s="20">
        <f>TaxesByCity!N58/'City Population'!N58</f>
        <v>455.08053348837211</v>
      </c>
      <c r="O58" s="20">
        <f>TaxesByCity!O58/'City Population'!O58</f>
        <v>468.24893103092791</v>
      </c>
      <c r="P58" s="20">
        <f>TaxesByCity!P58/'City Population'!P58</f>
        <v>461.06934336714005</v>
      </c>
      <c r="Q58" s="20">
        <f>TaxesByCity!Q58/'City Population'!Q58</f>
        <v>462.63405176470582</v>
      </c>
      <c r="R58" s="20">
        <f>TaxesByCity!R58/'City Population'!R58</f>
        <v>514.45299949336084</v>
      </c>
      <c r="S58" s="20">
        <f>TaxesByCity!S58/'City Population'!S58</f>
        <v>540.89200737490864</v>
      </c>
      <c r="T58" s="20">
        <f>TaxesByCity!T58/'City Population'!T58</f>
        <v>573.47079861796658</v>
      </c>
      <c r="U58" s="20">
        <f>TaxesByCity!U58/'City Population'!U58</f>
        <v>571.74114897880531</v>
      </c>
      <c r="V58" s="20"/>
    </row>
    <row r="59" spans="1:22" x14ac:dyDescent="0.2">
      <c r="A59">
        <f t="shared" si="1"/>
        <v>12</v>
      </c>
      <c r="B59" t="str">
        <f>VLOOKUP(A59,CountyMatch!$A$2:$B$57,2,FALSE)</f>
        <v>Hill</v>
      </c>
      <c r="C59" s="1" t="s">
        <v>60</v>
      </c>
      <c r="D59" s="1" t="str">
        <f>VLOOKUP(C59,CityMatch!$A$2:$B$128,2,FALSE)</f>
        <v>Havre</v>
      </c>
      <c r="E59" s="20">
        <f>TaxesByCity!E59/'City Population'!E59</f>
        <v>504.59387229941007</v>
      </c>
      <c r="F59" s="20">
        <f>TaxesByCity!F59/'City Population'!F59</f>
        <v>526.84459824134206</v>
      </c>
      <c r="G59" s="20">
        <f>TaxesByCity!G59/'City Population'!G59</f>
        <v>574.7160681806339</v>
      </c>
      <c r="H59" s="20">
        <f>TaxesByCity!H59/'City Population'!H59</f>
        <v>596.58156781471371</v>
      </c>
      <c r="I59" s="20">
        <f>TaxesByCity!I59/'City Population'!I59</f>
        <v>595.62142673376627</v>
      </c>
      <c r="J59" s="20">
        <f>TaxesByCity!J59/'City Population'!J59</f>
        <v>603.36091036789298</v>
      </c>
      <c r="K59" s="20">
        <f>TaxesByCity!K59/'City Population'!K59</f>
        <v>657.87192167845853</v>
      </c>
      <c r="L59" s="20">
        <f>TaxesByCity!L59/'City Population'!L59</f>
        <v>640.58220871334277</v>
      </c>
      <c r="M59" s="20">
        <f>TaxesByCity!M59/'City Population'!M59</f>
        <v>677.03586270267431</v>
      </c>
      <c r="N59" s="20">
        <f>TaxesByCity!N59/'City Population'!N59</f>
        <v>670.84730966876498</v>
      </c>
      <c r="O59" s="20">
        <f>TaxesByCity!O59/'City Population'!O59</f>
        <v>694.90247211940311</v>
      </c>
      <c r="P59" s="20">
        <f>TaxesByCity!P59/'City Population'!P59</f>
        <v>721.06110415029468</v>
      </c>
      <c r="Q59" s="20">
        <f>TaxesByCity!Q59/'City Population'!Q59</f>
        <v>752.77524889984204</v>
      </c>
      <c r="R59" s="20">
        <f>TaxesByCity!R59/'City Population'!R59</f>
        <v>788.59231379868936</v>
      </c>
      <c r="S59" s="20">
        <f>TaxesByCity!S59/'City Population'!S59</f>
        <v>806.49906483496329</v>
      </c>
      <c r="T59" s="20">
        <f>TaxesByCity!T59/'City Population'!T59</f>
        <v>903.92597852795075</v>
      </c>
      <c r="U59" s="20">
        <f>TaxesByCity!U59/'City Population'!U59</f>
        <v>942.63426243746778</v>
      </c>
      <c r="V59" s="20"/>
    </row>
    <row r="60" spans="1:22" x14ac:dyDescent="0.2">
      <c r="A60">
        <f t="shared" si="1"/>
        <v>5</v>
      </c>
      <c r="B60" t="str">
        <f>VLOOKUP(A60,CountyMatch!$A$2:$B$57,2,FALSE)</f>
        <v>Lewis &amp; Clark</v>
      </c>
      <c r="C60" s="1" t="s">
        <v>56</v>
      </c>
      <c r="D60" s="1" t="str">
        <f>VLOOKUP(C60,CityMatch!$A$2:$B$128,2,FALSE)</f>
        <v>Helena</v>
      </c>
      <c r="E60" s="20">
        <f>TaxesByCity!E60/'City Population'!E60</f>
        <v>1110.1358235013249</v>
      </c>
      <c r="F60" s="20">
        <f>TaxesByCity!F60/'City Population'!F60</f>
        <v>1122.1479438026404</v>
      </c>
      <c r="G60" s="20">
        <f>TaxesByCity!G60/'City Population'!G60</f>
        <v>1151.2633417973441</v>
      </c>
      <c r="H60" s="20">
        <f>TaxesByCity!H60/'City Population'!H60</f>
        <v>1221.1977080423144</v>
      </c>
      <c r="I60" s="20">
        <f>TaxesByCity!I60/'City Population'!I60</f>
        <v>1244.6425852542861</v>
      </c>
      <c r="J60" s="20">
        <f>TaxesByCity!J60/'City Population'!J60</f>
        <v>1308.4323111980557</v>
      </c>
      <c r="K60" s="20">
        <f>TaxesByCity!K60/'City Population'!K60</f>
        <v>1384.956504922405</v>
      </c>
      <c r="L60" s="20">
        <f>TaxesByCity!L60/'City Population'!L60</f>
        <v>1402.9126475561191</v>
      </c>
      <c r="M60" s="20">
        <f>TaxesByCity!M60/'City Population'!M60</f>
        <v>1497.2456154044901</v>
      </c>
      <c r="N60" s="20">
        <f>TaxesByCity!N60/'City Population'!N60</f>
        <v>1489.0324655950003</v>
      </c>
      <c r="O60" s="20">
        <f>TaxesByCity!O60/'City Population'!O60</f>
        <v>1476.1078845799584</v>
      </c>
      <c r="P60" s="20">
        <f>TaxesByCity!P60/'City Population'!P60</f>
        <v>1543.2416116067047</v>
      </c>
      <c r="Q60" s="20">
        <f>TaxesByCity!Q60/'City Population'!Q60</f>
        <v>1485.5746704660594</v>
      </c>
      <c r="R60" s="20">
        <f>TaxesByCity!R60/'City Population'!R60</f>
        <v>1463.0737768016475</v>
      </c>
      <c r="S60" s="20">
        <f>TaxesByCity!S60/'City Population'!S60</f>
        <v>1478.363132725068</v>
      </c>
      <c r="T60" s="20">
        <f>TaxesByCity!T60/'City Population'!T60</f>
        <v>1607.498521409181</v>
      </c>
      <c r="U60" s="20">
        <f>TaxesByCity!U60/'City Population'!U60</f>
        <v>1845.1426786235506</v>
      </c>
      <c r="V60" s="20"/>
    </row>
    <row r="61" spans="1:22" x14ac:dyDescent="0.2">
      <c r="A61">
        <f t="shared" si="1"/>
        <v>12</v>
      </c>
      <c r="B61" t="str">
        <f>VLOOKUP(A61,CountyMatch!$A$2:$B$57,2,FALSE)</f>
        <v>Hill</v>
      </c>
      <c r="C61" s="1" t="s">
        <v>55</v>
      </c>
      <c r="D61" s="1" t="str">
        <f>VLOOKUP(C61,CityMatch!$A$2:$B$128,2,FALSE)</f>
        <v>Hingham</v>
      </c>
      <c r="E61" s="20">
        <f>TaxesByCity!E61/'City Population'!E61</f>
        <v>492.39414827777779</v>
      </c>
      <c r="F61" s="20">
        <f>TaxesByCity!F61/'City Population'!F61</f>
        <v>525.63015628571429</v>
      </c>
      <c r="G61" s="20">
        <f>TaxesByCity!G61/'City Population'!G61</f>
        <v>538.89928941176458</v>
      </c>
      <c r="H61" s="20">
        <f>TaxesByCity!H61/'City Population'!H61</f>
        <v>576.77360984848485</v>
      </c>
      <c r="I61" s="20">
        <f>TaxesByCity!I61/'City Population'!I61</f>
        <v>578.42796153846166</v>
      </c>
      <c r="J61" s="20">
        <f>TaxesByCity!J61/'City Population'!J61</f>
        <v>601.2247202380953</v>
      </c>
      <c r="K61" s="20">
        <f>TaxesByCity!K61/'City Population'!K61</f>
        <v>636.91375819672135</v>
      </c>
      <c r="L61" s="20">
        <f>TaxesByCity!L61/'City Population'!L61</f>
        <v>572.06198816666665</v>
      </c>
      <c r="M61" s="20">
        <f>TaxesByCity!M61/'City Population'!M61</f>
        <v>617.23499389830522</v>
      </c>
      <c r="N61" s="20">
        <f>TaxesByCity!N61/'City Population'!N61</f>
        <v>653.9468966666667</v>
      </c>
      <c r="O61" s="20">
        <f>TaxesByCity!O61/'City Population'!O61</f>
        <v>667.00622358333339</v>
      </c>
      <c r="P61" s="20">
        <f>TaxesByCity!P61/'City Population'!P61</f>
        <v>695.85251359014751</v>
      </c>
      <c r="Q61" s="20">
        <f>TaxesByCity!Q61/'City Population'!Q61</f>
        <v>734.71048599999983</v>
      </c>
      <c r="R61" s="20">
        <f>TaxesByCity!R61/'City Population'!R61</f>
        <v>763.83924284166676</v>
      </c>
      <c r="S61" s="20">
        <f>TaxesByCity!S61/'City Population'!S61</f>
        <v>813.76307296298648</v>
      </c>
      <c r="T61" s="20">
        <f>TaxesByCity!T61/'City Population'!T61</f>
        <v>915.00750529411766</v>
      </c>
      <c r="U61" s="20">
        <f>TaxesByCity!U61/'City Population'!U61</f>
        <v>895.84311728813543</v>
      </c>
      <c r="V61" s="20"/>
    </row>
    <row r="62" spans="1:22" x14ac:dyDescent="0.2">
      <c r="A62">
        <f t="shared" si="1"/>
        <v>36</v>
      </c>
      <c r="B62" t="str">
        <f>VLOOKUP(A62,CountyMatch!$A$2:$B$57,2,FALSE)</f>
        <v>Judith Basin</v>
      </c>
      <c r="C62" s="1" t="s">
        <v>57</v>
      </c>
      <c r="D62" s="1" t="str">
        <f>VLOOKUP(C62,CityMatch!$A$2:$B$128,2,FALSE)</f>
        <v>Hobson</v>
      </c>
      <c r="E62" s="20">
        <f>TaxesByCity!E62/'City Population'!E62</f>
        <v>307.57680090043289</v>
      </c>
      <c r="F62" s="20">
        <f>TaxesByCity!F62/'City Population'!F62</f>
        <v>342.7795023451327</v>
      </c>
      <c r="G62" s="20">
        <f>TaxesByCity!G62/'City Population'!G62</f>
        <v>357.1318993362832</v>
      </c>
      <c r="H62" s="20">
        <f>TaxesByCity!H62/'City Population'!H62</f>
        <v>365.52735354260085</v>
      </c>
      <c r="I62" s="20">
        <f>TaxesByCity!I62/'City Population'!I62</f>
        <v>441.43923303167423</v>
      </c>
      <c r="J62" s="20">
        <f>TaxesByCity!J62/'City Population'!J62</f>
        <v>425.35892209302335</v>
      </c>
      <c r="K62" s="20">
        <f>TaxesByCity!K62/'City Population'!K62</f>
        <v>436.25695084112147</v>
      </c>
      <c r="L62" s="20">
        <f>TaxesByCity!L62/'City Population'!L62</f>
        <v>427.50734809302332</v>
      </c>
      <c r="M62" s="20">
        <f>TaxesByCity!M62/'City Population'!M62</f>
        <v>402.11669699999999</v>
      </c>
      <c r="N62" s="20">
        <f>TaxesByCity!N62/'City Population'!N62</f>
        <v>390.98869945205479</v>
      </c>
      <c r="O62" s="20">
        <f>TaxesByCity!O62/'City Population'!O62</f>
        <v>372.29614843750011</v>
      </c>
      <c r="P62" s="20">
        <f>TaxesByCity!P62/'City Population'!P62</f>
        <v>379.44559599999991</v>
      </c>
      <c r="Q62" s="20">
        <f>TaxesByCity!Q62/'City Population'!Q62</f>
        <v>408.05510280542978</v>
      </c>
      <c r="R62" s="20">
        <f>TaxesByCity!R62/'City Population'!R62</f>
        <v>418.31207136405533</v>
      </c>
      <c r="S62" s="20">
        <f>TaxesByCity!S62/'City Population'!S62</f>
        <v>438.36427603908049</v>
      </c>
      <c r="T62" s="20">
        <f>TaxesByCity!T62/'City Population'!T62</f>
        <v>468.34374858447495</v>
      </c>
      <c r="U62" s="20">
        <f>TaxesByCity!U62/'City Population'!U62</f>
        <v>454.62893438356161</v>
      </c>
      <c r="V62" s="20"/>
    </row>
    <row r="63" spans="1:22" x14ac:dyDescent="0.2">
      <c r="A63">
        <f t="shared" si="1"/>
        <v>35</v>
      </c>
      <c r="B63" t="str">
        <f>VLOOKUP(A63,CountyMatch!$A$2:$B$57,2,FALSE)</f>
        <v>Sanders</v>
      </c>
      <c r="C63" s="1" t="s">
        <v>58</v>
      </c>
      <c r="D63" s="1" t="str">
        <f>VLOOKUP(C63,CityMatch!$A$2:$B$128,2,FALSE)</f>
        <v>Hot Springs</v>
      </c>
      <c r="E63" s="20">
        <f>TaxesByCity!E63/'City Population'!E63</f>
        <v>391.48243677697826</v>
      </c>
      <c r="F63" s="20">
        <f>TaxesByCity!F63/'City Population'!F63</f>
        <v>442.21125896564195</v>
      </c>
      <c r="G63" s="20">
        <f>TaxesByCity!G63/'City Population'!G63</f>
        <v>440.06620068683281</v>
      </c>
      <c r="H63" s="20">
        <f>TaxesByCity!H63/'City Population'!H63</f>
        <v>475.28526251878355</v>
      </c>
      <c r="I63" s="20">
        <f>TaxesByCity!I63/'City Population'!I63</f>
        <v>494.49905013368988</v>
      </c>
      <c r="J63" s="20">
        <f>TaxesByCity!J63/'City Population'!J63</f>
        <v>512.12487727886321</v>
      </c>
      <c r="K63" s="20">
        <f>TaxesByCity!K63/'City Population'!K63</f>
        <v>588.71731626344081</v>
      </c>
      <c r="L63" s="20">
        <f>TaxesByCity!L63/'City Population'!L63</f>
        <v>595.44289847826076</v>
      </c>
      <c r="M63" s="20">
        <f>TaxesByCity!M63/'City Population'!M63</f>
        <v>628.43159597222234</v>
      </c>
      <c r="N63" s="20">
        <f>TaxesByCity!N63/'City Population'!N63</f>
        <v>607.26499705474464</v>
      </c>
      <c r="O63" s="20">
        <f>TaxesByCity!O63/'City Population'!O63</f>
        <v>622.56892797074943</v>
      </c>
      <c r="P63" s="20">
        <f>TaxesByCity!P63/'City Population'!P63</f>
        <v>565.33120264068293</v>
      </c>
      <c r="Q63" s="20">
        <f>TaxesByCity!Q63/'City Population'!Q63</f>
        <v>698.52241856809997</v>
      </c>
      <c r="R63" s="20">
        <f>TaxesByCity!R63/'City Population'!R63</f>
        <v>700.42848164380655</v>
      </c>
      <c r="S63" s="20">
        <f>TaxesByCity!S63/'City Population'!S63</f>
        <v>654.24625881007</v>
      </c>
      <c r="T63" s="20">
        <f>TaxesByCity!T63/'City Population'!T63</f>
        <v>1022.786904985765</v>
      </c>
      <c r="U63" s="20">
        <f>TaxesByCity!U63/'City Population'!U63</f>
        <v>1011.6546629735448</v>
      </c>
      <c r="V63" s="20"/>
    </row>
    <row r="64" spans="1:22" x14ac:dyDescent="0.2">
      <c r="A64">
        <f t="shared" si="1"/>
        <v>33</v>
      </c>
      <c r="B64" t="str">
        <f>VLOOKUP(A64,CountyMatch!$A$2:$B$57,2,FALSE)</f>
        <v>Treasure</v>
      </c>
      <c r="C64" s="1" t="s">
        <v>61</v>
      </c>
      <c r="D64" s="1" t="str">
        <f>VLOOKUP(C64,CityMatch!$A$2:$B$128,2,FALSE)</f>
        <v>Hysham</v>
      </c>
      <c r="E64" s="20">
        <f>TaxesByCity!E64/'City Population'!E64</f>
        <v>338.26425527156545</v>
      </c>
      <c r="F64" s="20">
        <f>TaxesByCity!F64/'City Population'!F64</f>
        <v>334.40085111821088</v>
      </c>
      <c r="G64" s="20">
        <f>TaxesByCity!G64/'City Population'!G64</f>
        <v>314.07821253869974</v>
      </c>
      <c r="H64" s="20">
        <f>TaxesByCity!H64/'City Population'!H64</f>
        <v>369.16952396166135</v>
      </c>
      <c r="I64" s="20">
        <f>TaxesByCity!I64/'City Population'!I64</f>
        <v>394.10527901273883</v>
      </c>
      <c r="J64" s="20">
        <f>TaxesByCity!J64/'City Population'!J64</f>
        <v>411.49321623003198</v>
      </c>
      <c r="K64" s="20">
        <f>TaxesByCity!K64/'City Population'!K64</f>
        <v>412.85405721874997</v>
      </c>
      <c r="L64" s="20">
        <f>TaxesByCity!L64/'City Population'!L64</f>
        <v>424.48880206451616</v>
      </c>
      <c r="M64" s="20">
        <f>TaxesByCity!M64/'City Population'!M64</f>
        <v>424.10708326923077</v>
      </c>
      <c r="N64" s="20">
        <f>TaxesByCity!N64/'City Population'!N64</f>
        <v>419.07427999999993</v>
      </c>
      <c r="O64" s="20">
        <f>TaxesByCity!O64/'City Population'!O64</f>
        <v>414.27002056962033</v>
      </c>
      <c r="P64" s="20">
        <f>TaxesByCity!P64/'City Population'!P64</f>
        <v>440.58876884488456</v>
      </c>
      <c r="Q64" s="20">
        <f>TaxesByCity!Q64/'City Population'!Q64</f>
        <v>474.79351016611275</v>
      </c>
      <c r="R64" s="20">
        <f>TaxesByCity!R64/'City Population'!R64</f>
        <v>536.95356452992132</v>
      </c>
      <c r="S64" s="20">
        <f>TaxesByCity!S64/'City Population'!S64</f>
        <v>555.52570525719227</v>
      </c>
      <c r="T64" s="20">
        <f>TaxesByCity!T64/'City Population'!T64</f>
        <v>594.84577272727267</v>
      </c>
      <c r="U64" s="20">
        <f>TaxesByCity!U64/'City Population'!U64</f>
        <v>646.27541557432426</v>
      </c>
      <c r="V64" s="20"/>
    </row>
    <row r="65" spans="1:22" x14ac:dyDescent="0.2">
      <c r="A65">
        <f t="shared" si="1"/>
        <v>14</v>
      </c>
      <c r="B65" t="str">
        <f>VLOOKUP(A65,CountyMatch!$A$2:$B$57,2,FALSE)</f>
        <v>Custer</v>
      </c>
      <c r="C65" s="1" t="s">
        <v>62</v>
      </c>
      <c r="D65" s="1" t="str">
        <f>VLOOKUP(C65,CityMatch!$A$2:$B$128,2,FALSE)</f>
        <v>Ismay</v>
      </c>
      <c r="E65" s="20">
        <f>TaxesByCity!E65/'City Population'!E65</f>
        <v>595.99413749999985</v>
      </c>
      <c r="F65" s="20">
        <f>TaxesByCity!F65/'City Population'!F65</f>
        <v>700.75715869565227</v>
      </c>
      <c r="G65" s="20">
        <f>TaxesByCity!G65/'City Population'!G65</f>
        <v>811.01066869565204</v>
      </c>
      <c r="H65" s="20">
        <f>TaxesByCity!H65/'City Population'!H65</f>
        <v>846.14383636363641</v>
      </c>
      <c r="I65" s="20">
        <f>TaxesByCity!I65/'City Population'!I65</f>
        <v>868.08</v>
      </c>
      <c r="J65" s="20">
        <f>TaxesByCity!J65/'City Population'!J65</f>
        <v>908.2846045</v>
      </c>
      <c r="K65" s="20">
        <f>TaxesByCity!K65/'City Population'!K65</f>
        <v>968.10417000000018</v>
      </c>
      <c r="L65" s="20">
        <f>TaxesByCity!L65/'City Population'!L65</f>
        <v>1018.0428552631579</v>
      </c>
      <c r="M65" s="20">
        <f>TaxesByCity!M65/'City Population'!M65</f>
        <v>1030.8119999999999</v>
      </c>
      <c r="N65" s="20">
        <f>TaxesByCity!N65/'City Population'!N65</f>
        <v>1287.6883635000002</v>
      </c>
      <c r="O65" s="20">
        <f>TaxesByCity!O65/'City Population'!O65</f>
        <v>1233.2693265000003</v>
      </c>
      <c r="P65" s="20">
        <f>TaxesByCity!P65/'City Population'!P65</f>
        <v>1286.1937754999999</v>
      </c>
      <c r="Q65" s="20">
        <f>TaxesByCity!Q65/'City Population'!Q65</f>
        <v>1190.0039471428574</v>
      </c>
      <c r="R65" s="20">
        <f>TaxesByCity!R65/'City Population'!R65</f>
        <v>1159.7453492380951</v>
      </c>
      <c r="S65" s="20">
        <f>TaxesByCity!S65/'City Population'!S65</f>
        <v>1443.5447308268401</v>
      </c>
      <c r="T65" s="20">
        <f>TaxesByCity!T65/'City Population'!T65</f>
        <v>1539.8935805000003</v>
      </c>
      <c r="U65" s="20">
        <f>TaxesByCity!U65/'City Population'!U65</f>
        <v>1566.056137</v>
      </c>
      <c r="V65" s="20"/>
    </row>
    <row r="66" spans="1:22" x14ac:dyDescent="0.2">
      <c r="A66">
        <f t="shared" ref="A66:A96" si="2">_xlfn.NUMBERVALUE(RIGHT(C66,2))</f>
        <v>10</v>
      </c>
      <c r="B66" t="str">
        <f>VLOOKUP(A66,CountyMatch!$A$2:$B$57,2,FALSE)</f>
        <v>Carbon</v>
      </c>
      <c r="C66" s="1" t="s">
        <v>63</v>
      </c>
      <c r="D66" s="1" t="str">
        <f>VLOOKUP(C66,CityMatch!$A$2:$B$128,2,FALSE)</f>
        <v>Joliet</v>
      </c>
      <c r="E66" s="20">
        <f>TaxesByCity!E66/'City Population'!E66</f>
        <v>424.12606045485518</v>
      </c>
      <c r="F66" s="20">
        <f>TaxesByCity!F66/'City Population'!F66</f>
        <v>493.24354991482119</v>
      </c>
      <c r="G66" s="20">
        <f>TaxesByCity!G66/'City Population'!G66</f>
        <v>497.93383928571421</v>
      </c>
      <c r="H66" s="20">
        <f>TaxesByCity!H66/'City Population'!H66</f>
        <v>491.51748777777772</v>
      </c>
      <c r="I66" s="20">
        <f>TaxesByCity!I66/'City Population'!I66</f>
        <v>470.74939810810815</v>
      </c>
      <c r="J66" s="20">
        <f>TaxesByCity!J66/'City Population'!J66</f>
        <v>463.73167272727272</v>
      </c>
      <c r="K66" s="20">
        <f>TaxesByCity!K66/'City Population'!K66</f>
        <v>447.32879018612522</v>
      </c>
      <c r="L66" s="20">
        <f>TaxesByCity!L66/'City Population'!L66</f>
        <v>442.43343818181813</v>
      </c>
      <c r="M66" s="20">
        <f>TaxesByCity!M66/'City Population'!M66</f>
        <v>387.88863642123289</v>
      </c>
      <c r="N66" s="20">
        <f>TaxesByCity!N66/'City Population'!N66</f>
        <v>472.70303264755478</v>
      </c>
      <c r="O66" s="20">
        <f>TaxesByCity!O66/'City Population'!O66</f>
        <v>461.99637176470577</v>
      </c>
      <c r="P66" s="20">
        <f>TaxesByCity!P66/'City Population'!P66</f>
        <v>457.54362541732286</v>
      </c>
      <c r="Q66" s="20">
        <f>TaxesByCity!Q66/'City Population'!Q66</f>
        <v>455.60835546021838</v>
      </c>
      <c r="R66" s="20">
        <f>TaxesByCity!R66/'City Population'!R66</f>
        <v>489.22351587460815</v>
      </c>
      <c r="S66" s="20">
        <f>TaxesByCity!S66/'City Population'!S66</f>
        <v>513.71964479111864</v>
      </c>
      <c r="T66" s="20">
        <f>TaxesByCity!T66/'City Population'!T66</f>
        <v>524.99373294656482</v>
      </c>
      <c r="U66" s="20">
        <f>TaxesByCity!U66/'City Population'!U66</f>
        <v>493.4664614634147</v>
      </c>
      <c r="V66" s="20"/>
    </row>
    <row r="67" spans="1:22" x14ac:dyDescent="0.2">
      <c r="A67">
        <f t="shared" si="2"/>
        <v>50</v>
      </c>
      <c r="B67" t="str">
        <f>VLOOKUP(A67,CountyMatch!$A$2:$B$57,2,FALSE)</f>
        <v>Garfield</v>
      </c>
      <c r="C67" s="1" t="s">
        <v>64</v>
      </c>
      <c r="D67" s="1" t="str">
        <f>VLOOKUP(C67,CityMatch!$A$2:$B$128,2,FALSE)</f>
        <v>Jordan</v>
      </c>
      <c r="E67" s="20">
        <f>TaxesByCity!E67/'City Population'!E67</f>
        <v>357.15069332417579</v>
      </c>
      <c r="F67" s="20">
        <f>TaxesByCity!F67/'City Population'!F67</f>
        <v>376.88599734072028</v>
      </c>
      <c r="G67" s="20">
        <f>TaxesByCity!G67/'City Population'!G67</f>
        <v>385.64432952247188</v>
      </c>
      <c r="H67" s="20">
        <f>TaxesByCity!H67/'City Population'!H67</f>
        <v>366.79681173913048</v>
      </c>
      <c r="I67" s="20">
        <f>TaxesByCity!I67/'City Population'!I67</f>
        <v>398.00288385269124</v>
      </c>
      <c r="J67" s="20">
        <f>TaxesByCity!J67/'City Population'!J67</f>
        <v>406.78495654390935</v>
      </c>
      <c r="K67" s="20">
        <f>TaxesByCity!K67/'City Population'!K67</f>
        <v>506.0658752325582</v>
      </c>
      <c r="L67" s="20">
        <f>TaxesByCity!L67/'City Population'!L67</f>
        <v>464.02148345609061</v>
      </c>
      <c r="M67" s="20">
        <f>TaxesByCity!M67/'City Population'!M67</f>
        <v>467.32207689655172</v>
      </c>
      <c r="N67" s="20">
        <f>TaxesByCity!N67/'City Population'!N67</f>
        <v>435.92350100000004</v>
      </c>
      <c r="O67" s="20">
        <f>TaxesByCity!O67/'City Population'!O67</f>
        <v>451.26262688654344</v>
      </c>
      <c r="P67" s="20">
        <f>TaxesByCity!P67/'City Population'!P67</f>
        <v>432.99114282722519</v>
      </c>
      <c r="Q67" s="20">
        <f>TaxesByCity!Q67/'City Population'!Q67</f>
        <v>445.14051912371127</v>
      </c>
      <c r="R67" s="20">
        <f>TaxesByCity!R67/'City Population'!R67</f>
        <v>561.87618928900235</v>
      </c>
      <c r="S67" s="20">
        <f>TaxesByCity!S67/'City Population'!S67</f>
        <v>561.8335568443697</v>
      </c>
      <c r="T67" s="20">
        <f>TaxesByCity!T67/'City Population'!T67</f>
        <v>575.80808784810142</v>
      </c>
      <c r="U67" s="20">
        <f>TaxesByCity!U67/'City Population'!U67</f>
        <v>659.20257542416425</v>
      </c>
      <c r="V67" s="20"/>
    </row>
    <row r="68" spans="1:22" x14ac:dyDescent="0.2">
      <c r="A68">
        <f t="shared" si="2"/>
        <v>44</v>
      </c>
      <c r="B68" t="str">
        <f>VLOOKUP(A68,CountyMatch!$A$2:$B$57,2,FALSE)</f>
        <v>Wheatland</v>
      </c>
      <c r="C68" s="1" t="s">
        <v>65</v>
      </c>
      <c r="D68" s="1" t="str">
        <f>VLOOKUP(C68,CityMatch!$A$2:$B$128,2,FALSE)</f>
        <v>Judith Gap</v>
      </c>
      <c r="E68" s="20">
        <f>TaxesByCity!E68/'City Population'!E68</f>
        <v>295.12465837419359</v>
      </c>
      <c r="F68" s="20">
        <f>TaxesByCity!F68/'City Population'!F68</f>
        <v>312.83414693877552</v>
      </c>
      <c r="G68" s="20">
        <f>TaxesByCity!G68/'City Population'!G68</f>
        <v>330.30258140845069</v>
      </c>
      <c r="H68" s="20">
        <f>TaxesByCity!H68/'City Population'!H68</f>
        <v>385.29146627737231</v>
      </c>
      <c r="I68" s="20">
        <f>TaxesByCity!I68/'City Population'!I68</f>
        <v>375.54990079999999</v>
      </c>
      <c r="J68" s="20">
        <f>TaxesByCity!J68/'City Population'!J68</f>
        <v>359.67543369230765</v>
      </c>
      <c r="K68" s="20">
        <f>TaxesByCity!K68/'City Population'!K68</f>
        <v>395.7373351908397</v>
      </c>
      <c r="L68" s="20">
        <f>TaxesByCity!L68/'City Population'!L68</f>
        <v>381.97231968749998</v>
      </c>
      <c r="M68" s="20">
        <f>TaxesByCity!M68/'City Population'!M68</f>
        <v>575.14530937500001</v>
      </c>
      <c r="N68" s="20">
        <f>TaxesByCity!N68/'City Population'!N68</f>
        <v>528.30058687999997</v>
      </c>
      <c r="O68" s="20">
        <f>TaxesByCity!O68/'City Population'!O68</f>
        <v>555.71368636363627</v>
      </c>
      <c r="P68" s="20">
        <f>TaxesByCity!P68/'City Population'!P68</f>
        <v>529.13159186991879</v>
      </c>
      <c r="Q68" s="20">
        <f>TaxesByCity!Q68/'City Population'!Q68</f>
        <v>510.20091707317084</v>
      </c>
      <c r="R68" s="20">
        <f>TaxesByCity!R68/'City Population'!R68</f>
        <v>567.39903712096771</v>
      </c>
      <c r="S68" s="20">
        <f>TaxesByCity!S68/'City Population'!S68</f>
        <v>636.72454365550414</v>
      </c>
      <c r="T68" s="20">
        <f>TaxesByCity!T68/'City Population'!T68</f>
        <v>665.15090356589144</v>
      </c>
      <c r="U68" s="20">
        <f>TaxesByCity!U68/'City Population'!U68</f>
        <v>639.17694696969716</v>
      </c>
      <c r="V68" s="20"/>
    </row>
    <row r="69" spans="1:22" x14ac:dyDescent="0.2">
      <c r="A69">
        <f t="shared" si="2"/>
        <v>7</v>
      </c>
      <c r="B69" t="str">
        <f>VLOOKUP(A69,CountyMatch!$A$2:$B$57,2,FALSE)</f>
        <v>Flathead</v>
      </c>
      <c r="C69" s="1" t="s">
        <v>67</v>
      </c>
      <c r="D69" s="1" t="str">
        <f>VLOOKUP(C69,CityMatch!$A$2:$B$128,2,FALSE)</f>
        <v>Kalispell</v>
      </c>
      <c r="E69" s="20">
        <f>TaxesByCity!E69/'City Population'!E69</f>
        <v>960.79024084169589</v>
      </c>
      <c r="F69" s="20">
        <f>TaxesByCity!F69/'City Population'!F69</f>
        <v>970.59670093778732</v>
      </c>
      <c r="G69" s="20">
        <f>TaxesByCity!G69/'City Population'!G69</f>
        <v>1054.6341681381214</v>
      </c>
      <c r="H69" s="20">
        <f>TaxesByCity!H69/'City Population'!H69</f>
        <v>1195.09513989625</v>
      </c>
      <c r="I69" s="20">
        <f>TaxesByCity!I69/'City Population'!I69</f>
        <v>1214.3734187529153</v>
      </c>
      <c r="J69" s="20">
        <f>TaxesByCity!J69/'City Population'!J69</f>
        <v>1237.4547761661738</v>
      </c>
      <c r="K69" s="20">
        <f>TaxesByCity!K69/'City Population'!K69</f>
        <v>1282.9441051176384</v>
      </c>
      <c r="L69" s="20">
        <f>TaxesByCity!L69/'City Population'!L69</f>
        <v>1286.9397094221549</v>
      </c>
      <c r="M69" s="20">
        <f>TaxesByCity!M69/'City Population'!M69</f>
        <v>1303.504624208821</v>
      </c>
      <c r="N69" s="20">
        <f>TaxesByCity!N69/'City Population'!N69</f>
        <v>1406.2168836660285</v>
      </c>
      <c r="O69" s="20">
        <f>TaxesByCity!O69/'City Population'!O69</f>
        <v>1459.2262172668902</v>
      </c>
      <c r="P69" s="20">
        <f>TaxesByCity!P69/'City Population'!P69</f>
        <v>1350.5740673740097</v>
      </c>
      <c r="Q69" s="20">
        <f>TaxesByCity!Q69/'City Population'!Q69</f>
        <v>1368.1128215525266</v>
      </c>
      <c r="R69" s="20">
        <f>TaxesByCity!R69/'City Population'!R69</f>
        <v>1390.3158472228301</v>
      </c>
      <c r="S69" s="20">
        <f>TaxesByCity!S69/'City Population'!S69</f>
        <v>1353.9995637405063</v>
      </c>
      <c r="T69" s="20">
        <f>TaxesByCity!T69/'City Population'!T69</f>
        <v>1526.4747416728392</v>
      </c>
      <c r="U69" s="20">
        <f>TaxesByCity!U69/'City Population'!U69</f>
        <v>1527.158515515916</v>
      </c>
      <c r="V69" s="20"/>
    </row>
    <row r="70" spans="1:22" x14ac:dyDescent="0.2">
      <c r="A70">
        <f t="shared" si="2"/>
        <v>21</v>
      </c>
      <c r="B70" t="str">
        <f>VLOOKUP(A70,CountyMatch!$A$2:$B$57,2,FALSE)</f>
        <v>Toole</v>
      </c>
      <c r="C70" s="1" t="s">
        <v>66</v>
      </c>
      <c r="D70" s="1" t="str">
        <f>VLOOKUP(C70,CityMatch!$A$2:$B$128,2,FALSE)</f>
        <v>Kevin</v>
      </c>
      <c r="E70" s="20">
        <f>TaxesByCity!E70/'City Population'!E70</f>
        <v>210.67676026627223</v>
      </c>
      <c r="F70" s="20">
        <f>TaxesByCity!F70/'City Population'!F70</f>
        <v>223.37880179999999</v>
      </c>
      <c r="G70" s="20">
        <f>TaxesByCity!G70/'City Population'!G70</f>
        <v>229.65079527950309</v>
      </c>
      <c r="H70" s="20">
        <f>TaxesByCity!H70/'City Population'!H70</f>
        <v>231.50675652173911</v>
      </c>
      <c r="I70" s="20">
        <f>TaxesByCity!I70/'City Population'!I70</f>
        <v>342.30327419354842</v>
      </c>
      <c r="J70" s="20">
        <f>TaxesByCity!J70/'City Population'!J70</f>
        <v>373.70028927631586</v>
      </c>
      <c r="K70" s="20">
        <f>TaxesByCity!K70/'City Population'!K70</f>
        <v>343.17958179999999</v>
      </c>
      <c r="L70" s="20">
        <f>TaxesByCity!L70/'City Population'!L70</f>
        <v>302.15675960784313</v>
      </c>
      <c r="M70" s="20">
        <f>TaxesByCity!M70/'City Population'!M70</f>
        <v>286.43549254901956</v>
      </c>
      <c r="N70" s="20">
        <f>TaxesByCity!N70/'City Population'!N70</f>
        <v>448.18336657534246</v>
      </c>
      <c r="O70" s="20">
        <f>TaxesByCity!O70/'City Population'!O70</f>
        <v>539.72871205479453</v>
      </c>
      <c r="P70" s="20">
        <f>TaxesByCity!P70/'City Population'!P70</f>
        <v>486.35066152777773</v>
      </c>
      <c r="Q70" s="20">
        <f>TaxesByCity!Q70/'City Population'!Q70</f>
        <v>472.86696305555557</v>
      </c>
      <c r="R70" s="20">
        <f>TaxesByCity!R70/'City Population'!R70</f>
        <v>560.27737336170185</v>
      </c>
      <c r="S70" s="20">
        <f>TaxesByCity!S70/'City Population'!S70</f>
        <v>614.05502523084613</v>
      </c>
      <c r="T70" s="20">
        <f>TaxesByCity!T70/'City Population'!T70</f>
        <v>699.93499634306568</v>
      </c>
      <c r="U70" s="20">
        <f>TaxesByCity!U70/'City Population'!U70</f>
        <v>690.25419762043805</v>
      </c>
      <c r="V70" s="20"/>
    </row>
    <row r="71" spans="1:22" x14ac:dyDescent="0.2">
      <c r="A71">
        <f t="shared" si="2"/>
        <v>3</v>
      </c>
      <c r="B71" t="str">
        <f>VLOOKUP(A71,CountyMatch!$A$2:$B$57,2,FALSE)</f>
        <v>Yellowstone</v>
      </c>
      <c r="C71" s="1" t="s">
        <v>68</v>
      </c>
      <c r="D71" s="1" t="str">
        <f>VLOOKUP(C71,CityMatch!$A$2:$B$128,2,FALSE)</f>
        <v>Laurel</v>
      </c>
      <c r="E71" s="20">
        <f>TaxesByCity!E71/'City Population'!E71</f>
        <v>520.41398225576995</v>
      </c>
      <c r="F71" s="20">
        <f>TaxesByCity!F71/'City Population'!F71</f>
        <v>539.13174120239216</v>
      </c>
      <c r="G71" s="20">
        <f>TaxesByCity!G71/'City Population'!G71</f>
        <v>558.12634959923923</v>
      </c>
      <c r="H71" s="20">
        <f>TaxesByCity!H71/'City Population'!H71</f>
        <v>612.01146803227812</v>
      </c>
      <c r="I71" s="20">
        <f>TaxesByCity!I71/'City Population'!I71</f>
        <v>626.42118327017863</v>
      </c>
      <c r="J71" s="20">
        <f>TaxesByCity!J71/'City Population'!J71</f>
        <v>628.89496772901055</v>
      </c>
      <c r="K71" s="20">
        <f>TaxesByCity!K71/'City Population'!K71</f>
        <v>641.85877078828128</v>
      </c>
      <c r="L71" s="20">
        <f>TaxesByCity!L71/'City Population'!L71</f>
        <v>684.01410485705719</v>
      </c>
      <c r="M71" s="20">
        <f>TaxesByCity!M71/'City Population'!M71</f>
        <v>727.41245690666676</v>
      </c>
      <c r="N71" s="20">
        <f>TaxesByCity!N71/'City Population'!N71</f>
        <v>712.71565530194459</v>
      </c>
      <c r="O71" s="20">
        <f>TaxesByCity!O71/'City Population'!O71</f>
        <v>717.2932073851033</v>
      </c>
      <c r="P71" s="20">
        <f>TaxesByCity!P71/'City Population'!P71</f>
        <v>702.74021129767436</v>
      </c>
      <c r="Q71" s="20">
        <f>TaxesByCity!Q71/'City Population'!Q71</f>
        <v>685.06156826968549</v>
      </c>
      <c r="R71" s="20">
        <f>TaxesByCity!R71/'City Population'!R71</f>
        <v>754.52253950067166</v>
      </c>
      <c r="S71" s="20">
        <f>TaxesByCity!S71/'City Population'!S71</f>
        <v>787.96745490888713</v>
      </c>
      <c r="T71" s="20">
        <f>TaxesByCity!T71/'City Population'!T71</f>
        <v>865.12063333003402</v>
      </c>
      <c r="U71" s="20">
        <f>TaxesByCity!U71/'City Population'!U71</f>
        <v>912.21053485663629</v>
      </c>
      <c r="V71" s="20"/>
    </row>
    <row r="72" spans="1:22" x14ac:dyDescent="0.2">
      <c r="A72">
        <f t="shared" si="2"/>
        <v>53</v>
      </c>
      <c r="B72" t="str">
        <f>VLOOKUP(A72,CountyMatch!$A$2:$B$57,2,FALSE)</f>
        <v>Golden Valley</v>
      </c>
      <c r="C72" s="1" t="s">
        <v>69</v>
      </c>
      <c r="D72" s="1" t="str">
        <f>VLOOKUP(C72,CityMatch!$A$2:$B$128,2,FALSE)</f>
        <v>Lavina</v>
      </c>
      <c r="E72" s="20">
        <f>TaxesByCity!E72/'City Population'!E72</f>
        <v>288.0571373431373</v>
      </c>
      <c r="F72" s="20">
        <f>TaxesByCity!F72/'City Population'!F72</f>
        <v>338.25451453030303</v>
      </c>
      <c r="G72" s="20">
        <f>TaxesByCity!G72/'City Population'!G72</f>
        <v>344.58827543186948</v>
      </c>
      <c r="H72" s="20">
        <f>TaxesByCity!H72/'City Population'!H72</f>
        <v>420.17581095238097</v>
      </c>
      <c r="I72" s="20">
        <f>TaxesByCity!I72/'City Population'!I72</f>
        <v>456.11251039603957</v>
      </c>
      <c r="J72" s="20">
        <f>TaxesByCity!J72/'City Population'!J72</f>
        <v>494.60222475247531</v>
      </c>
      <c r="K72" s="20">
        <f>TaxesByCity!K72/'City Population'!K72</f>
        <v>519.5278217204301</v>
      </c>
      <c r="L72" s="20">
        <f>TaxesByCity!L72/'City Population'!L72</f>
        <v>491.26973555555554</v>
      </c>
      <c r="M72" s="20">
        <f>TaxesByCity!M72/'City Population'!M72</f>
        <v>513.07373508196724</v>
      </c>
      <c r="N72" s="20">
        <f>TaxesByCity!N72/'City Population'!N72</f>
        <v>470.67415382352937</v>
      </c>
      <c r="O72" s="20">
        <f>TaxesByCity!O72/'City Population'!O72</f>
        <v>490.82398088757384</v>
      </c>
      <c r="P72" s="20">
        <f>TaxesByCity!P72/'City Population'!P72</f>
        <v>489.37575578034671</v>
      </c>
      <c r="Q72" s="20">
        <f>TaxesByCity!Q72/'City Population'!Q72</f>
        <v>522.82315744186053</v>
      </c>
      <c r="R72" s="20">
        <f>TaxesByCity!R72/'City Population'!R72</f>
        <v>538.67264434730544</v>
      </c>
      <c r="S72" s="20">
        <f>TaxesByCity!S72/'City Population'!S72</f>
        <v>549.1071925165428</v>
      </c>
      <c r="T72" s="20">
        <f>TaxesByCity!T72/'City Population'!T72</f>
        <v>638.30160850299376</v>
      </c>
      <c r="U72" s="20">
        <f>TaxesByCity!U72/'City Population'!U72</f>
        <v>817.12502816568019</v>
      </c>
      <c r="V72" s="20"/>
    </row>
    <row r="73" spans="1:22" x14ac:dyDescent="0.2">
      <c r="A73">
        <f t="shared" si="2"/>
        <v>8</v>
      </c>
      <c r="B73" t="str">
        <f>VLOOKUP(A73,CountyMatch!$A$2:$B$57,2,FALSE)</f>
        <v>Fergus</v>
      </c>
      <c r="C73" s="1" t="s">
        <v>70</v>
      </c>
      <c r="D73" s="1" t="str">
        <f>VLOOKUP(C73,CityMatch!$A$2:$B$128,2,FALSE)</f>
        <v>Lewistown</v>
      </c>
      <c r="E73" s="20">
        <f>TaxesByCity!E73/'City Population'!E73</f>
        <v>541.68426286451074</v>
      </c>
      <c r="F73" s="20">
        <f>TaxesByCity!F73/'City Population'!F73</f>
        <v>563.20215443785082</v>
      </c>
      <c r="G73" s="20">
        <f>TaxesByCity!G73/'City Population'!G73</f>
        <v>598.26550797875984</v>
      </c>
      <c r="H73" s="20">
        <f>TaxesByCity!H73/'City Population'!H73</f>
        <v>650.75998397429566</v>
      </c>
      <c r="I73" s="20">
        <f>TaxesByCity!I73/'City Population'!I73</f>
        <v>697.66086721983481</v>
      </c>
      <c r="J73" s="20">
        <f>TaxesByCity!J73/'City Population'!J73</f>
        <v>720.99717377049183</v>
      </c>
      <c r="K73" s="20">
        <f>TaxesByCity!K73/'City Population'!K73</f>
        <v>781.40740105761085</v>
      </c>
      <c r="L73" s="20">
        <f>TaxesByCity!L73/'City Population'!L73</f>
        <v>763.06777916385715</v>
      </c>
      <c r="M73" s="20">
        <f>TaxesByCity!M73/'City Population'!M73</f>
        <v>762.50513158155684</v>
      </c>
      <c r="N73" s="20">
        <f>TaxesByCity!N73/'City Population'!N73</f>
        <v>784.46212421140365</v>
      </c>
      <c r="O73" s="20">
        <f>TaxesByCity!O73/'City Population'!O73</f>
        <v>787.82739325398177</v>
      </c>
      <c r="P73" s="20">
        <f>TaxesByCity!P73/'City Population'!P73</f>
        <v>798.6764937359776</v>
      </c>
      <c r="Q73" s="20">
        <f>TaxesByCity!Q73/'City Population'!Q73</f>
        <v>808.57110685330224</v>
      </c>
      <c r="R73" s="20">
        <f>TaxesByCity!R73/'City Population'!R73</f>
        <v>857.01052873163326</v>
      </c>
      <c r="S73" s="20">
        <f>TaxesByCity!S73/'City Population'!S73</f>
        <v>906.37178930625794</v>
      </c>
      <c r="T73" s="20">
        <f>TaxesByCity!T73/'City Population'!T73</f>
        <v>961.02328223725556</v>
      </c>
      <c r="U73" s="20">
        <f>TaxesByCity!U73/'City Population'!U73</f>
        <v>980.26268430388473</v>
      </c>
      <c r="V73" s="20"/>
    </row>
    <row r="74" spans="1:22" x14ac:dyDescent="0.2">
      <c r="A74">
        <f t="shared" si="2"/>
        <v>56</v>
      </c>
      <c r="B74" t="str">
        <f>VLOOKUP(A74,CountyMatch!$A$2:$B$57,2,FALSE)</f>
        <v>Lincoln</v>
      </c>
      <c r="C74" s="1" t="s">
        <v>71</v>
      </c>
      <c r="D74" s="1" t="str">
        <f>VLOOKUP(C74,CityMatch!$A$2:$B$128,2,FALSE)</f>
        <v>Libby</v>
      </c>
      <c r="E74" s="20">
        <f>TaxesByCity!E74/'City Population'!E74</f>
        <v>435.29644005531924</v>
      </c>
      <c r="F74" s="20">
        <f>TaxesByCity!F74/'City Population'!F74</f>
        <v>435.91119209982168</v>
      </c>
      <c r="G74" s="20">
        <f>TaxesByCity!G74/'City Population'!G74</f>
        <v>453.64346693525175</v>
      </c>
      <c r="H74" s="20">
        <f>TaxesByCity!H74/'City Population'!H74</f>
        <v>480.28009534732269</v>
      </c>
      <c r="I74" s="20">
        <f>TaxesByCity!I74/'City Population'!I74</f>
        <v>494.08035296187677</v>
      </c>
      <c r="J74" s="20">
        <f>TaxesByCity!J74/'City Population'!J74</f>
        <v>550.31879427202375</v>
      </c>
      <c r="K74" s="20">
        <f>TaxesByCity!K74/'City Population'!K74</f>
        <v>534.07376057377053</v>
      </c>
      <c r="L74" s="20">
        <f>TaxesByCity!L74/'City Population'!L74</f>
        <v>568.93273199548184</v>
      </c>
      <c r="M74" s="20">
        <f>TaxesByCity!M74/'City Population'!M74</f>
        <v>600.66676224753235</v>
      </c>
      <c r="N74" s="20">
        <f>TaxesByCity!N74/'City Population'!N74</f>
        <v>609.46596895567222</v>
      </c>
      <c r="O74" s="20">
        <f>TaxesByCity!O74/'City Population'!O74</f>
        <v>614.86189597003749</v>
      </c>
      <c r="P74" s="20">
        <f>TaxesByCity!P74/'City Population'!P74</f>
        <v>632.0636838940386</v>
      </c>
      <c r="Q74" s="20">
        <f>TaxesByCity!Q74/'City Population'!Q74</f>
        <v>588.19730344179652</v>
      </c>
      <c r="R74" s="20">
        <f>TaxesByCity!R74/'City Population'!R74</f>
        <v>596.16798486241134</v>
      </c>
      <c r="S74" s="20">
        <f>TaxesByCity!S74/'City Population'!S74</f>
        <v>654.2458412146209</v>
      </c>
      <c r="T74" s="20">
        <f>TaxesByCity!T74/'City Population'!T74</f>
        <v>698.93324879227021</v>
      </c>
      <c r="U74" s="20">
        <f>TaxesByCity!U74/'City Population'!U74</f>
        <v>693.31117133540374</v>
      </c>
      <c r="V74" s="20"/>
    </row>
    <row r="75" spans="1:22" x14ac:dyDescent="0.2">
      <c r="A75">
        <f t="shared" si="2"/>
        <v>18</v>
      </c>
      <c r="B75" t="str">
        <f>VLOOKUP(A75,CountyMatch!$A$2:$B$57,2,FALSE)</f>
        <v>Beaverhead</v>
      </c>
      <c r="C75" s="1" t="s">
        <v>72</v>
      </c>
      <c r="D75" s="1" t="str">
        <f>VLOOKUP(C75,CityMatch!$A$2:$B$128,2,FALSE)</f>
        <v>Lima</v>
      </c>
      <c r="E75" s="20">
        <f>TaxesByCity!E75/'City Population'!E75</f>
        <v>484.20832679310348</v>
      </c>
      <c r="F75" s="20">
        <f>TaxesByCity!F75/'City Population'!F75</f>
        <v>526.69002482456142</v>
      </c>
      <c r="G75" s="20">
        <f>TaxesByCity!G75/'City Population'!G75</f>
        <v>500.53113226666665</v>
      </c>
      <c r="H75" s="20">
        <f>TaxesByCity!H75/'City Population'!H75</f>
        <v>492.78795941704033</v>
      </c>
      <c r="I75" s="20">
        <f>TaxesByCity!I75/'City Population'!I75</f>
        <v>528.70200941704024</v>
      </c>
      <c r="J75" s="20">
        <f>TaxesByCity!J75/'City Population'!J75</f>
        <v>572.52120253393673</v>
      </c>
      <c r="K75" s="20">
        <f>TaxesByCity!K75/'City Population'!K75</f>
        <v>578.03167354260097</v>
      </c>
      <c r="L75" s="20">
        <f>TaxesByCity!L75/'City Population'!L75</f>
        <v>618.24275981900462</v>
      </c>
      <c r="M75" s="20">
        <f>TaxesByCity!M75/'City Population'!M75</f>
        <v>624.31449461538466</v>
      </c>
      <c r="N75" s="20">
        <f>TaxesByCity!N75/'City Population'!N75</f>
        <v>661.57908095022617</v>
      </c>
      <c r="O75" s="20">
        <f>TaxesByCity!O75/'City Population'!O75</f>
        <v>628.58754356828194</v>
      </c>
      <c r="P75" s="20">
        <f>TaxesByCity!P75/'City Population'!P75</f>
        <v>644.99281522123874</v>
      </c>
      <c r="Q75" s="20">
        <f>TaxesByCity!Q75/'City Population'!Q75</f>
        <v>657.10403716814153</v>
      </c>
      <c r="R75" s="20">
        <f>TaxesByCity!R75/'City Population'!R75</f>
        <v>726.08902994666676</v>
      </c>
      <c r="S75" s="20">
        <f>TaxesByCity!S75/'City Population'!S75</f>
        <v>707.72337376358223</v>
      </c>
      <c r="T75" s="20">
        <f>TaxesByCity!T75/'City Population'!T75</f>
        <v>737.39883017543866</v>
      </c>
      <c r="U75" s="20">
        <f>TaxesByCity!U75/'City Population'!U75</f>
        <v>735.57438731277534</v>
      </c>
      <c r="V75" s="20"/>
    </row>
    <row r="76" spans="1:22" x14ac:dyDescent="0.2">
      <c r="A76">
        <f t="shared" si="2"/>
        <v>49</v>
      </c>
      <c r="B76" t="str">
        <f>VLOOKUP(A76,CountyMatch!$A$2:$B$57,2,FALSE)</f>
        <v>Park</v>
      </c>
      <c r="C76" s="1" t="s">
        <v>74</v>
      </c>
      <c r="D76" s="1" t="str">
        <f>VLOOKUP(C76,CityMatch!$A$2:$B$128,2,FALSE)</f>
        <v>Livingston</v>
      </c>
      <c r="E76" s="20">
        <f>TaxesByCity!E76/'City Population'!E76</f>
        <v>650.87304743034019</v>
      </c>
      <c r="F76" s="20">
        <f>TaxesByCity!F76/'City Population'!F76</f>
        <v>711.59778370044057</v>
      </c>
      <c r="G76" s="20">
        <f>TaxesByCity!G76/'City Population'!G76</f>
        <v>747.93192555644089</v>
      </c>
      <c r="H76" s="20">
        <f>TaxesByCity!H76/'City Population'!H76</f>
        <v>760.22790018680996</v>
      </c>
      <c r="I76" s="20">
        <f>TaxesByCity!I76/'City Population'!I76</f>
        <v>835.15505081927199</v>
      </c>
      <c r="J76" s="20">
        <f>TaxesByCity!J76/'City Population'!J76</f>
        <v>883.61361315957447</v>
      </c>
      <c r="K76" s="20">
        <f>TaxesByCity!K76/'City Population'!K76</f>
        <v>898.87461305188322</v>
      </c>
      <c r="L76" s="20">
        <f>TaxesByCity!L76/'City Population'!L76</f>
        <v>930.05471571609803</v>
      </c>
      <c r="M76" s="20">
        <f>TaxesByCity!M76/'City Population'!M76</f>
        <v>879.58314147694909</v>
      </c>
      <c r="N76" s="20">
        <f>TaxesByCity!N76/'City Population'!N76</f>
        <v>1047.6731786943492</v>
      </c>
      <c r="O76" s="20">
        <f>TaxesByCity!O76/'City Population'!O76</f>
        <v>1050.5215314111654</v>
      </c>
      <c r="P76" s="20">
        <f>TaxesByCity!P76/'City Population'!P76</f>
        <v>1075.4350421949166</v>
      </c>
      <c r="Q76" s="20">
        <f>TaxesByCity!Q76/'City Population'!Q76</f>
        <v>1072.4184165532474</v>
      </c>
      <c r="R76" s="20">
        <f>TaxesByCity!R76/'City Population'!R76</f>
        <v>1059.2310469539541</v>
      </c>
      <c r="S76" s="20">
        <f>TaxesByCity!S76/'City Population'!S76</f>
        <v>1102.3492269127466</v>
      </c>
      <c r="T76" s="20">
        <f>TaxesByCity!T76/'City Population'!T76</f>
        <v>1177.7255345243739</v>
      </c>
      <c r="U76" s="20">
        <f>TaxesByCity!U76/'City Population'!U76</f>
        <v>1178.2698852620756</v>
      </c>
      <c r="V76" s="20"/>
    </row>
    <row r="77" spans="1:22" x14ac:dyDescent="0.2">
      <c r="A77">
        <f t="shared" si="2"/>
        <v>22</v>
      </c>
      <c r="B77" t="str">
        <f>VLOOKUP(A77,CountyMatch!$A$2:$B$57,2,FALSE)</f>
        <v>Big Horn</v>
      </c>
      <c r="C77" s="1" t="s">
        <v>73</v>
      </c>
      <c r="D77" s="1" t="str">
        <f>VLOOKUP(C77,CityMatch!$A$2:$B$128,2,FALSE)</f>
        <v>Lodge Grass</v>
      </c>
      <c r="E77" s="20">
        <f>TaxesByCity!E77/'City Population'!E77</f>
        <v>97.202499889312975</v>
      </c>
      <c r="F77" s="20">
        <f>TaxesByCity!F77/'City Population'!F77</f>
        <v>86.965312455795669</v>
      </c>
      <c r="G77" s="20">
        <f>TaxesByCity!G77/'City Population'!G77</f>
        <v>95.285931102204401</v>
      </c>
      <c r="H77" s="20">
        <f>TaxesByCity!H77/'City Population'!H77</f>
        <v>93.774863153526979</v>
      </c>
      <c r="I77" s="20">
        <f>TaxesByCity!I77/'City Population'!I77</f>
        <v>101.21509886451614</v>
      </c>
      <c r="J77" s="20">
        <f>TaxesByCity!J77/'City Population'!J77</f>
        <v>100.35093729580574</v>
      </c>
      <c r="K77" s="20">
        <f>TaxesByCity!K77/'City Population'!K77</f>
        <v>106.98118063181819</v>
      </c>
      <c r="L77" s="20">
        <f>TaxesByCity!L77/'City Population'!L77</f>
        <v>79.106081797235021</v>
      </c>
      <c r="M77" s="20">
        <f>TaxesByCity!M77/'City Population'!M77</f>
        <v>90.298822170900692</v>
      </c>
      <c r="N77" s="20">
        <f>TaxesByCity!N77/'City Population'!N77</f>
        <v>90.854736217391306</v>
      </c>
      <c r="O77" s="20">
        <f>TaxesByCity!O77/'City Population'!O77</f>
        <v>97.933244792626766</v>
      </c>
      <c r="P77" s="20">
        <f>TaxesByCity!P77/'City Population'!P77</f>
        <v>96.130641735159827</v>
      </c>
      <c r="Q77" s="20">
        <f>TaxesByCity!Q77/'City Population'!Q77</f>
        <v>108.40321240449438</v>
      </c>
      <c r="R77" s="20">
        <f>TaxesByCity!R77/'City Population'!R77</f>
        <v>144.35838804966136</v>
      </c>
      <c r="S77" s="20">
        <f>TaxesByCity!S77/'City Population'!S77</f>
        <v>145.88886214891232</v>
      </c>
      <c r="T77" s="20">
        <f>TaxesByCity!T77/'City Population'!T77</f>
        <v>155.89809968973213</v>
      </c>
      <c r="U77" s="20">
        <f>TaxesByCity!U77/'City Population'!U77</f>
        <v>169.27965209459455</v>
      </c>
      <c r="V77" s="20"/>
    </row>
    <row r="78" spans="1:22" x14ac:dyDescent="0.2">
      <c r="A78">
        <f t="shared" si="2"/>
        <v>11</v>
      </c>
      <c r="B78" t="str">
        <f>VLOOKUP(A78,CountyMatch!$A$2:$B$57,2,FALSE)</f>
        <v>Phillips</v>
      </c>
      <c r="C78" s="1" t="s">
        <v>75</v>
      </c>
      <c r="D78" s="1" t="str">
        <f>VLOOKUP(C78,CityMatch!$A$2:$B$128,2,FALSE)</f>
        <v>Malta</v>
      </c>
      <c r="E78" s="20">
        <f>TaxesByCity!E78/'City Population'!E78</f>
        <v>456.01323685623157</v>
      </c>
      <c r="F78" s="20">
        <f>TaxesByCity!F78/'City Population'!F78</f>
        <v>499.12675303633642</v>
      </c>
      <c r="G78" s="20">
        <f>TaxesByCity!G78/'City Population'!G78</f>
        <v>510.11229706146923</v>
      </c>
      <c r="H78" s="20">
        <f>TaxesByCity!H78/'City Population'!H78</f>
        <v>520.17394448275854</v>
      </c>
      <c r="I78" s="20">
        <f>TaxesByCity!I78/'City Population'!I78</f>
        <v>533.43190794858606</v>
      </c>
      <c r="J78" s="20">
        <f>TaxesByCity!J78/'City Population'!J78</f>
        <v>526.20330928097917</v>
      </c>
      <c r="K78" s="20">
        <f>TaxesByCity!K78/'City Population'!K78</f>
        <v>543.46563605209394</v>
      </c>
      <c r="L78" s="20">
        <f>TaxesByCity!L78/'City Population'!L78</f>
        <v>504.14514129713427</v>
      </c>
      <c r="M78" s="20">
        <f>TaxesByCity!M78/'City Population'!M78</f>
        <v>548.87246761904771</v>
      </c>
      <c r="N78" s="20">
        <f>TaxesByCity!N78/'City Population'!N78</f>
        <v>547.92341325178393</v>
      </c>
      <c r="O78" s="20">
        <f>TaxesByCity!O78/'City Population'!O78</f>
        <v>649.9596578593588</v>
      </c>
      <c r="P78" s="20">
        <f>TaxesByCity!P78/'City Population'!P78</f>
        <v>707.14213498415108</v>
      </c>
      <c r="Q78" s="20">
        <f>TaxesByCity!Q78/'City Population'!Q78</f>
        <v>762.92971042944771</v>
      </c>
      <c r="R78" s="20">
        <f>TaxesByCity!R78/'City Population'!R78</f>
        <v>827.07030000719783</v>
      </c>
      <c r="S78" s="20">
        <f>TaxesByCity!S78/'City Population'!S78</f>
        <v>867.27563665999639</v>
      </c>
      <c r="T78" s="20">
        <f>TaxesByCity!T78/'City Population'!T78</f>
        <v>819.01170423474662</v>
      </c>
      <c r="U78" s="20">
        <f>TaxesByCity!U78/'City Population'!U78</f>
        <v>882.50944773368155</v>
      </c>
      <c r="V78" s="20"/>
    </row>
    <row r="79" spans="1:22" x14ac:dyDescent="0.2">
      <c r="A79">
        <f t="shared" si="2"/>
        <v>6</v>
      </c>
      <c r="B79" t="str">
        <f>VLOOKUP(A79,CountyMatch!$A$2:$B$57,2,FALSE)</f>
        <v>Gallatin</v>
      </c>
      <c r="C79" s="1" t="s">
        <v>76</v>
      </c>
      <c r="D79" s="1" t="str">
        <f>VLOOKUP(C79,CityMatch!$A$2:$B$128,2,FALSE)</f>
        <v>Manhattan</v>
      </c>
      <c r="E79" s="20">
        <f>TaxesByCity!E79/'City Population'!E79</f>
        <v>617.27495282638893</v>
      </c>
      <c r="F79" s="20">
        <f>TaxesByCity!F79/'City Population'!F79</f>
        <v>706.284806470185</v>
      </c>
      <c r="G79" s="20">
        <f>TaxesByCity!G79/'City Population'!G79</f>
        <v>701.40485824995528</v>
      </c>
      <c r="H79" s="20">
        <f>TaxesByCity!H79/'City Population'!H79</f>
        <v>695.98709162341981</v>
      </c>
      <c r="I79" s="20">
        <f>TaxesByCity!I79/'City Population'!I79</f>
        <v>799.69183587126156</v>
      </c>
      <c r="J79" s="20">
        <f>TaxesByCity!J79/'City Population'!J79</f>
        <v>830.55074375804395</v>
      </c>
      <c r="K79" s="20">
        <f>TaxesByCity!K79/'City Population'!K79</f>
        <v>852.79203673273651</v>
      </c>
      <c r="L79" s="20">
        <f>TaxesByCity!L79/'City Population'!L79</f>
        <v>913.68610132075469</v>
      </c>
      <c r="M79" s="20">
        <f>TaxesByCity!M79/'City Population'!M79</f>
        <v>967.56782872691315</v>
      </c>
      <c r="N79" s="20">
        <f>TaxesByCity!N79/'City Population'!N79</f>
        <v>909.33146504223521</v>
      </c>
      <c r="O79" s="20">
        <f>TaxesByCity!O79/'City Population'!O79</f>
        <v>929.34864387953326</v>
      </c>
      <c r="P79" s="20">
        <f>TaxesByCity!P79/'City Population'!P79</f>
        <v>1028.4846145588235</v>
      </c>
      <c r="Q79" s="20">
        <f>TaxesByCity!Q79/'City Population'!Q79</f>
        <v>1076.1726065565435</v>
      </c>
      <c r="R79" s="20">
        <f>TaxesByCity!R79/'City Population'!R79</f>
        <v>1160.0493740268785</v>
      </c>
      <c r="S79" s="20">
        <f>TaxesByCity!S79/'City Population'!S79</f>
        <v>1385.2395126504059</v>
      </c>
      <c r="T79" s="20">
        <f>TaxesByCity!T79/'City Population'!T79</f>
        <v>1445.1175286602186</v>
      </c>
      <c r="U79" s="20">
        <f>TaxesByCity!U79/'City Population'!U79</f>
        <v>1475.4144808507137</v>
      </c>
      <c r="V79" s="20"/>
    </row>
    <row r="80" spans="1:22" x14ac:dyDescent="0.2">
      <c r="A80">
        <f t="shared" si="2"/>
        <v>34</v>
      </c>
      <c r="B80" t="str">
        <f>VLOOKUP(A80,CountyMatch!$A$2:$B$57,2,FALSE)</f>
        <v>Sheridan</v>
      </c>
      <c r="C80" s="1" t="s">
        <v>77</v>
      </c>
      <c r="D80" s="1" t="str">
        <f>VLOOKUP(C80,CityMatch!$A$2:$B$128,2,FALSE)</f>
        <v>Medicine Lake</v>
      </c>
      <c r="E80" s="20">
        <f>TaxesByCity!E80/'City Population'!E80</f>
        <v>325.47091045000008</v>
      </c>
      <c r="F80" s="20">
        <f>TaxesByCity!F80/'City Population'!F80</f>
        <v>331.57463027888446</v>
      </c>
      <c r="G80" s="20">
        <f>TaxesByCity!G80/'City Population'!G80</f>
        <v>358.0712772690764</v>
      </c>
      <c r="H80" s="20">
        <f>TaxesByCity!H80/'City Population'!H80</f>
        <v>378.09337294605803</v>
      </c>
      <c r="I80" s="20">
        <f>TaxesByCity!I80/'City Population'!I80</f>
        <v>342.18846812711865</v>
      </c>
      <c r="J80" s="20">
        <f>TaxesByCity!J80/'City Population'!J80</f>
        <v>344.13174232758615</v>
      </c>
      <c r="K80" s="20">
        <f>TaxesByCity!K80/'City Population'!K80</f>
        <v>380.52041495575213</v>
      </c>
      <c r="L80" s="20">
        <f>TaxesByCity!L80/'City Population'!L80</f>
        <v>336.96827867256633</v>
      </c>
      <c r="M80" s="20">
        <f>TaxesByCity!M80/'City Population'!M80</f>
        <v>392.56531017857139</v>
      </c>
      <c r="N80" s="20">
        <f>TaxesByCity!N80/'City Population'!N80</f>
        <v>422.05237334801768</v>
      </c>
      <c r="O80" s="20">
        <f>TaxesByCity!O80/'City Population'!O80</f>
        <v>461.51260337552736</v>
      </c>
      <c r="P80" s="20">
        <f>TaxesByCity!P80/'City Population'!P80</f>
        <v>438.08792245565382</v>
      </c>
      <c r="Q80" s="20">
        <f>TaxesByCity!Q80/'City Population'!Q80</f>
        <v>492.68438296955611</v>
      </c>
      <c r="R80" s="20">
        <f>TaxesByCity!R80/'City Population'!R80</f>
        <v>762.41919821862348</v>
      </c>
      <c r="S80" s="20">
        <f>TaxesByCity!S80/'City Population'!S80</f>
        <v>814.08322242991073</v>
      </c>
      <c r="T80" s="20">
        <f>TaxesByCity!T80/'City Population'!T80</f>
        <v>956.32192468085111</v>
      </c>
      <c r="U80" s="20">
        <f>TaxesByCity!U80/'City Population'!U80</f>
        <v>1023.5717217391302</v>
      </c>
      <c r="V80" s="20"/>
    </row>
    <row r="81" spans="1:22" x14ac:dyDescent="0.2">
      <c r="A81">
        <f t="shared" si="2"/>
        <v>23</v>
      </c>
      <c r="B81" t="str">
        <f>VLOOKUP(A81,CountyMatch!$A$2:$B$57,2,FALSE)</f>
        <v>Musselshell</v>
      </c>
      <c r="C81" s="1" t="s">
        <v>78</v>
      </c>
      <c r="D81" s="1" t="str">
        <f>VLOOKUP(C81,CityMatch!$A$2:$B$128,2,FALSE)</f>
        <v>Melstone</v>
      </c>
      <c r="E81" s="20">
        <f>TaxesByCity!E81/'City Population'!E81</f>
        <v>479.54584947967493</v>
      </c>
      <c r="F81" s="20">
        <f>TaxesByCity!F81/'City Population'!F81</f>
        <v>508.30855336134459</v>
      </c>
      <c r="G81" s="20">
        <f>TaxesByCity!G81/'City Population'!G81</f>
        <v>492.7006202623611</v>
      </c>
      <c r="H81" s="20">
        <f>TaxesByCity!H81/'City Population'!H81</f>
        <v>502.60840363636362</v>
      </c>
      <c r="I81" s="20">
        <f>TaxesByCity!I81/'City Population'!I81</f>
        <v>614.05819222222215</v>
      </c>
      <c r="J81" s="20">
        <f>TaxesByCity!J81/'City Population'!J81</f>
        <v>596.90442323076923</v>
      </c>
      <c r="K81" s="20">
        <f>TaxesByCity!K81/'City Population'!K81</f>
        <v>636.69401673267328</v>
      </c>
      <c r="L81" s="20">
        <f>TaxesByCity!L81/'City Population'!L81</f>
        <v>595.10286734693864</v>
      </c>
      <c r="M81" s="20">
        <f>TaxesByCity!M81/'City Population'!M81</f>
        <v>655.61909278350515</v>
      </c>
      <c r="N81" s="20">
        <f>TaxesByCity!N81/'City Population'!N81</f>
        <v>624.14793326923086</v>
      </c>
      <c r="O81" s="20">
        <f>TaxesByCity!O81/'City Population'!O81</f>
        <v>803.43936373831764</v>
      </c>
      <c r="P81" s="20">
        <f>TaxesByCity!P81/'City Population'!P81</f>
        <v>734.83224476635507</v>
      </c>
      <c r="Q81" s="20">
        <f>TaxesByCity!Q81/'City Population'!Q81</f>
        <v>742.50576299065426</v>
      </c>
      <c r="R81" s="20">
        <f>TaxesByCity!R81/'City Population'!R81</f>
        <v>833.47950701869149</v>
      </c>
      <c r="S81" s="20">
        <f>TaxesByCity!S81/'City Population'!S81</f>
        <v>821.54462717601893</v>
      </c>
      <c r="T81" s="20">
        <f>TaxesByCity!T81/'City Population'!T81</f>
        <v>862.99896448598133</v>
      </c>
      <c r="U81" s="20">
        <f>TaxesByCity!U81/'City Population'!U81</f>
        <v>1129.8123650467292</v>
      </c>
      <c r="V81" s="20"/>
    </row>
    <row r="82" spans="1:22" x14ac:dyDescent="0.2">
      <c r="A82">
        <f t="shared" si="2"/>
        <v>14</v>
      </c>
      <c r="B82" t="str">
        <f>VLOOKUP(A82,CountyMatch!$A$2:$B$57,2,FALSE)</f>
        <v>Custer</v>
      </c>
      <c r="C82" s="1" t="s">
        <v>79</v>
      </c>
      <c r="D82" s="1" t="str">
        <f>VLOOKUP(C82,CityMatch!$A$2:$B$128,2,FALSE)</f>
        <v>Miles City</v>
      </c>
      <c r="E82" s="20">
        <f>TaxesByCity!E82/'City Population'!E82</f>
        <v>530.57302207701491</v>
      </c>
      <c r="F82" s="20">
        <f>TaxesByCity!F82/'City Population'!F82</f>
        <v>570.25167471119141</v>
      </c>
      <c r="G82" s="20">
        <f>TaxesByCity!G82/'City Population'!G82</f>
        <v>667.64664140855211</v>
      </c>
      <c r="H82" s="20">
        <f>TaxesByCity!H82/'City Population'!H82</f>
        <v>673.23295946573182</v>
      </c>
      <c r="I82" s="20">
        <f>TaxesByCity!I82/'City Population'!I82</f>
        <v>690.61372927427203</v>
      </c>
      <c r="J82" s="20">
        <f>TaxesByCity!J82/'City Population'!J82</f>
        <v>712.93480153456369</v>
      </c>
      <c r="K82" s="20">
        <f>TaxesByCity!K82/'City Population'!K82</f>
        <v>730.91246269967473</v>
      </c>
      <c r="L82" s="20">
        <f>TaxesByCity!L82/'City Population'!L82</f>
        <v>699.92579282987356</v>
      </c>
      <c r="M82" s="20">
        <f>TaxesByCity!M82/'City Population'!M82</f>
        <v>710.39770533523892</v>
      </c>
      <c r="N82" s="20">
        <f>TaxesByCity!N82/'City Population'!N82</f>
        <v>708.05633063895118</v>
      </c>
      <c r="O82" s="20">
        <f>TaxesByCity!O82/'City Population'!O82</f>
        <v>728.21480123793822</v>
      </c>
      <c r="P82" s="20">
        <f>TaxesByCity!P82/'City Population'!P82</f>
        <v>767.67649046437884</v>
      </c>
      <c r="Q82" s="20">
        <f>TaxesByCity!Q82/'City Population'!Q82</f>
        <v>781.80055844746244</v>
      </c>
      <c r="R82" s="20">
        <f>TaxesByCity!R82/'City Population'!R82</f>
        <v>833.30041699784135</v>
      </c>
      <c r="S82" s="20">
        <f>TaxesByCity!S82/'City Population'!S82</f>
        <v>886.33557377491161</v>
      </c>
      <c r="T82" s="20">
        <f>TaxesByCity!T82/'City Population'!T82</f>
        <v>920.50172914211748</v>
      </c>
      <c r="U82" s="20">
        <f>TaxesByCity!U82/'City Population'!U82</f>
        <v>971.14740337900628</v>
      </c>
      <c r="V82" s="20"/>
    </row>
    <row r="83" spans="1:22" x14ac:dyDescent="0.2">
      <c r="A83">
        <f t="shared" si="2"/>
        <v>4</v>
      </c>
      <c r="B83" t="str">
        <f>VLOOKUP(A83,CountyMatch!$A$2:$B$57,2,FALSE)</f>
        <v>Missoula</v>
      </c>
      <c r="C83" s="1" t="s">
        <v>81</v>
      </c>
      <c r="D83" s="1" t="str">
        <f>VLOOKUP(C83,CityMatch!$A$2:$B$128,2,FALSE)</f>
        <v>Missoula</v>
      </c>
      <c r="E83" s="20">
        <f>TaxesByCity!E83/'City Population'!E83</f>
        <v>964.86562414118134</v>
      </c>
      <c r="F83" s="20">
        <f>TaxesByCity!F83/'City Population'!F83</f>
        <v>1006.0301490539606</v>
      </c>
      <c r="G83" s="20">
        <f>TaxesByCity!G83/'City Population'!G83</f>
        <v>1050.9230985088886</v>
      </c>
      <c r="H83" s="20">
        <f>TaxesByCity!H83/'City Population'!H83</f>
        <v>1095.5317314375495</v>
      </c>
      <c r="I83" s="20">
        <f>TaxesByCity!I83/'City Population'!I83</f>
        <v>1147.4397725938948</v>
      </c>
      <c r="J83" s="20">
        <f>TaxesByCity!J83/'City Population'!J83</f>
        <v>1162.8041231378313</v>
      </c>
      <c r="K83" s="20">
        <f>TaxesByCity!K83/'City Population'!K83</f>
        <v>1206.1369389740237</v>
      </c>
      <c r="L83" s="20">
        <f>TaxesByCity!L83/'City Population'!L83</f>
        <v>1221.7787942435434</v>
      </c>
      <c r="M83" s="20">
        <f>TaxesByCity!M83/'City Population'!M83</f>
        <v>1238.5187075193844</v>
      </c>
      <c r="N83" s="20">
        <f>TaxesByCity!N83/'City Population'!N83</f>
        <v>1272.9237939679899</v>
      </c>
      <c r="O83" s="20">
        <f>TaxesByCity!O83/'City Population'!O83</f>
        <v>1260.2031748092709</v>
      </c>
      <c r="P83" s="20">
        <f>TaxesByCity!P83/'City Population'!P83</f>
        <v>1303.4010555048055</v>
      </c>
      <c r="Q83" s="20">
        <f>TaxesByCity!Q83/'City Population'!Q83</f>
        <v>1318.2388834381427</v>
      </c>
      <c r="R83" s="20">
        <f>TaxesByCity!R83/'City Population'!R83</f>
        <v>1362.6954349923085</v>
      </c>
      <c r="S83" s="20">
        <f>TaxesByCity!S83/'City Population'!S83</f>
        <v>1445.3258712403219</v>
      </c>
      <c r="T83" s="20">
        <f>TaxesByCity!T83/'City Population'!T83</f>
        <v>1610.8364720766604</v>
      </c>
      <c r="U83" s="20">
        <f>TaxesByCity!U83/'City Population'!U83</f>
        <v>1591.0413399728602</v>
      </c>
      <c r="V83" s="20"/>
    </row>
    <row r="84" spans="1:22" x14ac:dyDescent="0.2">
      <c r="A84">
        <f t="shared" si="2"/>
        <v>8</v>
      </c>
      <c r="B84" t="str">
        <f>VLOOKUP(A84,CountyMatch!$A$2:$B$57,2,FALSE)</f>
        <v>Fergus</v>
      </c>
      <c r="C84" s="1" t="s">
        <v>80</v>
      </c>
      <c r="D84" s="1" t="str">
        <f>VLOOKUP(C84,CityMatch!$A$2:$B$128,2,FALSE)</f>
        <v>Moore</v>
      </c>
      <c r="E84" s="20">
        <f>TaxesByCity!E84/'City Population'!E84</f>
        <v>410.36283623076929</v>
      </c>
      <c r="F84" s="20">
        <f>TaxesByCity!F84/'City Population'!F84</f>
        <v>430.58776615384608</v>
      </c>
      <c r="G84" s="20">
        <f>TaxesByCity!G84/'City Population'!G84</f>
        <v>434.13617497108964</v>
      </c>
      <c r="H84" s="20">
        <f>TaxesByCity!H84/'City Population'!H84</f>
        <v>536.36007999999993</v>
      </c>
      <c r="I84" s="20">
        <f>TaxesByCity!I84/'City Population'!I84</f>
        <v>566.88872634408608</v>
      </c>
      <c r="J84" s="20">
        <f>TaxesByCity!J84/'City Population'!J84</f>
        <v>553.81286677419359</v>
      </c>
      <c r="K84" s="20">
        <f>TaxesByCity!K84/'City Population'!K84</f>
        <v>605.34936606382973</v>
      </c>
      <c r="L84" s="20">
        <f>TaxesByCity!L84/'City Population'!L84</f>
        <v>700.97491083769648</v>
      </c>
      <c r="M84" s="20">
        <f>TaxesByCity!M84/'City Population'!M84</f>
        <v>750.66826059701486</v>
      </c>
      <c r="N84" s="20">
        <f>TaxesByCity!N84/'City Population'!N84</f>
        <v>851.77860575757563</v>
      </c>
      <c r="O84" s="20">
        <f>TaxesByCity!O84/'City Population'!O84</f>
        <v>893.69371212121223</v>
      </c>
      <c r="P84" s="20">
        <f>TaxesByCity!P84/'City Population'!P84</f>
        <v>909.53810894472349</v>
      </c>
      <c r="Q84" s="20">
        <f>TaxesByCity!Q84/'City Population'!Q84</f>
        <v>919.7903066326528</v>
      </c>
      <c r="R84" s="20">
        <f>TaxesByCity!R84/'City Population'!R84</f>
        <v>917.45641430682724</v>
      </c>
      <c r="S84" s="20">
        <f>TaxesByCity!S84/'City Population'!S84</f>
        <v>922.79251848746799</v>
      </c>
      <c r="T84" s="20">
        <f>TaxesByCity!T84/'City Population'!T84</f>
        <v>955.30849403076934</v>
      </c>
      <c r="U84" s="20">
        <f>TaxesByCity!U84/'City Population'!U84</f>
        <v>1037.9368742187501</v>
      </c>
      <c r="V84" s="20"/>
    </row>
    <row r="85" spans="1:22" x14ac:dyDescent="0.2">
      <c r="A85">
        <f t="shared" si="2"/>
        <v>20</v>
      </c>
      <c r="B85" t="str">
        <f>VLOOKUP(A85,CountyMatch!$A$2:$B$57,2,FALSE)</f>
        <v>Valley</v>
      </c>
      <c r="C85" s="1" t="s">
        <v>82</v>
      </c>
      <c r="D85" s="1" t="str">
        <f>VLOOKUP(C85,CityMatch!$A$2:$B$128,2,FALSE)</f>
        <v>Nashua</v>
      </c>
      <c r="E85" s="20">
        <f>TaxesByCity!E85/'City Population'!E85</f>
        <v>388.30452641025641</v>
      </c>
      <c r="F85" s="20">
        <f>TaxesByCity!F85/'City Population'!F85</f>
        <v>389.4625774509804</v>
      </c>
      <c r="G85" s="20">
        <f>TaxesByCity!G85/'City Population'!G85</f>
        <v>382.87244585526315</v>
      </c>
      <c r="H85" s="20">
        <f>TaxesByCity!H85/'City Population'!H85</f>
        <v>390.55708650000003</v>
      </c>
      <c r="I85" s="20">
        <f>TaxesByCity!I85/'City Population'!I85</f>
        <v>408.34539670068028</v>
      </c>
      <c r="J85" s="20">
        <f>TaxesByCity!J85/'City Population'!J85</f>
        <v>425.72871479591839</v>
      </c>
      <c r="K85" s="20">
        <f>TaxesByCity!K85/'City Population'!K85</f>
        <v>447.63851533783765</v>
      </c>
      <c r="L85" s="20">
        <f>TaxesByCity!L85/'City Population'!L85</f>
        <v>438.70780810996558</v>
      </c>
      <c r="M85" s="20">
        <f>TaxesByCity!M85/'City Population'!M85</f>
        <v>462.1648157241379</v>
      </c>
      <c r="N85" s="20">
        <f>TaxesByCity!N85/'City Population'!N85</f>
        <v>488.29400624573373</v>
      </c>
      <c r="O85" s="20">
        <f>TaxesByCity!O85/'City Population'!O85</f>
        <v>510.1101154761904</v>
      </c>
      <c r="P85" s="20">
        <f>TaxesByCity!P85/'City Population'!P85</f>
        <v>543.80010086956509</v>
      </c>
      <c r="Q85" s="20">
        <f>TaxesByCity!Q85/'City Population'!Q85</f>
        <v>530.50558438538212</v>
      </c>
      <c r="R85" s="20">
        <f>TaxesByCity!R85/'City Population'!R85</f>
        <v>609.8967081727576</v>
      </c>
      <c r="S85" s="20">
        <f>TaxesByCity!S85/'City Population'!S85</f>
        <v>616.11782167978947</v>
      </c>
      <c r="T85" s="20">
        <f>TaxesByCity!T85/'City Population'!T85</f>
        <v>648.09314505119448</v>
      </c>
      <c r="U85" s="20">
        <f>TaxesByCity!U85/'City Population'!U85</f>
        <v>662.51401384879716</v>
      </c>
      <c r="V85" s="20"/>
    </row>
    <row r="86" spans="1:22" x14ac:dyDescent="0.2">
      <c r="A86">
        <f t="shared" si="2"/>
        <v>2</v>
      </c>
      <c r="B86" t="str">
        <f>VLOOKUP(A86,CountyMatch!$A$2:$B$57,2,FALSE)</f>
        <v>Cascade</v>
      </c>
      <c r="C86" s="1" t="s">
        <v>83</v>
      </c>
      <c r="D86" s="1" t="str">
        <f>VLOOKUP(C86,CityMatch!$A$2:$B$128,2,FALSE)</f>
        <v>Neihart</v>
      </c>
      <c r="E86" s="20">
        <f>TaxesByCity!E86/'City Population'!E86</f>
        <v>1588.2153170987654</v>
      </c>
      <c r="F86" s="20">
        <f>TaxesByCity!F86/'City Population'!F86</f>
        <v>1688.3482605194808</v>
      </c>
      <c r="G86" s="20">
        <f>TaxesByCity!G86/'City Population'!G86</f>
        <v>2084.2386287671234</v>
      </c>
      <c r="H86" s="20">
        <f>TaxesByCity!H86/'City Population'!H86</f>
        <v>2009.3484214492753</v>
      </c>
      <c r="I86" s="20">
        <f>TaxesByCity!I86/'City Population'!I86</f>
        <v>2254.2267539999998</v>
      </c>
      <c r="J86" s="20">
        <f>TaxesByCity!J86/'City Population'!J86</f>
        <v>2507.6106396721316</v>
      </c>
      <c r="K86" s="20">
        <f>TaxesByCity!K86/'City Population'!K86</f>
        <v>2708.3191338596489</v>
      </c>
      <c r="L86" s="20">
        <f>TaxesByCity!L86/'City Population'!L86</f>
        <v>2898.1182366666658</v>
      </c>
      <c r="M86" s="20">
        <f>TaxesByCity!M86/'City Population'!M86</f>
        <v>3117.3013058823531</v>
      </c>
      <c r="N86" s="20">
        <f>TaxesByCity!N86/'City Population'!N86</f>
        <v>3212.1213647058821</v>
      </c>
      <c r="O86" s="20">
        <f>TaxesByCity!O86/'City Population'!O86</f>
        <v>3360.1726521568626</v>
      </c>
      <c r="P86" s="20">
        <f>TaxesByCity!P86/'City Population'!P86</f>
        <v>3634.2983703921559</v>
      </c>
      <c r="Q86" s="20">
        <f>TaxesByCity!Q86/'City Population'!Q86</f>
        <v>3914.9277976470585</v>
      </c>
      <c r="R86" s="20">
        <f>TaxesByCity!R86/'City Population'!R86</f>
        <v>4168.9445293999997</v>
      </c>
      <c r="S86" s="20">
        <f>TaxesByCity!S86/'City Population'!S86</f>
        <v>4182.5546088501897</v>
      </c>
      <c r="T86" s="20">
        <f>TaxesByCity!T86/'City Population'!T86</f>
        <v>4576.8532516326541</v>
      </c>
      <c r="U86" s="20">
        <f>TaxesByCity!U86/'City Population'!U86</f>
        <v>4630.3658906122446</v>
      </c>
      <c r="V86" s="20"/>
    </row>
    <row r="87" spans="1:22" x14ac:dyDescent="0.2">
      <c r="A87">
        <f t="shared" si="2"/>
        <v>20</v>
      </c>
      <c r="B87" t="str">
        <f>VLOOKUP(A87,CountyMatch!$A$2:$B$57,2,FALSE)</f>
        <v>Valley</v>
      </c>
      <c r="C87" s="1" t="s">
        <v>84</v>
      </c>
      <c r="D87" s="1" t="str">
        <f>VLOOKUP(C87,CityMatch!$A$2:$B$128,2,FALSE)</f>
        <v>Opheim</v>
      </c>
      <c r="E87" s="20">
        <f>TaxesByCity!E87/'City Population'!E87</f>
        <v>369.57186091089108</v>
      </c>
      <c r="F87" s="20">
        <f>TaxesByCity!F87/'City Population'!F87</f>
        <v>372.10939693877549</v>
      </c>
      <c r="G87" s="20">
        <f>TaxesByCity!G87/'City Population'!G87</f>
        <v>395.19279407284495</v>
      </c>
      <c r="H87" s="20">
        <f>TaxesByCity!H87/'City Population'!H87</f>
        <v>407.60834838709684</v>
      </c>
      <c r="I87" s="20">
        <f>TaxesByCity!I87/'City Population'!I87</f>
        <v>438.35065200000003</v>
      </c>
      <c r="J87" s="20">
        <f>TaxesByCity!J87/'City Population'!J87</f>
        <v>463.67213688888887</v>
      </c>
      <c r="K87" s="20">
        <f>TaxesByCity!K87/'City Population'!K87</f>
        <v>500.52474606741583</v>
      </c>
      <c r="L87" s="20">
        <f>TaxesByCity!L87/'City Population'!L87</f>
        <v>515.90837418604656</v>
      </c>
      <c r="M87" s="20">
        <f>TaxesByCity!M87/'City Population'!M87</f>
        <v>538.52972847058822</v>
      </c>
      <c r="N87" s="20">
        <f>TaxesByCity!N87/'City Population'!N87</f>
        <v>586.05312000000004</v>
      </c>
      <c r="O87" s="20">
        <f>TaxesByCity!O87/'City Population'!O87</f>
        <v>554.98578488372084</v>
      </c>
      <c r="P87" s="20">
        <f>TaxesByCity!P87/'City Population'!P87</f>
        <v>617.91609374999996</v>
      </c>
      <c r="Q87" s="20">
        <f>TaxesByCity!Q87/'City Population'!Q87</f>
        <v>585.27183181818168</v>
      </c>
      <c r="R87" s="20">
        <f>TaxesByCity!R87/'City Population'!R87</f>
        <v>653.84386034482759</v>
      </c>
      <c r="S87" s="20">
        <f>TaxesByCity!S87/'City Population'!S87</f>
        <v>632.3475933260986</v>
      </c>
      <c r="T87" s="20">
        <f>TaxesByCity!T87/'City Population'!T87</f>
        <v>666.40968352941184</v>
      </c>
      <c r="U87" s="20">
        <f>TaxesByCity!U87/'City Population'!U87</f>
        <v>843.45554529411777</v>
      </c>
      <c r="V87" s="20"/>
    </row>
    <row r="88" spans="1:22" x14ac:dyDescent="0.2">
      <c r="A88">
        <f t="shared" si="2"/>
        <v>34</v>
      </c>
      <c r="B88" t="str">
        <f>VLOOKUP(A88,CountyMatch!$A$2:$B$57,2,FALSE)</f>
        <v>Sheridan</v>
      </c>
      <c r="C88" s="1" t="s">
        <v>85</v>
      </c>
      <c r="D88" s="1" t="str">
        <f>VLOOKUP(C88,CityMatch!$A$2:$B$128,2,FALSE)</f>
        <v>Outlook</v>
      </c>
      <c r="E88" s="20">
        <f>TaxesByCity!E88/'City Population'!E88</f>
        <v>361.99227512499999</v>
      </c>
      <c r="F88" s="20">
        <f>TaxesByCity!F88/'City Population'!F88</f>
        <v>323.46676835820892</v>
      </c>
      <c r="G88" s="20">
        <f>TaxesByCity!G88/'City Population'!G88</f>
        <v>510.86691184615393</v>
      </c>
      <c r="H88" s="20">
        <f>TaxesByCity!H88/'City Population'!H88</f>
        <v>673.32780131147535</v>
      </c>
      <c r="I88" s="20">
        <f>TaxesByCity!I88/'City Population'!I88</f>
        <v>725.34277031034503</v>
      </c>
      <c r="J88" s="20">
        <f>TaxesByCity!J88/'City Population'!J88</f>
        <v>685.70907818181809</v>
      </c>
      <c r="K88" s="20">
        <f>TaxesByCity!K88/'City Population'!K88</f>
        <v>789.27752294117647</v>
      </c>
      <c r="L88" s="20">
        <f>TaxesByCity!L88/'City Population'!L88</f>
        <v>732.79351081632637</v>
      </c>
      <c r="M88" s="20">
        <f>TaxesByCity!M88/'City Population'!M88</f>
        <v>825.9190885106384</v>
      </c>
      <c r="N88" s="20">
        <f>TaxesByCity!N88/'City Population'!N88</f>
        <v>901.48928408163272</v>
      </c>
      <c r="O88" s="20">
        <f>TaxesByCity!O88/'City Population'!O88</f>
        <v>961.39403294117642</v>
      </c>
      <c r="P88" s="20">
        <f>TaxesByCity!P88/'City Population'!P88</f>
        <v>914.31579830050657</v>
      </c>
      <c r="Q88" s="20">
        <f>TaxesByCity!Q88/'City Population'!Q88</f>
        <v>799.11025923076943</v>
      </c>
      <c r="R88" s="20">
        <f>TaxesByCity!R88/'City Population'!R88</f>
        <v>1019.2230217307691</v>
      </c>
      <c r="S88" s="20">
        <f>TaxesByCity!S88/'City Population'!S88</f>
        <v>1168.9555741651727</v>
      </c>
      <c r="T88" s="20">
        <f>TaxesByCity!T88/'City Population'!T88</f>
        <v>1356.0353594117648</v>
      </c>
      <c r="U88" s="20">
        <f>TaxesByCity!U88/'City Population'!U88</f>
        <v>1518.0300195918371</v>
      </c>
      <c r="V88" s="20"/>
    </row>
    <row r="89" spans="1:22" x14ac:dyDescent="0.2">
      <c r="A89">
        <f t="shared" si="2"/>
        <v>46</v>
      </c>
      <c r="B89" t="str">
        <f>VLOOKUP(A89,CountyMatch!$A$2:$B$57,2,FALSE)</f>
        <v>Granite</v>
      </c>
      <c r="C89" s="1" t="s">
        <v>86</v>
      </c>
      <c r="D89" s="1" t="str">
        <f>VLOOKUP(C89,CityMatch!$A$2:$B$128,2,FALSE)</f>
        <v>Phillipsburg</v>
      </c>
      <c r="E89" s="20">
        <f>TaxesByCity!E89/'City Population'!E89</f>
        <v>452.47054531701889</v>
      </c>
      <c r="F89" s="20">
        <f>TaxesByCity!F89/'City Population'!F89</f>
        <v>489.67347568848754</v>
      </c>
      <c r="G89" s="20">
        <f>TaxesByCity!G89/'City Population'!G89</f>
        <v>540.58820109965643</v>
      </c>
      <c r="H89" s="20">
        <f>TaxesByCity!H89/'City Population'!H89</f>
        <v>628.81150792474341</v>
      </c>
      <c r="I89" s="20">
        <f>TaxesByCity!I89/'City Population'!I89</f>
        <v>663.54060610208819</v>
      </c>
      <c r="J89" s="20">
        <f>TaxesByCity!J89/'City Population'!J89</f>
        <v>692.12931594372799</v>
      </c>
      <c r="K89" s="20">
        <f>TaxesByCity!K89/'City Population'!K89</f>
        <v>723.41326715827336</v>
      </c>
      <c r="L89" s="20">
        <f>TaxesByCity!L89/'City Population'!L89</f>
        <v>741.48210381355943</v>
      </c>
      <c r="M89" s="20">
        <f>TaxesByCity!M89/'City Population'!M89</f>
        <v>733.16944999999987</v>
      </c>
      <c r="N89" s="20">
        <f>TaxesByCity!N89/'City Population'!N89</f>
        <v>779.32413604240264</v>
      </c>
      <c r="O89" s="20">
        <f>TaxesByCity!O89/'City Population'!O89</f>
        <v>783.33097985663085</v>
      </c>
      <c r="P89" s="20">
        <f>TaxesByCity!P89/'City Population'!P89</f>
        <v>884.97946344378693</v>
      </c>
      <c r="Q89" s="20">
        <f>TaxesByCity!Q89/'City Population'!Q89</f>
        <v>850.09659930635814</v>
      </c>
      <c r="R89" s="20">
        <f>TaxesByCity!R89/'City Population'!R89</f>
        <v>946.64382452873565</v>
      </c>
      <c r="S89" s="20">
        <f>TaxesByCity!S89/'City Population'!S89</f>
        <v>850.5660089132241</v>
      </c>
      <c r="T89" s="20">
        <f>TaxesByCity!T89/'City Population'!T89</f>
        <v>1039.319694663775</v>
      </c>
      <c r="U89" s="20">
        <f>TaxesByCity!U89/'City Population'!U89</f>
        <v>1036.4612138079826</v>
      </c>
      <c r="V89" s="20"/>
    </row>
    <row r="90" spans="1:22" x14ac:dyDescent="0.2">
      <c r="A90">
        <f t="shared" si="2"/>
        <v>13</v>
      </c>
      <c r="B90" t="str">
        <f>VLOOKUP(A90,CountyMatch!$A$2:$B$57,2,FALSE)</f>
        <v>Ravalli</v>
      </c>
      <c r="C90" s="1" t="s">
        <v>87</v>
      </c>
      <c r="D90" s="1" t="str">
        <f>VLOOKUP(C90,CityMatch!$A$2:$B$128,2,FALSE)</f>
        <v>Pinesdale</v>
      </c>
      <c r="E90" s="20">
        <f>TaxesByCity!E90/'City Population'!E90</f>
        <v>124.16868461862242</v>
      </c>
      <c r="F90" s="20">
        <f>TaxesByCity!F90/'City Population'!F90</f>
        <v>126.24837125985222</v>
      </c>
      <c r="G90" s="20">
        <f>TaxesByCity!G90/'City Population'!G90</f>
        <v>129.4452207226891</v>
      </c>
      <c r="H90" s="20">
        <f>TaxesByCity!H90/'City Population'!H90</f>
        <v>129.81709313207546</v>
      </c>
      <c r="I90" s="20">
        <f>TaxesByCity!I90/'City Population'!I90</f>
        <v>127.29302949252013</v>
      </c>
      <c r="J90" s="20">
        <f>TaxesByCity!J90/'City Population'!J90</f>
        <v>143.09834857142857</v>
      </c>
      <c r="K90" s="20">
        <f>TaxesByCity!K90/'City Population'!K90</f>
        <v>136.24524148004437</v>
      </c>
      <c r="L90" s="20">
        <f>TaxesByCity!L90/'City Population'!L90</f>
        <v>143.87145686187844</v>
      </c>
      <c r="M90" s="20">
        <f>TaxesByCity!M90/'City Population'!M90</f>
        <v>146.59950387944028</v>
      </c>
      <c r="N90" s="20">
        <f>TaxesByCity!N90/'City Population'!N90</f>
        <v>147.34444966307856</v>
      </c>
      <c r="O90" s="20">
        <f>TaxesByCity!O90/'City Population'!O90</f>
        <v>144.51258979591833</v>
      </c>
      <c r="P90" s="20">
        <f>TaxesByCity!P90/'City Population'!P90</f>
        <v>159.22545092274677</v>
      </c>
      <c r="Q90" s="20">
        <f>TaxesByCity!Q90/'City Population'!Q90</f>
        <v>160.02516072883174</v>
      </c>
      <c r="R90" s="20">
        <f>TaxesByCity!R90/'City Population'!R90</f>
        <v>161.36435059936241</v>
      </c>
      <c r="S90" s="20">
        <f>TaxesByCity!S90/'City Population'!S90</f>
        <v>170.63957157206997</v>
      </c>
      <c r="T90" s="20">
        <f>TaxesByCity!T90/'City Population'!T90</f>
        <v>171.15847776748973</v>
      </c>
      <c r="U90" s="20">
        <f>TaxesByCity!U90/'City Population'!U90</f>
        <v>184.67963286294415</v>
      </c>
      <c r="V90" s="20"/>
    </row>
    <row r="91" spans="1:22" x14ac:dyDescent="0.2">
      <c r="A91">
        <f t="shared" si="2"/>
        <v>35</v>
      </c>
      <c r="B91" t="str">
        <f>VLOOKUP(A91,CountyMatch!$A$2:$B$57,2,FALSE)</f>
        <v>Sanders</v>
      </c>
      <c r="C91" s="1" t="s">
        <v>88</v>
      </c>
      <c r="D91" s="1" t="str">
        <f>VLOOKUP(C91,CityMatch!$A$2:$B$128,2,FALSE)</f>
        <v>Plains</v>
      </c>
      <c r="E91" s="20">
        <f>TaxesByCity!E91/'City Population'!E91</f>
        <v>441.67334057789395</v>
      </c>
      <c r="F91" s="20">
        <f>TaxesByCity!F91/'City Population'!F91</f>
        <v>471.63266739787787</v>
      </c>
      <c r="G91" s="20">
        <f>TaxesByCity!G91/'City Population'!G91</f>
        <v>484.11132661666664</v>
      </c>
      <c r="H91" s="20">
        <f>TaxesByCity!H91/'City Population'!H91</f>
        <v>485.66175074777971</v>
      </c>
      <c r="I91" s="20">
        <f>TaxesByCity!I91/'City Population'!I91</f>
        <v>527.03559092128808</v>
      </c>
      <c r="J91" s="20">
        <f>TaxesByCity!J91/'City Population'!J91</f>
        <v>535.88630533513515</v>
      </c>
      <c r="K91" s="20">
        <f>TaxesByCity!K91/'City Population'!K91</f>
        <v>575.44369360714279</v>
      </c>
      <c r="L91" s="20">
        <f>TaxesByCity!L91/'City Population'!L91</f>
        <v>601.57482661064432</v>
      </c>
      <c r="M91" s="20">
        <f>TaxesByCity!M91/'City Population'!M91</f>
        <v>656.10181633429397</v>
      </c>
      <c r="N91" s="20">
        <f>TaxesByCity!N91/'City Population'!N91</f>
        <v>648.4387929952519</v>
      </c>
      <c r="O91" s="20">
        <f>TaxesByCity!O91/'City Population'!O91</f>
        <v>645.82032139491025</v>
      </c>
      <c r="P91" s="20">
        <f>TaxesByCity!P91/'City Population'!P91</f>
        <v>697.8550203947467</v>
      </c>
      <c r="Q91" s="20">
        <f>TaxesByCity!Q91/'City Population'!Q91</f>
        <v>660.31543297119026</v>
      </c>
      <c r="R91" s="20">
        <f>TaxesByCity!R91/'City Population'!R91</f>
        <v>619.77056587121206</v>
      </c>
      <c r="S91" s="20">
        <f>TaxesByCity!S91/'City Population'!S91</f>
        <v>770.38674338235091</v>
      </c>
      <c r="T91" s="20">
        <f>TaxesByCity!T91/'City Population'!T91</f>
        <v>763.46420250962433</v>
      </c>
      <c r="U91" s="20">
        <f>TaxesByCity!U91/'City Population'!U91</f>
        <v>822.23581853477867</v>
      </c>
      <c r="V91" s="20"/>
    </row>
    <row r="92" spans="1:22" x14ac:dyDescent="0.2">
      <c r="A92">
        <f t="shared" si="2"/>
        <v>34</v>
      </c>
      <c r="B92" t="str">
        <f>VLOOKUP(A92,CountyMatch!$A$2:$B$57,2,FALSE)</f>
        <v>Sheridan</v>
      </c>
      <c r="C92" s="1" t="s">
        <v>90</v>
      </c>
      <c r="D92" s="1" t="str">
        <f>VLOOKUP(C92,CityMatch!$A$2:$B$128,2,FALSE)</f>
        <v>Plentywood</v>
      </c>
      <c r="E92" s="20">
        <f>TaxesByCity!E92/'City Population'!E92</f>
        <v>504.08612756020665</v>
      </c>
      <c r="F92" s="20">
        <f>TaxesByCity!F92/'City Population'!F92</f>
        <v>528.99824418579817</v>
      </c>
      <c r="G92" s="20">
        <f>TaxesByCity!G92/'City Population'!G92</f>
        <v>553.11617551631889</v>
      </c>
      <c r="H92" s="20">
        <f>TaxesByCity!H92/'City Population'!H92</f>
        <v>509.43073829201091</v>
      </c>
      <c r="I92" s="20">
        <f>TaxesByCity!I92/'City Population'!I92</f>
        <v>502.35199065882347</v>
      </c>
      <c r="J92" s="20">
        <f>TaxesByCity!J92/'City Population'!J92</f>
        <v>499.01239955907295</v>
      </c>
      <c r="K92" s="20">
        <f>TaxesByCity!K92/'City Population'!K92</f>
        <v>547.188223699422</v>
      </c>
      <c r="L92" s="20">
        <f>TaxesByCity!L92/'City Population'!L92</f>
        <v>503.1637647720716</v>
      </c>
      <c r="M92" s="20">
        <f>TaxesByCity!M92/'City Population'!M92</f>
        <v>537.50024572417772</v>
      </c>
      <c r="N92" s="20">
        <f>TaxesByCity!N92/'City Population'!N92</f>
        <v>564.50715482935152</v>
      </c>
      <c r="O92" s="20">
        <f>TaxesByCity!O92/'City Population'!O92</f>
        <v>574.62254727372476</v>
      </c>
      <c r="P92" s="20">
        <f>TaxesByCity!P92/'City Population'!P92</f>
        <v>506.05981684481861</v>
      </c>
      <c r="Q92" s="20">
        <f>TaxesByCity!Q92/'City Population'!Q92</f>
        <v>521.08492912740758</v>
      </c>
      <c r="R92" s="20">
        <f>TaxesByCity!R92/'City Population'!R92</f>
        <v>742.30837081590482</v>
      </c>
      <c r="S92" s="20">
        <f>TaxesByCity!S92/'City Population'!S92</f>
        <v>828.89759820813754</v>
      </c>
      <c r="T92" s="20">
        <f>TaxesByCity!T92/'City Population'!T92</f>
        <v>945.20151064921481</v>
      </c>
      <c r="U92" s="20">
        <f>TaxesByCity!U92/'City Population'!U92</f>
        <v>1047.8918795072786</v>
      </c>
      <c r="V92" s="20"/>
    </row>
    <row r="93" spans="1:22" x14ac:dyDescent="0.2">
      <c r="A93">
        <f t="shared" si="2"/>
        <v>39</v>
      </c>
      <c r="B93" t="str">
        <f>VLOOKUP(A93,CountyMatch!$A$2:$B$57,2,FALSE)</f>
        <v>Fallon</v>
      </c>
      <c r="C93" s="1" t="s">
        <v>89</v>
      </c>
      <c r="D93" s="1" t="str">
        <f>VLOOKUP(C93,CityMatch!$A$2:$B$128,2,FALSE)</f>
        <v>Plevna</v>
      </c>
      <c r="E93" s="20">
        <f>TaxesByCity!E93/'City Population'!E93</f>
        <v>174.34077146666667</v>
      </c>
      <c r="F93" s="20">
        <f>TaxesByCity!F93/'City Population'!F93</f>
        <v>146.67555000000004</v>
      </c>
      <c r="G93" s="20">
        <f>TaxesByCity!G93/'City Population'!G93</f>
        <v>142.84869591549293</v>
      </c>
      <c r="H93" s="20">
        <f>TaxesByCity!H93/'City Population'!H93</f>
        <v>148.04937978723405</v>
      </c>
      <c r="I93" s="20">
        <f>TaxesByCity!I93/'City Population'!I93</f>
        <v>151.08814444444442</v>
      </c>
      <c r="J93" s="20">
        <f>TaxesByCity!J93/'City Population'!J93</f>
        <v>163.39171892617449</v>
      </c>
      <c r="K93" s="20">
        <f>TaxesByCity!K93/'City Population'!K93</f>
        <v>164.06175372549021</v>
      </c>
      <c r="L93" s="20">
        <f>TaxesByCity!L93/'City Population'!L93</f>
        <v>157.10979550000002</v>
      </c>
      <c r="M93" s="20">
        <f>TaxesByCity!M93/'City Population'!M93</f>
        <v>166.57608748466259</v>
      </c>
      <c r="N93" s="20">
        <f>TaxesByCity!N93/'City Population'!N93</f>
        <v>189.59102532544381</v>
      </c>
      <c r="O93" s="20">
        <f>TaxesByCity!O93/'City Population'!O93</f>
        <v>182.22234337078652</v>
      </c>
      <c r="P93" s="20">
        <f>TaxesByCity!P93/'City Population'!P93</f>
        <v>191.71545635582675</v>
      </c>
      <c r="Q93" s="20">
        <f>TaxesByCity!Q93/'City Population'!Q93</f>
        <v>195.37006179775281</v>
      </c>
      <c r="R93" s="20">
        <f>TaxesByCity!R93/'City Population'!R93</f>
        <v>257.3134653743017</v>
      </c>
      <c r="S93" s="20">
        <f>TaxesByCity!S93/'City Population'!S93</f>
        <v>274.71291158109364</v>
      </c>
      <c r="T93" s="20">
        <f>TaxesByCity!T93/'City Population'!T93</f>
        <v>308.16625858895708</v>
      </c>
      <c r="U93" s="20">
        <f>TaxesByCity!U93/'City Population'!U93</f>
        <v>369.74327928571438</v>
      </c>
      <c r="V93" s="20"/>
    </row>
    <row r="94" spans="1:22" x14ac:dyDescent="0.2">
      <c r="A94">
        <f t="shared" si="2"/>
        <v>15</v>
      </c>
      <c r="B94" t="str">
        <f>VLOOKUP(A94,CountyMatch!$A$2:$B$57,2,FALSE)</f>
        <v>Lake</v>
      </c>
      <c r="C94" s="1" t="s">
        <v>91</v>
      </c>
      <c r="D94" s="1" t="str">
        <f>VLOOKUP(C94,CityMatch!$A$2:$B$128,2,FALSE)</f>
        <v>Polson</v>
      </c>
      <c r="E94" s="20">
        <f>TaxesByCity!E94/'City Population'!E94</f>
        <v>638.70244562534992</v>
      </c>
      <c r="F94" s="20">
        <f>TaxesByCity!F94/'City Population'!F94</f>
        <v>726.55531463316356</v>
      </c>
      <c r="G94" s="20">
        <f>TaxesByCity!G94/'City Population'!G94</f>
        <v>724.96975594027811</v>
      </c>
      <c r="H94" s="20">
        <f>TaxesByCity!H94/'City Population'!H94</f>
        <v>783.63342900653879</v>
      </c>
      <c r="I94" s="20">
        <f>TaxesByCity!I94/'City Population'!I94</f>
        <v>864.51414977195338</v>
      </c>
      <c r="J94" s="20">
        <f>TaxesByCity!J94/'City Population'!J94</f>
        <v>932.06999152036917</v>
      </c>
      <c r="K94" s="20">
        <f>TaxesByCity!K94/'City Population'!K94</f>
        <v>1018.0544818753073</v>
      </c>
      <c r="L94" s="20">
        <f>TaxesByCity!L94/'City Population'!L94</f>
        <v>1086.3506735072467</v>
      </c>
      <c r="M94" s="20">
        <f>TaxesByCity!M94/'City Population'!M94</f>
        <v>1134.9143455880426</v>
      </c>
      <c r="N94" s="20">
        <f>TaxesByCity!N94/'City Population'!N94</f>
        <v>1144.1674360162947</v>
      </c>
      <c r="O94" s="20">
        <f>TaxesByCity!O94/'City Population'!O94</f>
        <v>1160.2771486828019</v>
      </c>
      <c r="P94" s="20">
        <f>TaxesByCity!P94/'City Population'!P94</f>
        <v>1203.2928291220489</v>
      </c>
      <c r="Q94" s="20">
        <f>TaxesByCity!Q94/'City Population'!Q94</f>
        <v>1289.0631181850863</v>
      </c>
      <c r="R94" s="20">
        <f>TaxesByCity!R94/'City Population'!R94</f>
        <v>1246.7821819942253</v>
      </c>
      <c r="S94" s="20">
        <f>TaxesByCity!S94/'City Population'!S94</f>
        <v>1360.7668694225172</v>
      </c>
      <c r="T94" s="20">
        <f>TaxesByCity!T94/'City Population'!T94</f>
        <v>1391.1293504659643</v>
      </c>
      <c r="U94" s="20">
        <f>TaxesByCity!U94/'City Population'!U94</f>
        <v>1335.9459086927052</v>
      </c>
      <c r="V94" s="20"/>
    </row>
    <row r="95" spans="1:22" x14ac:dyDescent="0.2">
      <c r="A95">
        <f t="shared" si="2"/>
        <v>17</v>
      </c>
      <c r="B95" t="str">
        <f>VLOOKUP(A95,CountyMatch!$A$2:$B$57,2,FALSE)</f>
        <v>Roosevelt</v>
      </c>
      <c r="C95" s="1" t="s">
        <v>92</v>
      </c>
      <c r="D95" s="1" t="str">
        <f>VLOOKUP(C95,CityMatch!$A$2:$B$128,2,FALSE)</f>
        <v>Poplar</v>
      </c>
      <c r="E95" s="20">
        <f>TaxesByCity!E95/'City Population'!E95</f>
        <v>283.68734497560973</v>
      </c>
      <c r="F95" s="20">
        <f>TaxesByCity!F95/'City Population'!F95</f>
        <v>299.34299327849584</v>
      </c>
      <c r="G95" s="20">
        <f>TaxesByCity!G95/'City Population'!G95</f>
        <v>276.79133276995299</v>
      </c>
      <c r="H95" s="20">
        <f>TaxesByCity!H95/'City Population'!H95</f>
        <v>266.6176359241706</v>
      </c>
      <c r="I95" s="20">
        <f>TaxesByCity!I95/'City Population'!I95</f>
        <v>287.94806038834946</v>
      </c>
      <c r="J95" s="20">
        <f>TaxesByCity!J95/'City Population'!J95</f>
        <v>294.02518794808401</v>
      </c>
      <c r="K95" s="20">
        <f>TaxesByCity!K95/'City Population'!K95</f>
        <v>304.82074474342932</v>
      </c>
      <c r="L95" s="20">
        <f>TaxesByCity!L95/'City Population'!L95</f>
        <v>287.27345168316828</v>
      </c>
      <c r="M95" s="20">
        <f>TaxesByCity!M95/'City Population'!M95</f>
        <v>298.07079266418833</v>
      </c>
      <c r="N95" s="20">
        <f>TaxesByCity!N95/'City Population'!N95</f>
        <v>313.04491375615765</v>
      </c>
      <c r="O95" s="20">
        <f>TaxesByCity!O95/'City Population'!O95</f>
        <v>302.23999205741632</v>
      </c>
      <c r="P95" s="20">
        <f>TaxesByCity!P95/'City Population'!P95</f>
        <v>297.93996722157101</v>
      </c>
      <c r="Q95" s="20">
        <f>TaxesByCity!Q95/'City Population'!Q95</f>
        <v>278.03272375576023</v>
      </c>
      <c r="R95" s="20">
        <f>TaxesByCity!R95/'City Population'!R95</f>
        <v>326.76243489726016</v>
      </c>
      <c r="S95" s="20">
        <f>TaxesByCity!S95/'City Population'!S95</f>
        <v>327.74318967074487</v>
      </c>
      <c r="T95" s="20">
        <f>TaxesByCity!T95/'City Population'!T95</f>
        <v>379.37678838785058</v>
      </c>
      <c r="U95" s="20">
        <f>TaxesByCity!U95/'City Population'!U95</f>
        <v>398.41655011792454</v>
      </c>
      <c r="V95" s="20"/>
    </row>
    <row r="96" spans="1:22" x14ac:dyDescent="0.2">
      <c r="A96">
        <f t="shared" si="2"/>
        <v>10</v>
      </c>
      <c r="B96" t="str">
        <f>VLOOKUP(A96,CountyMatch!$A$2:$B$57,2,FALSE)</f>
        <v>Carbon</v>
      </c>
      <c r="C96" s="1" t="s">
        <v>93</v>
      </c>
      <c r="D96" s="1" t="str">
        <f>VLOOKUP(C96,CityMatch!$A$2:$B$128,2,FALSE)</f>
        <v>Red Lodge</v>
      </c>
      <c r="E96" s="20">
        <f>TaxesByCity!E96/'City Population'!E96</f>
        <v>1001.7431844754097</v>
      </c>
      <c r="F96" s="20">
        <f>TaxesByCity!F96/'City Population'!F96</f>
        <v>1091.4448745192306</v>
      </c>
      <c r="G96" s="20">
        <f>TaxesByCity!G96/'City Population'!G96</f>
        <v>1096.082385628652</v>
      </c>
      <c r="H96" s="20">
        <f>TaxesByCity!H96/'City Population'!H96</f>
        <v>1174.0214891792757</v>
      </c>
      <c r="I96" s="20">
        <f>TaxesByCity!I96/'City Population'!I96</f>
        <v>1205.5899253792784</v>
      </c>
      <c r="J96" s="20">
        <f>TaxesByCity!J96/'City Population'!J96</f>
        <v>1388.5145256453113</v>
      </c>
      <c r="K96" s="20">
        <f>TaxesByCity!K96/'City Population'!K96</f>
        <v>1515.4886488003744</v>
      </c>
      <c r="L96" s="20">
        <f>TaxesByCity!L96/'City Population'!L96</f>
        <v>1538.588891483568</v>
      </c>
      <c r="M96" s="20">
        <f>TaxesByCity!M96/'City Population'!M96</f>
        <v>1492.2552897411765</v>
      </c>
      <c r="N96" s="20">
        <f>TaxesByCity!N96/'City Population'!N96</f>
        <v>1717.2940683910194</v>
      </c>
      <c r="O96" s="20">
        <f>TaxesByCity!O96/'City Population'!O96</f>
        <v>1730.7505555839916</v>
      </c>
      <c r="P96" s="20">
        <f>TaxesByCity!P96/'City Population'!P96</f>
        <v>1740.8297369338329</v>
      </c>
      <c r="Q96" s="20">
        <f>TaxesByCity!Q96/'City Population'!Q96</f>
        <v>1765.8451692653709</v>
      </c>
      <c r="R96" s="20">
        <f>TaxesByCity!R96/'City Population'!R96</f>
        <v>1682.6278849548464</v>
      </c>
      <c r="S96" s="20">
        <f>TaxesByCity!S96/'City Population'!S96</f>
        <v>1732.1110029529532</v>
      </c>
      <c r="T96" s="20">
        <f>TaxesByCity!T96/'City Population'!T96</f>
        <v>1774.0629279228738</v>
      </c>
      <c r="U96" s="20">
        <f>TaxesByCity!U96/'City Population'!U96</f>
        <v>1727.6558987358324</v>
      </c>
      <c r="V96" s="20"/>
    </row>
    <row r="97" spans="1:22" x14ac:dyDescent="0.2">
      <c r="A97">
        <v>56</v>
      </c>
      <c r="B97" t="s">
        <v>279</v>
      </c>
      <c r="C97" s="1"/>
      <c r="D97" s="1" t="s">
        <v>310</v>
      </c>
      <c r="E97" s="20">
        <f>TaxesByCity!E97/'City Population'!E97</f>
        <v>0</v>
      </c>
      <c r="F97" s="20">
        <f>TaxesByCity!F97/'City Population'!F97</f>
        <v>0</v>
      </c>
      <c r="G97" s="20">
        <f>TaxesByCity!G97/'City Population'!G97</f>
        <v>0</v>
      </c>
      <c r="H97" s="20">
        <f>TaxesByCity!H97/'City Population'!H97</f>
        <v>0</v>
      </c>
      <c r="I97" s="20">
        <f>TaxesByCity!I97/'City Population'!I97</f>
        <v>0</v>
      </c>
      <c r="J97" s="20">
        <f>TaxesByCity!J97/'City Population'!J97</f>
        <v>0</v>
      </c>
      <c r="K97" s="20">
        <f>TaxesByCity!K97/'City Population'!K97</f>
        <v>0</v>
      </c>
      <c r="L97" s="20">
        <f>TaxesByCity!L97/'City Population'!L97</f>
        <v>0</v>
      </c>
      <c r="M97" s="20">
        <f>TaxesByCity!M97/'City Population'!M97</f>
        <v>0</v>
      </c>
      <c r="N97" s="20">
        <f>TaxesByCity!N97/'City Population'!N97</f>
        <v>0</v>
      </c>
      <c r="O97" s="20">
        <f>TaxesByCity!O97/'City Population'!O97</f>
        <v>0</v>
      </c>
      <c r="P97" s="20">
        <f>TaxesByCity!P97/'City Population'!P97</f>
        <v>0</v>
      </c>
      <c r="Q97" s="20">
        <f>TaxesByCity!Q97/'City Population'!Q97</f>
        <v>0</v>
      </c>
      <c r="R97" s="20">
        <f>TaxesByCity!R97/'City Population'!R97</f>
        <v>0</v>
      </c>
      <c r="S97" s="20">
        <f>TaxesByCity!S97/'City Population'!S97</f>
        <v>0</v>
      </c>
      <c r="T97" s="20">
        <f>TaxesByCity!T97/'City Population'!T97</f>
        <v>0</v>
      </c>
      <c r="U97" s="20">
        <f>TaxesByCity!U97/'City Population'!U97</f>
        <v>0</v>
      </c>
      <c r="V97" s="20"/>
    </row>
    <row r="98" spans="1:22" x14ac:dyDescent="0.2">
      <c r="A98">
        <f t="shared" ref="A98:A129" si="3">_xlfn.NUMBERVALUE(RIGHT(C98,2))</f>
        <v>16</v>
      </c>
      <c r="B98" t="str">
        <f>VLOOKUP(A98,CountyMatch!$A$2:$B$57,2,FALSE)</f>
        <v>Dawson</v>
      </c>
      <c r="C98" s="1" t="s">
        <v>94</v>
      </c>
      <c r="D98" s="1" t="str">
        <f>VLOOKUP(C98,CityMatch!$A$2:$B$128,2,FALSE)</f>
        <v>Richey</v>
      </c>
      <c r="E98" s="20">
        <f>TaxesByCity!E98/'City Population'!E98</f>
        <v>419.9397766666666</v>
      </c>
      <c r="F98" s="20">
        <f>TaxesByCity!F98/'City Population'!F98</f>
        <v>403.54828219780211</v>
      </c>
      <c r="G98" s="20">
        <f>TaxesByCity!G98/'City Population'!G98</f>
        <v>417.75920024910369</v>
      </c>
      <c r="H98" s="20">
        <f>TaxesByCity!H98/'City Population'!H98</f>
        <v>447.54876715083799</v>
      </c>
      <c r="I98" s="20">
        <f>TaxesByCity!I98/'City Population'!I98</f>
        <v>475.60864625698332</v>
      </c>
      <c r="J98" s="20">
        <f>TaxesByCity!J98/'City Population'!J98</f>
        <v>466.39743288888889</v>
      </c>
      <c r="K98" s="20">
        <f>TaxesByCity!K98/'City Population'!K98</f>
        <v>466.01452584269657</v>
      </c>
      <c r="L98" s="20">
        <f>TaxesByCity!L98/'City Population'!L98</f>
        <v>412.69633966480444</v>
      </c>
      <c r="M98" s="20">
        <f>TaxesByCity!M98/'City Population'!M98</f>
        <v>421.66758784090905</v>
      </c>
      <c r="N98" s="20">
        <f>TaxesByCity!N98/'City Population'!N98</f>
        <v>507.38404282485891</v>
      </c>
      <c r="O98" s="20">
        <f>TaxesByCity!O98/'City Population'!O98</f>
        <v>462.22467999999998</v>
      </c>
      <c r="P98" s="20">
        <f>TaxesByCity!P98/'City Population'!P98</f>
        <v>444.46960032786893</v>
      </c>
      <c r="Q98" s="20">
        <f>TaxesByCity!Q98/'City Population'!Q98</f>
        <v>454.69230967741919</v>
      </c>
      <c r="R98" s="20">
        <f>TaxesByCity!R98/'City Population'!R98</f>
        <v>574.4466755558127</v>
      </c>
      <c r="S98" s="20">
        <f>TaxesByCity!S98/'City Population'!S98</f>
        <v>644.86522854899579</v>
      </c>
      <c r="T98" s="20">
        <f>TaxesByCity!T98/'City Population'!T98</f>
        <v>641.13327431818163</v>
      </c>
      <c r="U98" s="20">
        <f>TaxesByCity!U98/'City Population'!U98</f>
        <v>680.21332912280684</v>
      </c>
      <c r="V98" s="20"/>
    </row>
    <row r="99" spans="1:22" x14ac:dyDescent="0.2">
      <c r="A99">
        <f t="shared" si="3"/>
        <v>15</v>
      </c>
      <c r="B99" t="str">
        <f>VLOOKUP(A99,CountyMatch!$A$2:$B$57,2,FALSE)</f>
        <v>Lake</v>
      </c>
      <c r="C99" s="1" t="s">
        <v>96</v>
      </c>
      <c r="D99" s="1" t="str">
        <f>VLOOKUP(C99,CityMatch!$A$2:$B$128,2,FALSE)</f>
        <v>Ronan</v>
      </c>
      <c r="E99" s="20">
        <f>TaxesByCity!E99/'City Population'!E99</f>
        <v>437.09655369529969</v>
      </c>
      <c r="F99" s="20">
        <f>TaxesByCity!F99/'City Population'!F99</f>
        <v>447.83054159504582</v>
      </c>
      <c r="G99" s="20">
        <f>TaxesByCity!G99/'City Population'!G99</f>
        <v>450.19030897282897</v>
      </c>
      <c r="H99" s="20">
        <f>TaxesByCity!H99/'City Population'!H99</f>
        <v>456.28148222392798</v>
      </c>
      <c r="I99" s="20">
        <f>TaxesByCity!I99/'City Population'!I99</f>
        <v>550.42599262433862</v>
      </c>
      <c r="J99" s="20">
        <f>TaxesByCity!J99/'City Population'!J99</f>
        <v>535.71978785706665</v>
      </c>
      <c r="K99" s="20">
        <f>TaxesByCity!K99/'City Population'!K99</f>
        <v>549.59068888291642</v>
      </c>
      <c r="L99" s="20">
        <f>TaxesByCity!L99/'City Population'!L99</f>
        <v>581.22590042643924</v>
      </c>
      <c r="M99" s="20">
        <f>TaxesByCity!M99/'City Population'!M99</f>
        <v>584.33730892218716</v>
      </c>
      <c r="N99" s="20">
        <f>TaxesByCity!N99/'City Population'!N99</f>
        <v>593.83322706065314</v>
      </c>
      <c r="O99" s="20">
        <f>TaxesByCity!O99/'City Population'!O99</f>
        <v>569.8436235573937</v>
      </c>
      <c r="P99" s="20">
        <f>TaxesByCity!P99/'City Population'!P99</f>
        <v>584.98989441607841</v>
      </c>
      <c r="Q99" s="20">
        <f>TaxesByCity!Q99/'City Population'!Q99</f>
        <v>558.53519652112516</v>
      </c>
      <c r="R99" s="20">
        <f>TaxesByCity!R99/'City Population'!R99</f>
        <v>528.87181053293125</v>
      </c>
      <c r="S99" s="20">
        <f>TaxesByCity!S99/'City Population'!S99</f>
        <v>558.1937494143923</v>
      </c>
      <c r="T99" s="20">
        <f>TaxesByCity!T99/'City Population'!T99</f>
        <v>695.894541426513</v>
      </c>
      <c r="U99" s="20">
        <f>TaxesByCity!U99/'City Population'!U99</f>
        <v>711.38924620689647</v>
      </c>
      <c r="V99" s="20"/>
    </row>
    <row r="100" spans="1:22" x14ac:dyDescent="0.2">
      <c r="A100">
        <f t="shared" si="3"/>
        <v>23</v>
      </c>
      <c r="B100" t="str">
        <f>VLOOKUP(A100,CountyMatch!$A$2:$B$57,2,FALSE)</f>
        <v>Musselshell</v>
      </c>
      <c r="C100" s="1" t="s">
        <v>95</v>
      </c>
      <c r="D100" s="1" t="str">
        <f>VLOOKUP(C100,CityMatch!$A$2:$B$128,2,FALSE)</f>
        <v>Roundup</v>
      </c>
      <c r="E100" s="20">
        <f>TaxesByCity!E100/'City Population'!E100</f>
        <v>475.30219644970089</v>
      </c>
      <c r="F100" s="20">
        <f>TaxesByCity!F100/'City Population'!F100</f>
        <v>514.75578206462217</v>
      </c>
      <c r="G100" s="20">
        <f>TaxesByCity!G100/'City Population'!G100</f>
        <v>530.50213940871481</v>
      </c>
      <c r="H100" s="20">
        <f>TaxesByCity!H100/'City Population'!H100</f>
        <v>578.72618226096733</v>
      </c>
      <c r="I100" s="20">
        <f>TaxesByCity!I100/'City Population'!I100</f>
        <v>525.55112378694923</v>
      </c>
      <c r="J100" s="20">
        <f>TaxesByCity!J100/'City Population'!J100</f>
        <v>510.31012065577465</v>
      </c>
      <c r="K100" s="20">
        <f>TaxesByCity!K100/'City Population'!K100</f>
        <v>560.9529729350279</v>
      </c>
      <c r="L100" s="20">
        <f>TaxesByCity!L100/'City Population'!L100</f>
        <v>503.27866804054054</v>
      </c>
      <c r="M100" s="20">
        <f>TaxesByCity!M100/'City Population'!M100</f>
        <v>501.31679822419534</v>
      </c>
      <c r="N100" s="20">
        <f>TaxesByCity!N100/'City Population'!N100</f>
        <v>444.26808072900178</v>
      </c>
      <c r="O100" s="20">
        <f>TaxesByCity!O100/'City Population'!O100</f>
        <v>435.99334742279012</v>
      </c>
      <c r="P100" s="20">
        <f>TaxesByCity!P100/'City Population'!P100</f>
        <v>488.39530255205574</v>
      </c>
      <c r="Q100" s="20">
        <f>TaxesByCity!Q100/'City Population'!Q100</f>
        <v>504.74148569661105</v>
      </c>
      <c r="R100" s="20">
        <f>TaxesByCity!R100/'City Population'!R100</f>
        <v>595.62761242872568</v>
      </c>
      <c r="S100" s="20">
        <f>TaxesByCity!S100/'City Population'!S100</f>
        <v>614.56243418193674</v>
      </c>
      <c r="T100" s="20">
        <f>TaxesByCity!T100/'City Population'!T100</f>
        <v>674.86160260752695</v>
      </c>
      <c r="U100" s="20">
        <f>TaxesByCity!U100/'City Population'!U100</f>
        <v>636.34779993558823</v>
      </c>
      <c r="V100" s="20"/>
    </row>
    <row r="101" spans="1:22" x14ac:dyDescent="0.2">
      <c r="A101">
        <f t="shared" si="3"/>
        <v>53</v>
      </c>
      <c r="B101" t="str">
        <f>VLOOKUP(A101,CountyMatch!$A$2:$B$57,2,FALSE)</f>
        <v>Golden Valley</v>
      </c>
      <c r="C101" s="1" t="s">
        <v>97</v>
      </c>
      <c r="D101" s="1" t="str">
        <f>VLOOKUP(C101,CityMatch!$A$2:$B$128,2,FALSE)</f>
        <v>Ryegate</v>
      </c>
      <c r="E101" s="20">
        <f>TaxesByCity!E101/'City Population'!E101</f>
        <v>205.91129144444443</v>
      </c>
      <c r="F101" s="20">
        <f>TaxesByCity!F101/'City Population'!F101</f>
        <v>241.68331524705883</v>
      </c>
      <c r="G101" s="20">
        <f>TaxesByCity!G101/'City Population'!G101</f>
        <v>224.0729399809579</v>
      </c>
      <c r="H101" s="20">
        <f>TaxesByCity!H101/'City Population'!H101</f>
        <v>233.95620409594096</v>
      </c>
      <c r="I101" s="20">
        <f>TaxesByCity!I101/'City Population'!I101</f>
        <v>287.27597385496188</v>
      </c>
      <c r="J101" s="20">
        <f>TaxesByCity!J101/'City Population'!J101</f>
        <v>311.44221412213739</v>
      </c>
      <c r="K101" s="20">
        <f>TaxesByCity!K101/'City Population'!K101</f>
        <v>328.14871119834709</v>
      </c>
      <c r="L101" s="20">
        <f>TaxesByCity!L101/'City Population'!L101</f>
        <v>320.52582995951417</v>
      </c>
      <c r="M101" s="20">
        <f>TaxesByCity!M101/'City Population'!M101</f>
        <v>328.34431632653059</v>
      </c>
      <c r="N101" s="20">
        <f>TaxesByCity!N101/'City Population'!N101</f>
        <v>328.37937745762713</v>
      </c>
      <c r="O101" s="20">
        <f>TaxesByCity!O101/'City Population'!O101</f>
        <v>341.2702969230769</v>
      </c>
      <c r="P101" s="20">
        <f>TaxesByCity!P101/'City Population'!P101</f>
        <v>360.42474966805003</v>
      </c>
      <c r="Q101" s="20">
        <f>TaxesByCity!Q101/'City Population'!Q101</f>
        <v>364.56203673640164</v>
      </c>
      <c r="R101" s="20">
        <f>TaxesByCity!R101/'City Population'!R101</f>
        <v>402.09565684913792</v>
      </c>
      <c r="S101" s="20">
        <f>TaxesByCity!S101/'City Population'!S101</f>
        <v>407.34239793599289</v>
      </c>
      <c r="T101" s="20">
        <f>TaxesByCity!T101/'City Population'!T101</f>
        <v>460.72957784482782</v>
      </c>
      <c r="U101" s="20">
        <f>TaxesByCity!U101/'City Population'!U101</f>
        <v>451.33107965811985</v>
      </c>
      <c r="V101" s="20"/>
    </row>
    <row r="102" spans="1:22" x14ac:dyDescent="0.2">
      <c r="A102">
        <f t="shared" si="3"/>
        <v>11</v>
      </c>
      <c r="B102" t="str">
        <f>VLOOKUP(A102,CountyMatch!$A$2:$B$57,2,FALSE)</f>
        <v>Phillips</v>
      </c>
      <c r="C102" s="1" t="s">
        <v>98</v>
      </c>
      <c r="D102" s="1" t="str">
        <f>VLOOKUP(C102,CityMatch!$A$2:$B$128,2,FALSE)</f>
        <v>Saco</v>
      </c>
      <c r="E102" s="20">
        <f>TaxesByCity!E102/'City Population'!E102</f>
        <v>361.66536307211544</v>
      </c>
      <c r="F102" s="20">
        <f>TaxesByCity!F102/'City Population'!F102</f>
        <v>323.99707279411763</v>
      </c>
      <c r="G102" s="20">
        <f>TaxesByCity!G102/'City Population'!G102</f>
        <v>375.47921793103444</v>
      </c>
      <c r="H102" s="20">
        <f>TaxesByCity!H102/'City Population'!H102</f>
        <v>365.21045371859299</v>
      </c>
      <c r="I102" s="20">
        <f>TaxesByCity!I102/'City Population'!I102</f>
        <v>391.81633846153846</v>
      </c>
      <c r="J102" s="20">
        <f>TaxesByCity!J102/'City Population'!J102</f>
        <v>455.67396000000002</v>
      </c>
      <c r="K102" s="20">
        <f>TaxesByCity!K102/'City Population'!K102</f>
        <v>610.55549415384621</v>
      </c>
      <c r="L102" s="20">
        <f>TaxesByCity!L102/'City Population'!L102</f>
        <v>652.64008106598988</v>
      </c>
      <c r="M102" s="20">
        <f>TaxesByCity!M102/'City Population'!M102</f>
        <v>632.15949261083745</v>
      </c>
      <c r="N102" s="20">
        <f>TaxesByCity!N102/'City Population'!N102</f>
        <v>646.39216050000016</v>
      </c>
      <c r="O102" s="20">
        <f>TaxesByCity!O102/'City Population'!O102</f>
        <v>679.66009500000007</v>
      </c>
      <c r="P102" s="20">
        <f>TaxesByCity!P102/'City Population'!P102</f>
        <v>790.59020499999997</v>
      </c>
      <c r="Q102" s="20">
        <f>TaxesByCity!Q102/'City Population'!Q102</f>
        <v>786.84264160804003</v>
      </c>
      <c r="R102" s="20">
        <f>TaxesByCity!R102/'City Population'!R102</f>
        <v>951.51823150253813</v>
      </c>
      <c r="S102" s="20">
        <f>TaxesByCity!S102/'City Population'!S102</f>
        <v>1732.4553535909308</v>
      </c>
      <c r="T102" s="20">
        <f>TaxesByCity!T102/'City Population'!T102</f>
        <v>1469.3728608205126</v>
      </c>
      <c r="U102" s="20">
        <f>TaxesByCity!U102/'City Population'!U102</f>
        <v>1335.2339456994819</v>
      </c>
      <c r="V102" s="20"/>
    </row>
    <row r="103" spans="1:22" x14ac:dyDescent="0.2">
      <c r="A103">
        <f t="shared" si="3"/>
        <v>37</v>
      </c>
      <c r="B103" t="str">
        <f>VLOOKUP(A103,CountyMatch!$A$2:$B$57,2,FALSE)</f>
        <v>Daniels</v>
      </c>
      <c r="C103" s="1" t="s">
        <v>100</v>
      </c>
      <c r="D103" s="1" t="str">
        <f>VLOOKUP(C103,CityMatch!$A$2:$B$128,2,FALSE)</f>
        <v>Scobey</v>
      </c>
      <c r="E103" s="20">
        <f>TaxesByCity!E103/'City Population'!E103</f>
        <v>453.81041897790601</v>
      </c>
      <c r="F103" s="20">
        <f>TaxesByCity!F103/'City Population'!F103</f>
        <v>494.71714704457366</v>
      </c>
      <c r="G103" s="20">
        <f>TaxesByCity!G103/'City Population'!G103</f>
        <v>552.89958192384756</v>
      </c>
      <c r="H103" s="20">
        <f>TaxesByCity!H103/'City Population'!H103</f>
        <v>569.0578406036218</v>
      </c>
      <c r="I103" s="20">
        <f>TaxesByCity!I103/'City Population'!I103</f>
        <v>570.37657395727354</v>
      </c>
      <c r="J103" s="20">
        <f>TaxesByCity!J103/'City Population'!J103</f>
        <v>616.13261775362309</v>
      </c>
      <c r="K103" s="20">
        <f>TaxesByCity!K103/'City Population'!K103</f>
        <v>644.3335910769232</v>
      </c>
      <c r="L103" s="20">
        <f>TaxesByCity!L103/'City Population'!L103</f>
        <v>533.11934933933935</v>
      </c>
      <c r="M103" s="20">
        <f>TaxesByCity!M103/'City Population'!M103</f>
        <v>561.85497618860506</v>
      </c>
      <c r="N103" s="20">
        <f>TaxesByCity!N103/'City Population'!N103</f>
        <v>556.76968137426911</v>
      </c>
      <c r="O103" s="20">
        <f>TaxesByCity!O103/'City Population'!O103</f>
        <v>598.389353346191</v>
      </c>
      <c r="P103" s="20">
        <f>TaxesByCity!P103/'City Population'!P103</f>
        <v>596.04864007503909</v>
      </c>
      <c r="Q103" s="20">
        <f>TaxesByCity!Q103/'City Population'!Q103</f>
        <v>612.86152426136357</v>
      </c>
      <c r="R103" s="20">
        <f>TaxesByCity!R103/'City Population'!R103</f>
        <v>890.05435268387805</v>
      </c>
      <c r="S103" s="20">
        <f>TaxesByCity!S103/'City Population'!S103</f>
        <v>876.80317807051927</v>
      </c>
      <c r="T103" s="20">
        <f>TaxesByCity!T103/'City Population'!T103</f>
        <v>942.27786360078301</v>
      </c>
      <c r="U103" s="20">
        <f>TaxesByCity!U103/'City Population'!U103</f>
        <v>964.88949164556925</v>
      </c>
      <c r="V103" s="20"/>
    </row>
    <row r="104" spans="1:22" x14ac:dyDescent="0.2">
      <c r="A104">
        <f t="shared" si="3"/>
        <v>21</v>
      </c>
      <c r="B104" t="str">
        <f>VLOOKUP(A104,CountyMatch!$A$2:$B$57,2,FALSE)</f>
        <v>Toole</v>
      </c>
      <c r="C104" s="1" t="s">
        <v>101</v>
      </c>
      <c r="D104" s="1" t="str">
        <f>VLOOKUP(C104,CityMatch!$A$2:$B$128,2,FALSE)</f>
        <v>Shelby</v>
      </c>
      <c r="E104" s="20">
        <f>TaxesByCity!E104/'City Population'!E104</f>
        <v>626.53806554101413</v>
      </c>
      <c r="F104" s="20">
        <f>TaxesByCity!F104/'City Population'!F104</f>
        <v>648.21345779157139</v>
      </c>
      <c r="G104" s="20">
        <f>TaxesByCity!G104/'City Population'!G104</f>
        <v>599.79086223814056</v>
      </c>
      <c r="H104" s="20">
        <f>TaxesByCity!H104/'City Population'!H104</f>
        <v>594.74372202194354</v>
      </c>
      <c r="I104" s="20">
        <f>TaxesByCity!I104/'City Population'!I104</f>
        <v>625.39467134796246</v>
      </c>
      <c r="J104" s="20">
        <f>TaxesByCity!J104/'City Population'!J104</f>
        <v>671.90501634547218</v>
      </c>
      <c r="K104" s="20">
        <f>TaxesByCity!K104/'City Population'!K104</f>
        <v>498.21302465753433</v>
      </c>
      <c r="L104" s="20">
        <f>TaxesByCity!L104/'City Population'!L104</f>
        <v>585.23278359638562</v>
      </c>
      <c r="M104" s="20">
        <f>TaxesByCity!M104/'City Population'!M104</f>
        <v>587.33421067118047</v>
      </c>
      <c r="N104" s="20">
        <f>TaxesByCity!N104/'City Population'!N104</f>
        <v>619.98928895846041</v>
      </c>
      <c r="O104" s="20">
        <f>TaxesByCity!O104/'City Population'!O104</f>
        <v>647.32322271634609</v>
      </c>
      <c r="P104" s="20">
        <f>TaxesByCity!P104/'City Population'!P104</f>
        <v>713.4611429166888</v>
      </c>
      <c r="Q104" s="20">
        <f>TaxesByCity!Q104/'City Population'!Q104</f>
        <v>714.58208361790196</v>
      </c>
      <c r="R104" s="20">
        <f>TaxesByCity!R104/'City Population'!R104</f>
        <v>849.59400353156241</v>
      </c>
      <c r="S104" s="20">
        <f>TaxesByCity!S104/'City Population'!S104</f>
        <v>820.75271918262797</v>
      </c>
      <c r="T104" s="20">
        <f>TaxesByCity!T104/'City Population'!T104</f>
        <v>925.63166028790829</v>
      </c>
      <c r="U104" s="20">
        <f>TaxesByCity!U104/'City Population'!U104</f>
        <v>951.08460448688879</v>
      </c>
      <c r="V104" s="20"/>
    </row>
    <row r="105" spans="1:22" x14ac:dyDescent="0.2">
      <c r="A105">
        <f t="shared" si="3"/>
        <v>25</v>
      </c>
      <c r="B105" t="str">
        <f>VLOOKUP(A105,CountyMatch!$A$2:$B$57,2,FALSE)</f>
        <v>Madison</v>
      </c>
      <c r="C105" s="1" t="s">
        <v>102</v>
      </c>
      <c r="D105" s="1" t="str">
        <f>VLOOKUP(C105,CityMatch!$A$2:$B$128,2,FALSE)</f>
        <v>Sheridan</v>
      </c>
      <c r="E105" s="20">
        <f>TaxesByCity!E105/'City Population'!E105</f>
        <v>637.18442416536664</v>
      </c>
      <c r="F105" s="20">
        <f>TaxesByCity!F105/'City Population'!F105</f>
        <v>689.68044386327495</v>
      </c>
      <c r="G105" s="20">
        <f>TaxesByCity!G105/'City Population'!G105</f>
        <v>771.21550596825398</v>
      </c>
      <c r="H105" s="20">
        <f>TaxesByCity!H105/'City Population'!H105</f>
        <v>804.60211359375</v>
      </c>
      <c r="I105" s="20">
        <f>TaxesByCity!I105/'City Population'!I105</f>
        <v>787.22169540372659</v>
      </c>
      <c r="J105" s="20">
        <f>TaxesByCity!J105/'City Population'!J105</f>
        <v>796.43595473200617</v>
      </c>
      <c r="K105" s="20">
        <f>TaxesByCity!K105/'City Population'!K105</f>
        <v>854.32748379204918</v>
      </c>
      <c r="L105" s="20">
        <f>TaxesByCity!L105/'City Population'!L105</f>
        <v>845.56007307573429</v>
      </c>
      <c r="M105" s="20">
        <f>TaxesByCity!M105/'City Population'!M105</f>
        <v>827.47539993920975</v>
      </c>
      <c r="N105" s="20">
        <f>TaxesByCity!N105/'City Population'!N105</f>
        <v>858.60923058103992</v>
      </c>
      <c r="O105" s="20">
        <f>TaxesByCity!O105/'City Population'!O105</f>
        <v>823.53823189107447</v>
      </c>
      <c r="P105" s="20">
        <f>TaxesByCity!P105/'City Population'!P105</f>
        <v>881.15745835947405</v>
      </c>
      <c r="Q105" s="20">
        <f>TaxesByCity!Q105/'City Population'!Q105</f>
        <v>854.72880728888913</v>
      </c>
      <c r="R105" s="20">
        <f>TaxesByCity!R105/'City Population'!R105</f>
        <v>858.82437568216858</v>
      </c>
      <c r="S105" s="20">
        <f>TaxesByCity!S105/'City Population'!S105</f>
        <v>863.73116829186938</v>
      </c>
      <c r="T105" s="20">
        <f>TaxesByCity!T105/'City Population'!T105</f>
        <v>830.33965593880373</v>
      </c>
      <c r="U105" s="20">
        <f>TaxesByCity!U105/'City Population'!U105</f>
        <v>736.4390119599999</v>
      </c>
      <c r="V105" s="20"/>
    </row>
    <row r="106" spans="1:22" x14ac:dyDescent="0.2">
      <c r="A106">
        <f t="shared" si="3"/>
        <v>27</v>
      </c>
      <c r="B106" t="str">
        <f>VLOOKUP(A106,CountyMatch!$A$2:$B$57,2,FALSE)</f>
        <v>Richland</v>
      </c>
      <c r="C106" s="1" t="s">
        <v>103</v>
      </c>
      <c r="D106" s="1" t="str">
        <f>VLOOKUP(C106,CityMatch!$A$2:$B$128,2,FALSE)</f>
        <v>Sidney</v>
      </c>
      <c r="E106" s="20">
        <f>TaxesByCity!E106/'City Population'!E106</f>
        <v>426.61978351154306</v>
      </c>
      <c r="F106" s="20">
        <f>TaxesByCity!F106/'City Population'!F106</f>
        <v>439.50150929462274</v>
      </c>
      <c r="G106" s="20">
        <f>TaxesByCity!G106/'City Population'!G106</f>
        <v>465.862868161157</v>
      </c>
      <c r="H106" s="20">
        <f>TaxesByCity!H106/'City Population'!H106</f>
        <v>424.50005103673465</v>
      </c>
      <c r="I106" s="20">
        <f>TaxesByCity!I106/'City Population'!I106</f>
        <v>424.33918152645447</v>
      </c>
      <c r="J106" s="20">
        <f>TaxesByCity!J106/'City Population'!J106</f>
        <v>411.84328990162624</v>
      </c>
      <c r="K106" s="20">
        <f>TaxesByCity!K106/'City Population'!K106</f>
        <v>390.22009602747903</v>
      </c>
      <c r="L106" s="20">
        <f>TaxesByCity!L106/'City Population'!L106</f>
        <v>401.97959232828873</v>
      </c>
      <c r="M106" s="20">
        <f>TaxesByCity!M106/'City Population'!M106</f>
        <v>384.08425123804165</v>
      </c>
      <c r="N106" s="20">
        <f>TaxesByCity!N106/'City Population'!N106</f>
        <v>371.53789789775777</v>
      </c>
      <c r="O106" s="20">
        <f>TaxesByCity!O106/'City Population'!O106</f>
        <v>405.08417214130992</v>
      </c>
      <c r="P106" s="20">
        <f>TaxesByCity!P106/'City Population'!P106</f>
        <v>446.30890643196278</v>
      </c>
      <c r="Q106" s="20">
        <f>TaxesByCity!Q106/'City Population'!Q106</f>
        <v>457.67049046224247</v>
      </c>
      <c r="R106" s="20">
        <f>TaxesByCity!R106/'City Population'!R106</f>
        <v>691.57014129213712</v>
      </c>
      <c r="S106" s="20">
        <f>TaxesByCity!S106/'City Population'!S106</f>
        <v>829.24303743013786</v>
      </c>
      <c r="T106" s="20">
        <f>TaxesByCity!T106/'City Population'!T106</f>
        <v>862.60417532474378</v>
      </c>
      <c r="U106" s="20">
        <f>TaxesByCity!U106/'City Population'!U106</f>
        <v>943.60407072526402</v>
      </c>
      <c r="V106" s="20"/>
    </row>
    <row r="107" spans="1:22" x14ac:dyDescent="0.2">
      <c r="A107">
        <f t="shared" si="3"/>
        <v>15</v>
      </c>
      <c r="B107" t="str">
        <f>VLOOKUP(A107,CountyMatch!$A$2:$B$57,2,FALSE)</f>
        <v>Lake</v>
      </c>
      <c r="C107" s="1" t="s">
        <v>99</v>
      </c>
      <c r="D107" s="1" t="str">
        <f>VLOOKUP(C107,CityMatch!$A$2:$B$128,2,FALSE)</f>
        <v>St. Ignatius</v>
      </c>
      <c r="E107" s="20">
        <f>TaxesByCity!E107/'City Population'!E107</f>
        <v>276.63909475094346</v>
      </c>
      <c r="F107" s="20">
        <f>TaxesByCity!F107/'City Population'!F107</f>
        <v>284.04164500124534</v>
      </c>
      <c r="G107" s="20">
        <f>TaxesByCity!G107/'City Population'!G107</f>
        <v>292.7835215569155</v>
      </c>
      <c r="H107" s="20">
        <f>TaxesByCity!H107/'City Population'!H107</f>
        <v>335.19038421765424</v>
      </c>
      <c r="I107" s="20">
        <f>TaxesByCity!I107/'City Population'!I107</f>
        <v>318.30994961151083</v>
      </c>
      <c r="J107" s="20">
        <f>TaxesByCity!J107/'City Population'!J107</f>
        <v>318.15776784476532</v>
      </c>
      <c r="K107" s="20">
        <f>TaxesByCity!K107/'City Population'!K107</f>
        <v>343.23856007398552</v>
      </c>
      <c r="L107" s="20">
        <f>TaxesByCity!L107/'City Population'!L107</f>
        <v>340.90254904875144</v>
      </c>
      <c r="M107" s="20">
        <f>TaxesByCity!M107/'City Population'!M107</f>
        <v>362.71710407960194</v>
      </c>
      <c r="N107" s="20">
        <f>TaxesByCity!N107/'City Population'!N107</f>
        <v>371.8141479875776</v>
      </c>
      <c r="O107" s="20">
        <f>TaxesByCity!O107/'City Population'!O107</f>
        <v>390.18394473945415</v>
      </c>
      <c r="P107" s="20">
        <f>TaxesByCity!P107/'City Population'!P107</f>
        <v>383.59648425742569</v>
      </c>
      <c r="Q107" s="20">
        <f>TaxesByCity!Q107/'City Population'!Q107</f>
        <v>382.62110451294694</v>
      </c>
      <c r="R107" s="20">
        <f>TaxesByCity!R107/'City Population'!R107</f>
        <v>359.36736382822096</v>
      </c>
      <c r="S107" s="20">
        <f>TaxesByCity!S107/'City Population'!S107</f>
        <v>399.13246646772222</v>
      </c>
      <c r="T107" s="20">
        <f>TaxesByCity!T107/'City Population'!T107</f>
        <v>456.5997591956783</v>
      </c>
      <c r="U107" s="20">
        <f>TaxesByCity!U107/'City Population'!U107</f>
        <v>466.74367469879525</v>
      </c>
      <c r="V107" s="20"/>
    </row>
    <row r="108" spans="1:22" x14ac:dyDescent="0.2">
      <c r="A108">
        <f t="shared" si="3"/>
        <v>36</v>
      </c>
      <c r="B108" t="str">
        <f>VLOOKUP(A108,CountyMatch!$A$2:$B$57,2,FALSE)</f>
        <v>Judith Basin</v>
      </c>
      <c r="C108" s="1" t="s">
        <v>105</v>
      </c>
      <c r="D108" s="1" t="str">
        <f>VLOOKUP(C108,CityMatch!$A$2:$B$128,2,FALSE)</f>
        <v>Stanford</v>
      </c>
      <c r="E108" s="20">
        <f>TaxesByCity!E108/'City Population'!E108</f>
        <v>324.95875248401819</v>
      </c>
      <c r="F108" s="20">
        <f>TaxesByCity!F108/'City Population'!F108</f>
        <v>346.65352615384614</v>
      </c>
      <c r="G108" s="20">
        <f>TaxesByCity!G108/'City Population'!G108</f>
        <v>349.34058168224306</v>
      </c>
      <c r="H108" s="20">
        <f>TaxesByCity!H108/'City Population'!H108</f>
        <v>351.26276114285719</v>
      </c>
      <c r="I108" s="20">
        <f>TaxesByCity!I108/'City Population'!I108</f>
        <v>369.94348122302165</v>
      </c>
      <c r="J108" s="20">
        <f>TaxesByCity!J108/'City Population'!J108</f>
        <v>390.75978523456791</v>
      </c>
      <c r="K108" s="20">
        <f>TaxesByCity!K108/'City Population'!K108</f>
        <v>451.33879641791026</v>
      </c>
      <c r="L108" s="20">
        <f>TaxesByCity!L108/'City Population'!L108</f>
        <v>393.00770751243789</v>
      </c>
      <c r="M108" s="20">
        <f>TaxesByCity!M108/'City Population'!M108</f>
        <v>381.67592970660144</v>
      </c>
      <c r="N108" s="20">
        <f>TaxesByCity!N108/'City Population'!N108</f>
        <v>421.12171078085623</v>
      </c>
      <c r="O108" s="20">
        <f>TaxesByCity!O108/'City Population'!O108</f>
        <v>458.53317788944724</v>
      </c>
      <c r="P108" s="20">
        <f>TaxesByCity!P108/'City Population'!P108</f>
        <v>464.30389335858581</v>
      </c>
      <c r="Q108" s="20">
        <f>TaxesByCity!Q108/'City Population'!Q108</f>
        <v>472.52742761421337</v>
      </c>
      <c r="R108" s="20">
        <f>TaxesByCity!R108/'City Population'!R108</f>
        <v>556.53737579895585</v>
      </c>
      <c r="S108" s="20">
        <f>TaxesByCity!S108/'City Population'!S108</f>
        <v>569.44778115578276</v>
      </c>
      <c r="T108" s="20">
        <f>TaxesByCity!T108/'City Population'!T108</f>
        <v>608.69639012953371</v>
      </c>
      <c r="U108" s="20">
        <f>TaxesByCity!U108/'City Population'!U108</f>
        <v>599.02715007751931</v>
      </c>
      <c r="V108" s="20"/>
    </row>
    <row r="109" spans="1:22" x14ac:dyDescent="0.2">
      <c r="A109">
        <f t="shared" si="3"/>
        <v>13</v>
      </c>
      <c r="B109" t="str">
        <f>VLOOKUP(A109,CountyMatch!$A$2:$B$57,2,FALSE)</f>
        <v>Ravalli</v>
      </c>
      <c r="C109" s="1" t="s">
        <v>104</v>
      </c>
      <c r="D109" s="1" t="str">
        <f>VLOOKUP(C109,CityMatch!$A$2:$B$128,2,FALSE)</f>
        <v>Stevensville</v>
      </c>
      <c r="E109" s="20">
        <f>TaxesByCity!E109/'City Population'!E109</f>
        <v>517.307324195511</v>
      </c>
      <c r="F109" s="20">
        <f>TaxesByCity!F109/'City Population'!F109</f>
        <v>532.4889968462428</v>
      </c>
      <c r="G109" s="20">
        <f>TaxesByCity!G109/'City Population'!G109</f>
        <v>563.74858373515985</v>
      </c>
      <c r="H109" s="20">
        <f>TaxesByCity!H109/'City Population'!H109</f>
        <v>573.30484416279069</v>
      </c>
      <c r="I109" s="20">
        <f>TaxesByCity!I109/'City Population'!I109</f>
        <v>616.17876131466949</v>
      </c>
      <c r="J109" s="20">
        <f>TaxesByCity!J109/'City Population'!J109</f>
        <v>629.42711475900285</v>
      </c>
      <c r="K109" s="20">
        <f>TaxesByCity!K109/'City Population'!K109</f>
        <v>628.57473900000002</v>
      </c>
      <c r="L109" s="20">
        <f>TaxesByCity!L109/'City Population'!L109</f>
        <v>646.23081177876577</v>
      </c>
      <c r="M109" s="20">
        <f>TaxesByCity!M109/'City Population'!M109</f>
        <v>683.3087609541484</v>
      </c>
      <c r="N109" s="20">
        <f>TaxesByCity!N109/'City Population'!N109</f>
        <v>762.4473996899892</v>
      </c>
      <c r="O109" s="20">
        <f>TaxesByCity!O109/'City Population'!O109</f>
        <v>731.28008430859586</v>
      </c>
      <c r="P109" s="20">
        <f>TaxesByCity!P109/'City Population'!P109</f>
        <v>759.47621214933292</v>
      </c>
      <c r="Q109" s="20">
        <f>TaxesByCity!Q109/'City Population'!Q109</f>
        <v>733.23121205414043</v>
      </c>
      <c r="R109" s="20">
        <f>TaxesByCity!R109/'City Population'!R109</f>
        <v>751.78505791176451</v>
      </c>
      <c r="S109" s="20">
        <f>TaxesByCity!S109/'City Population'!S109</f>
        <v>736.49885738550904</v>
      </c>
      <c r="T109" s="20">
        <f>TaxesByCity!T109/'City Population'!T109</f>
        <v>764.02561758690172</v>
      </c>
      <c r="U109" s="20">
        <f>TaxesByCity!U109/'City Population'!U109</f>
        <v>778.49991800000032</v>
      </c>
      <c r="V109" s="20"/>
    </row>
    <row r="110" spans="1:22" x14ac:dyDescent="0.2">
      <c r="A110">
        <f t="shared" si="3"/>
        <v>21</v>
      </c>
      <c r="B110" t="str">
        <f>VLOOKUP(A110,CountyMatch!$A$2:$B$57,2,FALSE)</f>
        <v>Toole</v>
      </c>
      <c r="C110" s="1" t="s">
        <v>106</v>
      </c>
      <c r="D110" s="1" t="str">
        <f>VLOOKUP(C110,CityMatch!$A$2:$B$128,2,FALSE)</f>
        <v>Sunburst</v>
      </c>
      <c r="E110" s="20">
        <f>TaxesByCity!E110/'City Population'!E110</f>
        <v>334.77018768844232</v>
      </c>
      <c r="F110" s="20">
        <f>TaxesByCity!F110/'City Population'!F110</f>
        <v>353.64195624742263</v>
      </c>
      <c r="G110" s="20">
        <f>TaxesByCity!G110/'City Population'!G110</f>
        <v>355.37107089005235</v>
      </c>
      <c r="H110" s="20">
        <f>TaxesByCity!H110/'City Population'!H110</f>
        <v>355.85522663185372</v>
      </c>
      <c r="I110" s="20">
        <f>TaxesByCity!I110/'City Population'!I110</f>
        <v>379.05325908355798</v>
      </c>
      <c r="J110" s="20">
        <f>TaxesByCity!J110/'City Population'!J110</f>
        <v>382.90134426229514</v>
      </c>
      <c r="K110" s="20">
        <f>TaxesByCity!K110/'City Population'!K110</f>
        <v>302.30301886740324</v>
      </c>
      <c r="L110" s="20">
        <f>TaxesByCity!L110/'City Population'!L110</f>
        <v>491.35001903225805</v>
      </c>
      <c r="M110" s="20">
        <f>TaxesByCity!M110/'City Population'!M110</f>
        <v>542.57906617021274</v>
      </c>
      <c r="N110" s="20">
        <f>TaxesByCity!N110/'City Population'!N110</f>
        <v>670.69514667127055</v>
      </c>
      <c r="O110" s="20">
        <f>TaxesByCity!O110/'City Population'!O110</f>
        <v>681.12157613079034</v>
      </c>
      <c r="P110" s="20">
        <f>TaxesByCity!P110/'City Population'!P110</f>
        <v>706.66768308123244</v>
      </c>
      <c r="Q110" s="20">
        <f>TaxesByCity!Q110/'City Population'!Q110</f>
        <v>764.32112129213476</v>
      </c>
      <c r="R110" s="20">
        <f>TaxesByCity!R110/'City Population'!R110</f>
        <v>886.03349422222198</v>
      </c>
      <c r="S110" s="20">
        <f>TaxesByCity!S110/'City Population'!S110</f>
        <v>962.85330050949131</v>
      </c>
      <c r="T110" s="20">
        <f>TaxesByCity!T110/'City Population'!T110</f>
        <v>1090.7833096460176</v>
      </c>
      <c r="U110" s="20">
        <f>TaxesByCity!U110/'City Population'!U110</f>
        <v>1095.3347712404695</v>
      </c>
      <c r="V110" s="20"/>
    </row>
    <row r="111" spans="1:22" x14ac:dyDescent="0.2">
      <c r="A111">
        <f t="shared" si="3"/>
        <v>54</v>
      </c>
      <c r="B111" t="str">
        <f>VLOOKUP(A111,CountyMatch!$A$2:$B$57,2,FALSE)</f>
        <v>Mineral</v>
      </c>
      <c r="C111" s="1" t="s">
        <v>107</v>
      </c>
      <c r="D111" s="1" t="str">
        <f>VLOOKUP(C111,CityMatch!$A$2:$B$128,2,FALSE)</f>
        <v>Superior</v>
      </c>
      <c r="E111" s="20">
        <f>TaxesByCity!E111/'City Population'!E111</f>
        <v>598.34255833530119</v>
      </c>
      <c r="F111" s="20">
        <f>TaxesByCity!F111/'City Population'!F111</f>
        <v>594.98726898007021</v>
      </c>
      <c r="G111" s="20">
        <f>TaxesByCity!G111/'City Population'!G111</f>
        <v>649.72828523022417</v>
      </c>
      <c r="H111" s="20">
        <f>TaxesByCity!H111/'City Population'!H111</f>
        <v>706.03881807647736</v>
      </c>
      <c r="I111" s="20">
        <f>TaxesByCity!I111/'City Population'!I111</f>
        <v>739.87142526071841</v>
      </c>
      <c r="J111" s="20">
        <f>TaxesByCity!J111/'City Population'!J111</f>
        <v>812.11903782816262</v>
      </c>
      <c r="K111" s="20">
        <f>TaxesByCity!K111/'City Population'!K111</f>
        <v>869.72646899637243</v>
      </c>
      <c r="L111" s="20">
        <f>TaxesByCity!L111/'City Population'!L111</f>
        <v>915.10725358190712</v>
      </c>
      <c r="M111" s="20">
        <f>TaxesByCity!M111/'City Population'!M111</f>
        <v>957.46829764705876</v>
      </c>
      <c r="N111" s="20">
        <f>TaxesByCity!N111/'City Population'!N111</f>
        <v>978.35582698795201</v>
      </c>
      <c r="O111" s="20">
        <f>TaxesByCity!O111/'City Population'!O111</f>
        <v>985.31772157701698</v>
      </c>
      <c r="P111" s="20">
        <f>TaxesByCity!P111/'City Population'!P111</f>
        <v>1001.8993779867739</v>
      </c>
      <c r="Q111" s="20">
        <f>TaxesByCity!Q111/'City Population'!Q111</f>
        <v>1007.2979266805954</v>
      </c>
      <c r="R111" s="20">
        <f>TaxesByCity!R111/'City Population'!R111</f>
        <v>999.75761934000639</v>
      </c>
      <c r="S111" s="20">
        <f>TaxesByCity!S111/'City Population'!S111</f>
        <v>1004.9537099705902</v>
      </c>
      <c r="T111" s="20">
        <f>TaxesByCity!T111/'City Population'!T111</f>
        <v>1061.9128064874553</v>
      </c>
      <c r="U111" s="20">
        <f>TaxesByCity!U111/'City Population'!U111</f>
        <v>1125.5751843243245</v>
      </c>
      <c r="V111" s="20"/>
    </row>
    <row r="112" spans="1:22" x14ac:dyDescent="0.2">
      <c r="A112">
        <f t="shared" si="3"/>
        <v>45</v>
      </c>
      <c r="B112" t="str">
        <f>VLOOKUP(A112,CountyMatch!$A$2:$B$57,2,FALSE)</f>
        <v>Prairie</v>
      </c>
      <c r="C112" s="1" t="s">
        <v>108</v>
      </c>
      <c r="D112" s="1" t="str">
        <f>VLOOKUP(C112,CityMatch!$A$2:$B$128,2,FALSE)</f>
        <v>Terry</v>
      </c>
      <c r="E112" s="20">
        <f>TaxesByCity!E112/'City Population'!E112</f>
        <v>396.89412382943152</v>
      </c>
      <c r="F112" s="20">
        <f>TaxesByCity!F112/'City Population'!F112</f>
        <v>379.15616889261742</v>
      </c>
      <c r="G112" s="20">
        <f>TaxesByCity!G112/'City Population'!G112</f>
        <v>415.27802326530616</v>
      </c>
      <c r="H112" s="20">
        <f>TaxesByCity!H112/'City Population'!H112</f>
        <v>432.04983270462634</v>
      </c>
      <c r="I112" s="20">
        <f>TaxesByCity!I112/'City Population'!I112</f>
        <v>435.27811443060494</v>
      </c>
      <c r="J112" s="20">
        <f>TaxesByCity!J112/'City Population'!J112</f>
        <v>465.00065672072071</v>
      </c>
      <c r="K112" s="20">
        <f>TaxesByCity!K112/'City Population'!K112</f>
        <v>486.54284031249995</v>
      </c>
      <c r="L112" s="20">
        <f>TaxesByCity!L112/'City Population'!L112</f>
        <v>472.22561224315064</v>
      </c>
      <c r="M112" s="20">
        <f>TaxesByCity!M112/'City Population'!M112</f>
        <v>460.5515110378912</v>
      </c>
      <c r="N112" s="20">
        <f>TaxesByCity!N112/'City Population'!N112</f>
        <v>457.55521192504261</v>
      </c>
      <c r="O112" s="20">
        <f>TaxesByCity!O112/'City Population'!O112</f>
        <v>475.19423076400676</v>
      </c>
      <c r="P112" s="20">
        <f>TaxesByCity!P112/'City Population'!P112</f>
        <v>479.65531166103511</v>
      </c>
      <c r="Q112" s="20">
        <f>TaxesByCity!Q112/'City Population'!Q112</f>
        <v>513.9227199999998</v>
      </c>
      <c r="R112" s="20">
        <f>TaxesByCity!R112/'City Population'!R112</f>
        <v>688.13333853565666</v>
      </c>
      <c r="S112" s="20">
        <f>TaxesByCity!S112/'City Population'!S112</f>
        <v>675.89361967218611</v>
      </c>
      <c r="T112" s="20">
        <f>TaxesByCity!T112/'City Population'!T112</f>
        <v>774.74607132404208</v>
      </c>
      <c r="U112" s="20">
        <f>TaxesByCity!U112/'City Population'!U112</f>
        <v>809.86216399286968</v>
      </c>
      <c r="V112" s="20"/>
    </row>
    <row r="113" spans="1:22" x14ac:dyDescent="0.2">
      <c r="A113">
        <f t="shared" si="3"/>
        <v>35</v>
      </c>
      <c r="B113" t="str">
        <f>VLOOKUP(A113,CountyMatch!$A$2:$B$57,2,FALSE)</f>
        <v>Sanders</v>
      </c>
      <c r="C113" s="1" t="s">
        <v>109</v>
      </c>
      <c r="D113" s="1" t="str">
        <f>VLOOKUP(C113,CityMatch!$A$2:$B$128,2,FALSE)</f>
        <v>Thompson Falls</v>
      </c>
      <c r="E113" s="20">
        <f>TaxesByCity!E113/'City Population'!E113</f>
        <v>460.88438189662924</v>
      </c>
      <c r="F113" s="20">
        <f>TaxesByCity!F113/'City Population'!F113</f>
        <v>475.30550678012042</v>
      </c>
      <c r="G113" s="20">
        <f>TaxesByCity!G113/'City Population'!G113</f>
        <v>442.10074858462673</v>
      </c>
      <c r="H113" s="20">
        <f>TaxesByCity!H113/'City Population'!H113</f>
        <v>452.2733809799704</v>
      </c>
      <c r="I113" s="20">
        <f>TaxesByCity!I113/'City Population'!I113</f>
        <v>506.16586766666671</v>
      </c>
      <c r="J113" s="20">
        <f>TaxesByCity!J113/'City Population'!J113</f>
        <v>530.2143162199261</v>
      </c>
      <c r="K113" s="20">
        <f>TaxesByCity!K113/'City Population'!K113</f>
        <v>546.24516592639395</v>
      </c>
      <c r="L113" s="20">
        <f>TaxesByCity!L113/'City Population'!L113</f>
        <v>540.4010444111027</v>
      </c>
      <c r="M113" s="20">
        <f>TaxesByCity!M113/'City Population'!M113</f>
        <v>586.68151102788238</v>
      </c>
      <c r="N113" s="20">
        <f>TaxesByCity!N113/'City Population'!N113</f>
        <v>608.14003173074047</v>
      </c>
      <c r="O113" s="20">
        <f>TaxesByCity!O113/'City Population'!O113</f>
        <v>613.88544536912752</v>
      </c>
      <c r="P113" s="20">
        <f>TaxesByCity!P113/'City Population'!P113</f>
        <v>675.86965612319386</v>
      </c>
      <c r="Q113" s="20">
        <f>TaxesByCity!Q113/'City Population'!Q113</f>
        <v>644.50844027756932</v>
      </c>
      <c r="R113" s="20">
        <f>TaxesByCity!R113/'City Population'!R113</f>
        <v>602.37045920360629</v>
      </c>
      <c r="S113" s="20">
        <f>TaxesByCity!S113/'City Population'!S113</f>
        <v>593.45521428719542</v>
      </c>
      <c r="T113" s="20">
        <f>TaxesByCity!T113/'City Population'!T113</f>
        <v>708.40571006100208</v>
      </c>
      <c r="U113" s="20">
        <f>TaxesByCity!U113/'City Population'!U113</f>
        <v>705.91915610186504</v>
      </c>
      <c r="V113" s="20"/>
    </row>
    <row r="114" spans="1:22" x14ac:dyDescent="0.2">
      <c r="A114">
        <f t="shared" si="3"/>
        <v>6</v>
      </c>
      <c r="B114" t="str">
        <f>VLOOKUP(A114,CountyMatch!$A$2:$B$57,2,FALSE)</f>
        <v>Gallatin</v>
      </c>
      <c r="C114" s="1" t="s">
        <v>110</v>
      </c>
      <c r="D114" s="1" t="str">
        <f>VLOOKUP(C114,CityMatch!$A$2:$B$128,2,FALSE)</f>
        <v>Three Forks</v>
      </c>
      <c r="E114" s="20">
        <f>TaxesByCity!E114/'City Population'!E114</f>
        <v>456.65480318906612</v>
      </c>
      <c r="F114" s="20">
        <f>TaxesByCity!F114/'City Population'!F114</f>
        <v>448.67032473063983</v>
      </c>
      <c r="G114" s="20">
        <f>TaxesByCity!G114/'City Population'!G114</f>
        <v>484.99553238890712</v>
      </c>
      <c r="H114" s="20">
        <f>TaxesByCity!H114/'City Population'!H114</f>
        <v>506.56920925543483</v>
      </c>
      <c r="I114" s="20">
        <f>TaxesByCity!I114/'City Population'!I114</f>
        <v>514.80110149602126</v>
      </c>
      <c r="J114" s="20">
        <f>TaxesByCity!J114/'City Population'!J114</f>
        <v>514.76727246589712</v>
      </c>
      <c r="K114" s="20">
        <f>TaxesByCity!K114/'City Population'!K114</f>
        <v>554.8658292916665</v>
      </c>
      <c r="L114" s="20">
        <f>TaxesByCity!L114/'City Population'!L114</f>
        <v>602.30831823622873</v>
      </c>
      <c r="M114" s="20">
        <f>TaxesByCity!M114/'City Population'!M114</f>
        <v>623.63328684829071</v>
      </c>
      <c r="N114" s="20">
        <f>TaxesByCity!N114/'City Population'!N114</f>
        <v>613.08261764021188</v>
      </c>
      <c r="O114" s="20">
        <f>TaxesByCity!O114/'City Population'!O114</f>
        <v>642.79889578116763</v>
      </c>
      <c r="P114" s="20">
        <f>TaxesByCity!P114/'City Population'!P114</f>
        <v>653.58185085848118</v>
      </c>
      <c r="Q114" s="20">
        <f>TaxesByCity!Q114/'City Population'!Q114</f>
        <v>652.1088166770511</v>
      </c>
      <c r="R114" s="20">
        <f>TaxesByCity!R114/'City Population'!R114</f>
        <v>643.47403674999987</v>
      </c>
      <c r="S114" s="20">
        <f>TaxesByCity!S114/'City Population'!S114</f>
        <v>667.35977201011985</v>
      </c>
      <c r="T114" s="20">
        <f>TaxesByCity!T114/'City Population'!T114</f>
        <v>662.75492666337152</v>
      </c>
      <c r="U114" s="20">
        <f>TaxesByCity!U114/'City Population'!U114</f>
        <v>688.1119431271311</v>
      </c>
      <c r="V114" s="20"/>
    </row>
    <row r="115" spans="1:22" x14ac:dyDescent="0.2">
      <c r="A115">
        <f t="shared" si="3"/>
        <v>43</v>
      </c>
      <c r="B115" t="str">
        <f>VLOOKUP(A115,CountyMatch!$A$2:$B$57,2,FALSE)</f>
        <v>Broadwater</v>
      </c>
      <c r="C115" s="1" t="s">
        <v>113</v>
      </c>
      <c r="D115" s="1" t="str">
        <f>VLOOKUP(C115,CityMatch!$A$2:$B$128,2,FALSE)</f>
        <v>Townsend</v>
      </c>
      <c r="E115" s="20">
        <f>TaxesByCity!E115/'City Population'!E115</f>
        <v>358.60104657389843</v>
      </c>
      <c r="F115" s="20">
        <f>TaxesByCity!F115/'City Population'!F115</f>
        <v>413.10295591240873</v>
      </c>
      <c r="G115" s="20">
        <f>TaxesByCity!G115/'City Population'!G115</f>
        <v>421.89570881270913</v>
      </c>
      <c r="H115" s="20">
        <f>TaxesByCity!H115/'City Population'!H115</f>
        <v>419.64106298986485</v>
      </c>
      <c r="I115" s="20">
        <f>TaxesByCity!I115/'City Population'!I115</f>
        <v>431.20221559378462</v>
      </c>
      <c r="J115" s="20">
        <f>TaxesByCity!J115/'City Population'!J115</f>
        <v>432.92361429441058</v>
      </c>
      <c r="K115" s="20">
        <f>TaxesByCity!K115/'City Population'!K115</f>
        <v>452.76941571897203</v>
      </c>
      <c r="L115" s="20">
        <f>TaxesByCity!L115/'City Population'!L115</f>
        <v>437.26019004282659</v>
      </c>
      <c r="M115" s="20">
        <f>TaxesByCity!M115/'City Population'!M115</f>
        <v>438.14662074619031</v>
      </c>
      <c r="N115" s="20">
        <f>TaxesByCity!N115/'City Population'!N115</f>
        <v>440.77304920529792</v>
      </c>
      <c r="O115" s="20">
        <f>TaxesByCity!O115/'City Population'!O115</f>
        <v>455.96554376636448</v>
      </c>
      <c r="P115" s="20">
        <f>TaxesByCity!P115/'City Population'!P115</f>
        <v>447.58507442572733</v>
      </c>
      <c r="Q115" s="20">
        <f>TaxesByCity!Q115/'City Population'!Q115</f>
        <v>464.42548372950819</v>
      </c>
      <c r="R115" s="20">
        <f>TaxesByCity!R115/'City Population'!R115</f>
        <v>533.52019192093258</v>
      </c>
      <c r="S115" s="20">
        <f>TaxesByCity!S115/'City Population'!S115</f>
        <v>494.52837984859059</v>
      </c>
      <c r="T115" s="20">
        <f>TaxesByCity!T115/'City Population'!T115</f>
        <v>543.77761143136331</v>
      </c>
      <c r="U115" s="20">
        <f>TaxesByCity!U115/'City Population'!U115</f>
        <v>528.10604623450911</v>
      </c>
      <c r="V115" s="20"/>
    </row>
    <row r="116" spans="1:22" x14ac:dyDescent="0.2">
      <c r="A116">
        <f t="shared" si="3"/>
        <v>56</v>
      </c>
      <c r="B116" t="str">
        <f>VLOOKUP(A116,CountyMatch!$A$2:$B$57,2,FALSE)</f>
        <v>Lincoln</v>
      </c>
      <c r="C116" s="1" t="s">
        <v>111</v>
      </c>
      <c r="D116" s="1" t="str">
        <f>VLOOKUP(C116,CityMatch!$A$2:$B$128,2,FALSE)</f>
        <v>Troy</v>
      </c>
      <c r="E116" s="20">
        <f>TaxesByCity!E116/'City Population'!E116</f>
        <v>418.50901914727086</v>
      </c>
      <c r="F116" s="20">
        <f>TaxesByCity!F116/'City Population'!F116</f>
        <v>422.38931315463918</v>
      </c>
      <c r="G116" s="20">
        <f>TaxesByCity!G116/'City Population'!G116</f>
        <v>470.98946587991725</v>
      </c>
      <c r="H116" s="20">
        <f>TaxesByCity!H116/'City Population'!H116</f>
        <v>480.30884277720213</v>
      </c>
      <c r="I116" s="20">
        <f>TaxesByCity!I116/'City Population'!I116</f>
        <v>473.02170945549739</v>
      </c>
      <c r="J116" s="20">
        <f>TaxesByCity!J116/'City Population'!J116</f>
        <v>480.90938638743455</v>
      </c>
      <c r="K116" s="20">
        <f>TaxesByCity!K116/'City Population'!K116</f>
        <v>496.20160007376194</v>
      </c>
      <c r="L116" s="20">
        <f>TaxesByCity!L116/'City Population'!L116</f>
        <v>516.18301149206354</v>
      </c>
      <c r="M116" s="20">
        <f>TaxesByCity!M116/'City Population'!M116</f>
        <v>600.56796316027089</v>
      </c>
      <c r="N116" s="20">
        <f>TaxesByCity!N116/'City Population'!N116</f>
        <v>593.88088841059607</v>
      </c>
      <c r="O116" s="20">
        <f>TaxesByCity!O116/'City Population'!O116</f>
        <v>613.63641208888885</v>
      </c>
      <c r="P116" s="20">
        <f>TaxesByCity!P116/'City Population'!P116</f>
        <v>621.0697162540032</v>
      </c>
      <c r="Q116" s="20">
        <f>TaxesByCity!Q116/'City Population'!Q116</f>
        <v>605.31757129371249</v>
      </c>
      <c r="R116" s="20">
        <f>TaxesByCity!R116/'City Population'!R116</f>
        <v>598.70897638036138</v>
      </c>
      <c r="S116" s="20">
        <f>TaxesByCity!S116/'City Population'!S116</f>
        <v>618.71000197022045</v>
      </c>
      <c r="T116" s="20">
        <f>TaxesByCity!T116/'City Population'!T116</f>
        <v>633.71291289010969</v>
      </c>
      <c r="U116" s="20">
        <f>TaxesByCity!U116/'City Population'!U116</f>
        <v>626.85119441075244</v>
      </c>
      <c r="V116" s="20"/>
    </row>
    <row r="117" spans="1:22" x14ac:dyDescent="0.2">
      <c r="A117">
        <f t="shared" si="3"/>
        <v>25</v>
      </c>
      <c r="B117" t="str">
        <f>VLOOKUP(A117,CountyMatch!$A$2:$B$57,2,FALSE)</f>
        <v>Madison</v>
      </c>
      <c r="C117" s="1" t="s">
        <v>112</v>
      </c>
      <c r="D117" s="1" t="str">
        <f>VLOOKUP(C117,CityMatch!$A$2:$B$128,2,FALSE)</f>
        <v>Twin Bridges</v>
      </c>
      <c r="E117" s="20">
        <f>TaxesByCity!E117/'City Population'!E117</f>
        <v>641.31414865229101</v>
      </c>
      <c r="F117" s="20">
        <f>TaxesByCity!F117/'City Population'!F117</f>
        <v>690.66663752747252</v>
      </c>
      <c r="G117" s="20">
        <f>TaxesByCity!G117/'City Population'!G117</f>
        <v>767.20912821917807</v>
      </c>
      <c r="H117" s="20">
        <f>TaxesByCity!H117/'City Population'!H117</f>
        <v>749.43574720430104</v>
      </c>
      <c r="I117" s="20">
        <f>TaxesByCity!I117/'City Population'!I117</f>
        <v>735.25376294117655</v>
      </c>
      <c r="J117" s="20">
        <f>TaxesByCity!J117/'City Population'!J117</f>
        <v>787.60753160104991</v>
      </c>
      <c r="K117" s="20">
        <f>TaxesByCity!K117/'City Population'!K117</f>
        <v>797.70444840314099</v>
      </c>
      <c r="L117" s="20">
        <f>TaxesByCity!L117/'City Population'!L117</f>
        <v>837.04693687002657</v>
      </c>
      <c r="M117" s="20">
        <f>TaxesByCity!M117/'City Population'!M117</f>
        <v>855.07084779527565</v>
      </c>
      <c r="N117" s="20">
        <f>TaxesByCity!N117/'City Population'!N117</f>
        <v>776.27651767624013</v>
      </c>
      <c r="O117" s="20">
        <f>TaxesByCity!O117/'City Population'!O117</f>
        <v>834.4473460052219</v>
      </c>
      <c r="P117" s="20">
        <f>TaxesByCity!P117/'City Population'!P117</f>
        <v>861.27890363636379</v>
      </c>
      <c r="Q117" s="20">
        <f>TaxesByCity!Q117/'City Population'!Q117</f>
        <v>816.56733306122464</v>
      </c>
      <c r="R117" s="20">
        <f>TaxesByCity!R117/'City Population'!R117</f>
        <v>819.22509232178197</v>
      </c>
      <c r="S117" s="20">
        <f>TaxesByCity!S117/'City Population'!S117</f>
        <v>799.52134069965621</v>
      </c>
      <c r="T117" s="20">
        <f>TaxesByCity!T117/'City Population'!T117</f>
        <v>749.40895533799528</v>
      </c>
      <c r="U117" s="20">
        <f>TaxesByCity!U117/'City Population'!U117</f>
        <v>735.91242428571422</v>
      </c>
      <c r="V117" s="20"/>
    </row>
    <row r="118" spans="1:22" x14ac:dyDescent="0.2">
      <c r="A118">
        <f t="shared" si="3"/>
        <v>26</v>
      </c>
      <c r="B118" t="str">
        <f>VLOOKUP(A118,CountyMatch!$A$2:$B$57,2,FALSE)</f>
        <v>Pondera</v>
      </c>
      <c r="C118" s="1" t="s">
        <v>114</v>
      </c>
      <c r="D118" s="1" t="str">
        <f>VLOOKUP(C118,CityMatch!$A$2:$B$128,2,FALSE)</f>
        <v>Valier</v>
      </c>
      <c r="E118" s="20">
        <f>TaxesByCity!E118/'City Population'!E118</f>
        <v>586.02801233009689</v>
      </c>
      <c r="F118" s="20">
        <f>TaxesByCity!F118/'City Population'!F118</f>
        <v>595.15342344618398</v>
      </c>
      <c r="G118" s="20">
        <f>TaxesByCity!G118/'City Population'!G118</f>
        <v>632.72136736111111</v>
      </c>
      <c r="H118" s="20">
        <f>TaxesByCity!H118/'City Population'!H118</f>
        <v>649.26925128712867</v>
      </c>
      <c r="I118" s="20">
        <f>TaxesByCity!I118/'City Population'!I118</f>
        <v>669.33303842209079</v>
      </c>
      <c r="J118" s="20">
        <f>TaxesByCity!J118/'City Population'!J118</f>
        <v>666.27568700787401</v>
      </c>
      <c r="K118" s="20">
        <f>TaxesByCity!K118/'City Population'!K118</f>
        <v>709.18190642857121</v>
      </c>
      <c r="L118" s="20">
        <f>TaxesByCity!L118/'City Population'!L118</f>
        <v>695.22850285714287</v>
      </c>
      <c r="M118" s="20">
        <f>TaxesByCity!M118/'City Population'!M118</f>
        <v>775.46257687058812</v>
      </c>
      <c r="N118" s="20">
        <f>TaxesByCity!N118/'City Population'!N118</f>
        <v>750.24694999999974</v>
      </c>
      <c r="O118" s="20">
        <f>TaxesByCity!O118/'City Population'!O118</f>
        <v>797.14597027613411</v>
      </c>
      <c r="P118" s="20">
        <f>TaxesByCity!P118/'City Population'!P118</f>
        <v>761.74496641456949</v>
      </c>
      <c r="Q118" s="20">
        <f>TaxesByCity!Q118/'City Population'!Q118</f>
        <v>786.71612364356452</v>
      </c>
      <c r="R118" s="20">
        <f>TaxesByCity!R118/'City Population'!R118</f>
        <v>941.77051464908163</v>
      </c>
      <c r="S118" s="20">
        <f>TaxesByCity!S118/'City Population'!S118</f>
        <v>981.4206052791759</v>
      </c>
      <c r="T118" s="20">
        <f>TaxesByCity!T118/'City Population'!T118</f>
        <v>982.49697836437269</v>
      </c>
      <c r="U118" s="20">
        <f>TaxesByCity!U118/'City Population'!U118</f>
        <v>1030.4223559837724</v>
      </c>
      <c r="V118" s="20"/>
    </row>
    <row r="119" spans="1:22" x14ac:dyDescent="0.2">
      <c r="A119">
        <f t="shared" si="3"/>
        <v>25</v>
      </c>
      <c r="B119" t="str">
        <f>VLOOKUP(A119,CountyMatch!$A$2:$B$57,2,FALSE)</f>
        <v>Madison</v>
      </c>
      <c r="C119" s="1" t="s">
        <v>115</v>
      </c>
      <c r="D119" s="1" t="str">
        <f>VLOOKUP(C119,CityMatch!$A$2:$B$128,2,FALSE)</f>
        <v>Virginia City</v>
      </c>
      <c r="E119" s="20">
        <f>TaxesByCity!E119/'City Population'!E119</f>
        <v>791.80559372340394</v>
      </c>
      <c r="F119" s="20">
        <f>TaxesByCity!F119/'City Population'!F119</f>
        <v>733.99396841379314</v>
      </c>
      <c r="G119" s="20">
        <f>TaxesByCity!G119/'City Population'!G119</f>
        <v>834.87279569536429</v>
      </c>
      <c r="H119" s="20">
        <f>TaxesByCity!H119/'City Population'!H119</f>
        <v>812.23263956249991</v>
      </c>
      <c r="I119" s="20">
        <f>TaxesByCity!I119/'City Population'!I119</f>
        <v>758.32117365269482</v>
      </c>
      <c r="J119" s="20">
        <f>TaxesByCity!J119/'City Population'!J119</f>
        <v>801.83552130681812</v>
      </c>
      <c r="K119" s="20">
        <f>TaxesByCity!K119/'City Population'!K119</f>
        <v>763.66727748633889</v>
      </c>
      <c r="L119" s="20">
        <f>TaxesByCity!L119/'City Population'!L119</f>
        <v>862.29229411764709</v>
      </c>
      <c r="M119" s="20">
        <f>TaxesByCity!M119/'City Population'!M119</f>
        <v>852.22130666666658</v>
      </c>
      <c r="N119" s="20">
        <f>TaxesByCity!N119/'City Population'!N119</f>
        <v>811.97608406249992</v>
      </c>
      <c r="O119" s="20">
        <f>TaxesByCity!O119/'City Population'!O119</f>
        <v>761.61024974093277</v>
      </c>
      <c r="P119" s="20">
        <f>TaxesByCity!P119/'City Population'!P119</f>
        <v>799.49285233160572</v>
      </c>
      <c r="Q119" s="20">
        <f>TaxesByCity!Q119/'City Population'!Q119</f>
        <v>776.04843195979936</v>
      </c>
      <c r="R119" s="20">
        <f>TaxesByCity!R119/'City Population'!R119</f>
        <v>753.11105405882358</v>
      </c>
      <c r="S119" s="20">
        <f>TaxesByCity!S119/'City Population'!S119</f>
        <v>746.84652998712488</v>
      </c>
      <c r="T119" s="20">
        <f>TaxesByCity!T119/'City Population'!T119</f>
        <v>728.94763773584884</v>
      </c>
      <c r="U119" s="20">
        <f>TaxesByCity!U119/'City Population'!U119</f>
        <v>737.84245303167427</v>
      </c>
      <c r="V119" s="20"/>
    </row>
    <row r="120" spans="1:22" x14ac:dyDescent="0.2">
      <c r="A120">
        <f t="shared" si="3"/>
        <v>1</v>
      </c>
      <c r="B120" t="str">
        <f>VLOOKUP(A120,CountyMatch!$A$2:$B$57,2,FALSE)</f>
        <v>Silver Bow</v>
      </c>
      <c r="C120" s="1" t="s">
        <v>116</v>
      </c>
      <c r="D120" s="1" t="str">
        <f>VLOOKUP(C120,CityMatch!$A$2:$B$128,2,FALSE)</f>
        <v>Walkerville</v>
      </c>
      <c r="E120" s="20">
        <f>TaxesByCity!E120/'City Population'!E120</f>
        <v>306.46923453175776</v>
      </c>
      <c r="F120" s="20">
        <f>TaxesByCity!F120/'City Population'!F120</f>
        <v>304.86648227678569</v>
      </c>
      <c r="G120" s="20">
        <f>TaxesByCity!G120/'City Population'!G120</f>
        <v>352.17798409566512</v>
      </c>
      <c r="H120" s="20">
        <f>TaxesByCity!H120/'City Population'!H120</f>
        <v>349.86640239880063</v>
      </c>
      <c r="I120" s="20">
        <f>TaxesByCity!I120/'City Population'!I120</f>
        <v>377.61926442942939</v>
      </c>
      <c r="J120" s="20">
        <f>TaxesByCity!J120/'City Population'!J120</f>
        <v>370.37936918918922</v>
      </c>
      <c r="K120" s="20">
        <f>TaxesByCity!K120/'City Population'!K120</f>
        <v>370.87580691044775</v>
      </c>
      <c r="L120" s="20">
        <f>TaxesByCity!L120/'City Population'!L120</f>
        <v>371.32971138187224</v>
      </c>
      <c r="M120" s="20">
        <f>TaxesByCity!M120/'City Population'!M120</f>
        <v>389.41214011363633</v>
      </c>
      <c r="N120" s="20">
        <f>TaxesByCity!N120/'City Population'!N120</f>
        <v>381.58747978662876</v>
      </c>
      <c r="O120" s="20">
        <f>TaxesByCity!O120/'City Population'!O120</f>
        <v>414.73091891891892</v>
      </c>
      <c r="P120" s="20">
        <f>TaxesByCity!P120/'City Population'!P120</f>
        <v>428.07353207977206</v>
      </c>
      <c r="Q120" s="20">
        <f>TaxesByCity!Q120/'City Population'!Q120</f>
        <v>443.73813548936153</v>
      </c>
      <c r="R120" s="20">
        <f>TaxesByCity!R120/'City Population'!R120</f>
        <v>452.06104392603123</v>
      </c>
      <c r="S120" s="20">
        <f>TaxesByCity!S120/'City Population'!S120</f>
        <v>464.82999810808957</v>
      </c>
      <c r="T120" s="20">
        <f>TaxesByCity!T120/'City Population'!T120</f>
        <v>539.19205316384193</v>
      </c>
      <c r="U120" s="20">
        <f>TaxesByCity!U120/'City Population'!U120</f>
        <v>559.50517928067677</v>
      </c>
      <c r="V120" s="20"/>
    </row>
    <row r="121" spans="1:22" x14ac:dyDescent="0.2">
      <c r="A121">
        <f t="shared" si="3"/>
        <v>6</v>
      </c>
      <c r="B121" t="str">
        <f>VLOOKUP(A121,CountyMatch!$A$2:$B$57,2,FALSE)</f>
        <v>Gallatin</v>
      </c>
      <c r="C121" s="1" t="s">
        <v>125</v>
      </c>
      <c r="D121" s="1" t="str">
        <f>VLOOKUP(C121,CityMatch!$A$2:$B$128,2,FALSE)</f>
        <v>West Yellowstone</v>
      </c>
      <c r="E121" s="20">
        <f>TaxesByCity!E121/'City Population'!E121</f>
        <v>10564.183285341465</v>
      </c>
      <c r="F121" s="20">
        <f>TaxesByCity!F121/'City Population'!F121</f>
        <v>11089.853841111109</v>
      </c>
      <c r="G121" s="20">
        <f>TaxesByCity!G121/'City Population'!G121</f>
        <v>10364.057764354009</v>
      </c>
      <c r="H121" s="20">
        <f>TaxesByCity!H121/'City Population'!H121</f>
        <v>11084.490731666665</v>
      </c>
      <c r="I121" s="20">
        <f>TaxesByCity!I121/'City Population'!I121</f>
        <v>11231.027472962964</v>
      </c>
      <c r="J121" s="20">
        <f>TaxesByCity!J121/'City Population'!J121</f>
        <v>12982.995410306748</v>
      </c>
      <c r="K121" s="20">
        <f>TaxesByCity!K121/'City Population'!K121</f>
        <v>13814.417848395065</v>
      </c>
      <c r="L121" s="20">
        <f>TaxesByCity!L121/'City Population'!L121</f>
        <v>16012.416681939392</v>
      </c>
      <c r="M121" s="20">
        <f>TaxesByCity!M121/'City Population'!M121</f>
        <v>16380.829240802468</v>
      </c>
      <c r="N121" s="20">
        <f>TaxesByCity!N121/'City Population'!N121</f>
        <v>15761.863010975612</v>
      </c>
      <c r="O121" s="20">
        <f>TaxesByCity!O121/'City Population'!O121</f>
        <v>14344.331349830511</v>
      </c>
      <c r="P121" s="20">
        <f>TaxesByCity!P121/'City Population'!P121</f>
        <v>14934.93942378658</v>
      </c>
      <c r="Q121" s="20">
        <f>TaxesByCity!Q121/'City Population'!Q121</f>
        <v>15020.903983888895</v>
      </c>
      <c r="R121" s="20">
        <f>TaxesByCity!R121/'City Population'!R121</f>
        <v>17012.896249362057</v>
      </c>
      <c r="S121" s="20">
        <f>TaxesByCity!S121/'City Population'!S121</f>
        <v>17256.76192059902</v>
      </c>
      <c r="T121" s="20">
        <f>TaxesByCity!T121/'City Population'!T121</f>
        <v>18429.798930701756</v>
      </c>
      <c r="U121" s="20">
        <f>TaxesByCity!U121/'City Population'!U121</f>
        <v>19313.475405714293</v>
      </c>
      <c r="V121" s="20"/>
    </row>
    <row r="122" spans="1:22" x14ac:dyDescent="0.2">
      <c r="A122">
        <f t="shared" si="3"/>
        <v>34</v>
      </c>
      <c r="B122" t="str">
        <f>VLOOKUP(A122,CountyMatch!$A$2:$B$57,2,FALSE)</f>
        <v>Sheridan</v>
      </c>
      <c r="C122" s="1" t="s">
        <v>117</v>
      </c>
      <c r="D122" s="1" t="str">
        <f>VLOOKUP(C122,CityMatch!$A$2:$B$128,2,FALSE)</f>
        <v>Westby</v>
      </c>
      <c r="E122" s="20">
        <f>TaxesByCity!E122/'City Population'!E122</f>
        <v>60.51215438232795</v>
      </c>
      <c r="F122" s="20">
        <f>TaxesByCity!F122/'City Population'!F122</f>
        <v>63.741230686192466</v>
      </c>
      <c r="G122" s="20">
        <f>TaxesByCity!G122/'City Population'!G122</f>
        <v>64.098658441879635</v>
      </c>
      <c r="H122" s="20">
        <f>TaxesByCity!H122/'City Population'!H122</f>
        <v>58.644897951612904</v>
      </c>
      <c r="I122" s="20">
        <f>TaxesByCity!I122/'City Population'!I122</f>
        <v>59.215668000000015</v>
      </c>
      <c r="J122" s="20">
        <f>TaxesByCity!J122/'City Population'!J122</f>
        <v>57.150070628394111</v>
      </c>
      <c r="K122" s="20">
        <f>TaxesByCity!K122/'City Population'!K122</f>
        <v>81.518791206764035</v>
      </c>
      <c r="L122" s="20">
        <f>TaxesByCity!L122/'City Population'!L122</f>
        <v>104.57741667965703</v>
      </c>
      <c r="M122" s="20">
        <f>TaxesByCity!M122/'City Population'!M122</f>
        <v>93.498155849056602</v>
      </c>
      <c r="N122" s="20">
        <f>TaxesByCity!N122/'City Population'!N122</f>
        <v>97.655195841049377</v>
      </c>
      <c r="O122" s="20">
        <f>TaxesByCity!O122/'City Population'!O122</f>
        <v>111.94327796480491</v>
      </c>
      <c r="P122" s="20">
        <f>TaxesByCity!P122/'City Population'!P122</f>
        <v>104.89839423280425</v>
      </c>
      <c r="Q122" s="20">
        <f>TaxesByCity!Q122/'City Population'!Q122</f>
        <v>112.02524853051999</v>
      </c>
      <c r="R122" s="20">
        <f>TaxesByCity!R122/'City Population'!R122</f>
        <v>186.85865486224873</v>
      </c>
      <c r="S122" s="20">
        <f>TaxesByCity!S122/'City Population'!S122</f>
        <v>205.07494663201661</v>
      </c>
      <c r="T122" s="20">
        <f>TaxesByCity!T122/'City Population'!T122</f>
        <v>250.59233769135801</v>
      </c>
      <c r="U122" s="20">
        <f>TaxesByCity!U122/'City Population'!U122</f>
        <v>295.18704540520991</v>
      </c>
      <c r="V122" s="20"/>
    </row>
    <row r="123" spans="1:22" x14ac:dyDescent="0.2">
      <c r="A123">
        <f t="shared" si="3"/>
        <v>47</v>
      </c>
      <c r="B123" t="str">
        <f>VLOOKUP(A123,CountyMatch!$A$2:$B$57,2,FALSE)</f>
        <v>Meagher</v>
      </c>
      <c r="C123" s="1" t="s">
        <v>124</v>
      </c>
      <c r="D123" s="1" t="str">
        <f>VLOOKUP(C123,CityMatch!$A$2:$B$128,2,FALSE)</f>
        <v>White Sulphur</v>
      </c>
      <c r="E123" s="20">
        <f>TaxesByCity!E123/'City Population'!E123</f>
        <v>443.52645507763958</v>
      </c>
      <c r="F123" s="20">
        <f>TaxesByCity!F123/'City Population'!F123</f>
        <v>454.89749012345681</v>
      </c>
      <c r="G123" s="20">
        <f>TaxesByCity!G123/'City Population'!G123</f>
        <v>489.14969571428577</v>
      </c>
      <c r="H123" s="20">
        <f>TaxesByCity!H123/'City Population'!H123</f>
        <v>529.75332582463454</v>
      </c>
      <c r="I123" s="20">
        <f>TaxesByCity!I123/'City Population'!I123</f>
        <v>562.3893106514995</v>
      </c>
      <c r="J123" s="20">
        <f>TaxesByCity!J123/'City Population'!J123</f>
        <v>603.46612630094046</v>
      </c>
      <c r="K123" s="20">
        <f>TaxesByCity!K123/'City Population'!K123</f>
        <v>19321.897181606775</v>
      </c>
      <c r="L123" s="20">
        <f>TaxesByCity!L123/'City Population'!L123</f>
        <v>647.54106871957663</v>
      </c>
      <c r="M123" s="20">
        <f>TaxesByCity!M123/'City Population'!M123</f>
        <v>651.32098454935624</v>
      </c>
      <c r="N123" s="20">
        <f>TaxesByCity!N123/'City Population'!N123</f>
        <v>701.24263837433136</v>
      </c>
      <c r="O123" s="20">
        <f>TaxesByCity!O123/'City Population'!O123</f>
        <v>656.56726922669509</v>
      </c>
      <c r="P123" s="20">
        <f>TaxesByCity!P123/'City Population'!P123</f>
        <v>748.29917459673993</v>
      </c>
      <c r="Q123" s="20">
        <f>TaxesByCity!Q123/'City Population'!Q123</f>
        <v>761.24680434796767</v>
      </c>
      <c r="R123" s="20">
        <f>TaxesByCity!R123/'City Population'!R123</f>
        <v>839.13932393179311</v>
      </c>
      <c r="S123" s="20">
        <f>TaxesByCity!S123/'City Population'!S123</f>
        <v>883.23415487944078</v>
      </c>
      <c r="T123" s="20">
        <f>TaxesByCity!T123/'City Population'!T123</f>
        <v>908.94113642456875</v>
      </c>
      <c r="U123" s="20">
        <f>TaxesByCity!U123/'City Population'!U123</f>
        <v>913.74346059957145</v>
      </c>
      <c r="V123" s="20"/>
    </row>
    <row r="124" spans="1:22" x14ac:dyDescent="0.2">
      <c r="A124">
        <f t="shared" si="3"/>
        <v>7</v>
      </c>
      <c r="B124" t="str">
        <f>VLOOKUP(A124,CountyMatch!$A$2:$B$57,2,FALSE)</f>
        <v>Flathead</v>
      </c>
      <c r="C124" s="1" t="s">
        <v>118</v>
      </c>
      <c r="D124" s="1" t="str">
        <f>VLOOKUP(C124,CityMatch!$A$2:$B$128,2,FALSE)</f>
        <v>Whitefish</v>
      </c>
      <c r="E124" s="20">
        <f>TaxesByCity!E124/'City Population'!E124</f>
        <v>1115.7474437710437</v>
      </c>
      <c r="F124" s="20">
        <f>TaxesByCity!F124/'City Population'!F124</f>
        <v>1336.6600734348835</v>
      </c>
      <c r="G124" s="20">
        <f>TaxesByCity!G124/'City Population'!G124</f>
        <v>1428.2503160781532</v>
      </c>
      <c r="H124" s="20">
        <f>TaxesByCity!H124/'City Population'!H124</f>
        <v>1632.9873204394532</v>
      </c>
      <c r="I124" s="20">
        <f>TaxesByCity!I124/'City Population'!I124</f>
        <v>1768.5780124391999</v>
      </c>
      <c r="J124" s="20">
        <f>TaxesByCity!J124/'City Population'!J124</f>
        <v>1902.0787151329243</v>
      </c>
      <c r="K124" s="20">
        <f>TaxesByCity!K124/'City Population'!K124</f>
        <v>2093.0491807970452</v>
      </c>
      <c r="L124" s="20">
        <f>TaxesByCity!L124/'City Population'!L124</f>
        <v>2165.0807619669058</v>
      </c>
      <c r="M124" s="20">
        <f>TaxesByCity!M124/'City Population'!M124</f>
        <v>2340.5821288607453</v>
      </c>
      <c r="N124" s="20">
        <f>TaxesByCity!N124/'City Population'!N124</f>
        <v>2422.9514644013088</v>
      </c>
      <c r="O124" s="20">
        <f>TaxesByCity!O124/'City Population'!O124</f>
        <v>2745.46135612122</v>
      </c>
      <c r="P124" s="20">
        <f>TaxesByCity!P124/'City Population'!P124</f>
        <v>2548.57659607185</v>
      </c>
      <c r="Q124" s="20">
        <f>TaxesByCity!Q124/'City Population'!Q124</f>
        <v>2575.1219192013905</v>
      </c>
      <c r="R124" s="20">
        <f>TaxesByCity!R124/'City Population'!R124</f>
        <v>2604.1312757394267</v>
      </c>
      <c r="S124" s="20">
        <f>TaxesByCity!S124/'City Population'!S124</f>
        <v>2522.9561017681431</v>
      </c>
      <c r="T124" s="20">
        <f>TaxesByCity!T124/'City Population'!T124</f>
        <v>2764.4573629998677</v>
      </c>
      <c r="U124" s="20">
        <f>TaxesByCity!U124/'City Population'!U124</f>
        <v>2946.5008755424392</v>
      </c>
      <c r="V124" s="20"/>
    </row>
    <row r="125" spans="1:22" x14ac:dyDescent="0.2">
      <c r="A125">
        <f t="shared" si="3"/>
        <v>51</v>
      </c>
      <c r="B125" t="str">
        <f>VLOOKUP(A125,CountyMatch!$A$2:$B$57,2,FALSE)</f>
        <v>Jefferson</v>
      </c>
      <c r="C125" s="1" t="s">
        <v>119</v>
      </c>
      <c r="D125" s="1" t="str">
        <f>VLOOKUP(C125,CityMatch!$A$2:$B$128,2,FALSE)</f>
        <v>Whitehall</v>
      </c>
      <c r="E125" s="20">
        <f>TaxesByCity!E125/'City Population'!E125</f>
        <v>402.93599295159731</v>
      </c>
      <c r="F125" s="20">
        <f>TaxesByCity!F125/'City Population'!F125</f>
        <v>437.58994887804874</v>
      </c>
      <c r="G125" s="20">
        <f>TaxesByCity!G125/'City Population'!G125</f>
        <v>452.6590102702703</v>
      </c>
      <c r="H125" s="20">
        <f>TaxesByCity!H125/'City Population'!H125</f>
        <v>484.1888607115385</v>
      </c>
      <c r="I125" s="20">
        <f>TaxesByCity!I125/'City Population'!I125</f>
        <v>481.43652995169077</v>
      </c>
      <c r="J125" s="20">
        <f>TaxesByCity!J125/'City Population'!J125</f>
        <v>484.02362148609785</v>
      </c>
      <c r="K125" s="20">
        <f>TaxesByCity!K125/'City Population'!K125</f>
        <v>510.40496279693485</v>
      </c>
      <c r="L125" s="20">
        <f>TaxesByCity!L125/'City Population'!L125</f>
        <v>498.92944796172253</v>
      </c>
      <c r="M125" s="20">
        <f>TaxesByCity!M125/'City Population'!M125</f>
        <v>560.60144705994298</v>
      </c>
      <c r="N125" s="20">
        <f>TaxesByCity!N125/'City Population'!N125</f>
        <v>564.65965358807102</v>
      </c>
      <c r="O125" s="20">
        <f>TaxesByCity!O125/'City Population'!O125</f>
        <v>562.08070256314318</v>
      </c>
      <c r="P125" s="20">
        <f>TaxesByCity!P125/'City Population'!P125</f>
        <v>560.83081810436852</v>
      </c>
      <c r="Q125" s="20">
        <f>TaxesByCity!Q125/'City Population'!Q125</f>
        <v>545.75131491640059</v>
      </c>
      <c r="R125" s="20">
        <f>TaxesByCity!R125/'City Population'!R125</f>
        <v>593.43726502742254</v>
      </c>
      <c r="S125" s="20">
        <f>TaxesByCity!S125/'City Population'!S125</f>
        <v>585.07743871841285</v>
      </c>
      <c r="T125" s="20">
        <f>TaxesByCity!T125/'City Population'!T125</f>
        <v>662.80557909494246</v>
      </c>
      <c r="U125" s="20">
        <f>TaxesByCity!U125/'City Population'!U125</f>
        <v>681.7368322611743</v>
      </c>
      <c r="V125" s="20"/>
    </row>
    <row r="126" spans="1:22" x14ac:dyDescent="0.2">
      <c r="A126">
        <f t="shared" si="3"/>
        <v>52</v>
      </c>
      <c r="B126" t="str">
        <f>VLOOKUP(A126,CountyMatch!$A$2:$B$57,2,FALSE)</f>
        <v>Wibaux</v>
      </c>
      <c r="C126" s="1" t="s">
        <v>120</v>
      </c>
      <c r="D126" s="1" t="str">
        <f>VLOOKUP(C126,CityMatch!$A$2:$B$128,2,FALSE)</f>
        <v>Wibaux</v>
      </c>
      <c r="E126" s="20">
        <f>TaxesByCity!E126/'City Population'!E126</f>
        <v>305.54847743112703</v>
      </c>
      <c r="F126" s="20">
        <f>TaxesByCity!F126/'City Population'!F126</f>
        <v>298.82228764285713</v>
      </c>
      <c r="G126" s="20">
        <f>TaxesByCity!G126/'City Population'!G126</f>
        <v>295.85185322628229</v>
      </c>
      <c r="H126" s="20">
        <f>TaxesByCity!H126/'City Population'!H126</f>
        <v>276.52515495495498</v>
      </c>
      <c r="I126" s="20">
        <f>TaxesByCity!I126/'City Population'!I126</f>
        <v>257.62617273056054</v>
      </c>
      <c r="J126" s="20">
        <f>TaxesByCity!J126/'City Population'!J126</f>
        <v>257.18320000000006</v>
      </c>
      <c r="K126" s="20">
        <f>TaxesByCity!K126/'City Population'!K126</f>
        <v>276.19959513321493</v>
      </c>
      <c r="L126" s="20">
        <f>TaxesByCity!L126/'City Population'!L126</f>
        <v>271.68006242833053</v>
      </c>
      <c r="M126" s="20">
        <f>TaxesByCity!M126/'City Population'!M126</f>
        <v>233.62939599999999</v>
      </c>
      <c r="N126" s="20">
        <f>TaxesByCity!N126/'City Population'!N126</f>
        <v>293.06623239929951</v>
      </c>
      <c r="O126" s="20">
        <f>TaxesByCity!O126/'City Population'!O126</f>
        <v>294.25827558139537</v>
      </c>
      <c r="P126" s="20">
        <f>TaxesByCity!P126/'City Population'!P126</f>
        <v>291.88926048732856</v>
      </c>
      <c r="Q126" s="20">
        <f>TaxesByCity!Q126/'City Population'!Q126</f>
        <v>254.16113507109011</v>
      </c>
      <c r="R126" s="20">
        <f>TaxesByCity!R126/'City Population'!R126</f>
        <v>341.43006156756763</v>
      </c>
      <c r="S126" s="20">
        <f>TaxesByCity!S126/'City Population'!S126</f>
        <v>357.93328475479029</v>
      </c>
      <c r="T126" s="20">
        <f>TaxesByCity!T126/'City Population'!T126</f>
        <v>384.77539531085534</v>
      </c>
      <c r="U126" s="20">
        <f>TaxesByCity!U126/'City Population'!U126</f>
        <v>402.08539263199987</v>
      </c>
      <c r="V126" s="20"/>
    </row>
    <row r="127" spans="1:22" x14ac:dyDescent="0.2">
      <c r="A127">
        <f t="shared" si="3"/>
        <v>8</v>
      </c>
      <c r="B127" t="str">
        <f>VLOOKUP(A127,CountyMatch!$A$2:$B$57,2,FALSE)</f>
        <v>Fergus</v>
      </c>
      <c r="C127" s="1" t="s">
        <v>121</v>
      </c>
      <c r="D127" s="1" t="str">
        <f>VLOOKUP(C127,CityMatch!$A$2:$B$128,2,FALSE)</f>
        <v>Winifred</v>
      </c>
      <c r="E127" s="20">
        <f>TaxesByCity!E127/'City Population'!E127</f>
        <v>319.08452832941174</v>
      </c>
      <c r="F127" s="20">
        <f>TaxesByCity!F127/'City Population'!F127</f>
        <v>307.29427390804597</v>
      </c>
      <c r="G127" s="20">
        <f>TaxesByCity!G127/'City Population'!G127</f>
        <v>325.0738083088051</v>
      </c>
      <c r="H127" s="20">
        <f>TaxesByCity!H127/'City Population'!H127</f>
        <v>352.2016260989011</v>
      </c>
      <c r="I127" s="20">
        <f>TaxesByCity!I127/'City Population'!I127</f>
        <v>360.33562695187169</v>
      </c>
      <c r="J127" s="20">
        <f>TaxesByCity!J127/'City Population'!J127</f>
        <v>322.20853343749997</v>
      </c>
      <c r="K127" s="20">
        <f>TaxesByCity!K127/'City Population'!K127</f>
        <v>325.1409660913705</v>
      </c>
      <c r="L127" s="20">
        <f>TaxesByCity!L127/'City Population'!L127</f>
        <v>301.491395490196</v>
      </c>
      <c r="M127" s="20">
        <f>TaxesByCity!M127/'City Population'!M127</f>
        <v>318.39348313725486</v>
      </c>
      <c r="N127" s="20">
        <f>TaxesByCity!N127/'City Population'!N127</f>
        <v>321.42573514851489</v>
      </c>
      <c r="O127" s="20">
        <f>TaxesByCity!O127/'City Population'!O127</f>
        <v>383.99125633663363</v>
      </c>
      <c r="P127" s="20">
        <f>TaxesByCity!P127/'City Population'!P127</f>
        <v>487.50226697417088</v>
      </c>
      <c r="Q127" s="20">
        <f>TaxesByCity!Q127/'City Population'!Q127</f>
        <v>546.18757480000011</v>
      </c>
      <c r="R127" s="20">
        <f>TaxesByCity!R127/'City Population'!R127</f>
        <v>604.41337377889442</v>
      </c>
      <c r="S127" s="20">
        <f>TaxesByCity!S127/'City Population'!S127</f>
        <v>659.57193349971658</v>
      </c>
      <c r="T127" s="20">
        <f>TaxesByCity!T127/'City Population'!T127</f>
        <v>737.55476522388017</v>
      </c>
      <c r="U127" s="20">
        <f>TaxesByCity!U127/'City Population'!U127</f>
        <v>742.21254642857139</v>
      </c>
      <c r="V127" s="20"/>
    </row>
    <row r="128" spans="1:22" x14ac:dyDescent="0.2">
      <c r="A128">
        <f t="shared" si="3"/>
        <v>55</v>
      </c>
      <c r="B128" t="str">
        <f>VLOOKUP(A128,CountyMatch!$A$2:$B$57,2,FALSE)</f>
        <v>Petroleum</v>
      </c>
      <c r="C128" s="1" t="s">
        <v>122</v>
      </c>
      <c r="D128" s="1" t="str">
        <f>VLOOKUP(C128,CityMatch!$A$2:$B$128,2,FALSE)</f>
        <v>Winnett</v>
      </c>
      <c r="E128" s="20">
        <f>TaxesByCity!E128/'City Population'!E128</f>
        <v>281.77798603174608</v>
      </c>
      <c r="F128" s="20">
        <f>TaxesByCity!F128/'City Population'!F128</f>
        <v>297.06392571428563</v>
      </c>
      <c r="G128" s="20">
        <f>TaxesByCity!G128/'City Population'!G128</f>
        <v>290.26067502590678</v>
      </c>
      <c r="H128" s="20">
        <f>TaxesByCity!H128/'City Population'!H128</f>
        <v>292.60790043715843</v>
      </c>
      <c r="I128" s="20">
        <f>TaxesByCity!I128/'City Population'!I128</f>
        <v>280.18547341304344</v>
      </c>
      <c r="J128" s="20">
        <f>TaxesByCity!J128/'City Population'!J128</f>
        <v>308.89670458620697</v>
      </c>
      <c r="K128" s="20">
        <f>TaxesByCity!K128/'City Population'!K128</f>
        <v>377.71400477528101</v>
      </c>
      <c r="L128" s="20">
        <f>TaxesByCity!L128/'City Population'!L128</f>
        <v>380.93638916666669</v>
      </c>
      <c r="M128" s="20">
        <f>TaxesByCity!M128/'City Population'!M128</f>
        <v>383.6679391061453</v>
      </c>
      <c r="N128" s="20">
        <f>TaxesByCity!N128/'City Population'!N128</f>
        <v>383.58104284153012</v>
      </c>
      <c r="O128" s="20">
        <f>TaxesByCity!O128/'City Population'!O128</f>
        <v>384.13821492146593</v>
      </c>
      <c r="P128" s="20">
        <f>TaxesByCity!P128/'City Population'!P128</f>
        <v>494.09237873530719</v>
      </c>
      <c r="Q128" s="20">
        <f>TaxesByCity!Q128/'City Population'!Q128</f>
        <v>422.34692196796357</v>
      </c>
      <c r="R128" s="20">
        <f>TaxesByCity!R128/'City Population'!R128</f>
        <v>504.29801639999999</v>
      </c>
      <c r="S128" s="20">
        <f>TaxesByCity!S128/'City Population'!S128</f>
        <v>565.11222491041133</v>
      </c>
      <c r="T128" s="20">
        <f>TaxesByCity!T128/'City Population'!T128</f>
        <v>580.0314418041238</v>
      </c>
      <c r="U128" s="20">
        <f>TaxesByCity!U128/'City Population'!U128</f>
        <v>626.31593984615392</v>
      </c>
      <c r="V128" s="20"/>
    </row>
    <row r="129" spans="1:22" x14ac:dyDescent="0.2">
      <c r="A129">
        <f t="shared" si="3"/>
        <v>17</v>
      </c>
      <c r="B129" t="str">
        <f>VLOOKUP(A129,CountyMatch!$A$2:$B$57,2,FALSE)</f>
        <v>Roosevelt</v>
      </c>
      <c r="C129" s="1" t="s">
        <v>123</v>
      </c>
      <c r="D129" s="1" t="str">
        <f>VLOOKUP(C129,CityMatch!$A$2:$B$128,2,FALSE)</f>
        <v>Wolf Point</v>
      </c>
      <c r="E129" s="20">
        <f>TaxesByCity!E129/'City Population'!E129</f>
        <v>332.27038921782184</v>
      </c>
      <c r="F129" s="20">
        <f>TaxesByCity!F129/'City Population'!F129</f>
        <v>337.9363762724837</v>
      </c>
      <c r="G129" s="20">
        <f>TaxesByCity!G129/'City Population'!G129</f>
        <v>316.10185315151512</v>
      </c>
      <c r="H129" s="20">
        <f>TaxesByCity!H129/'City Population'!H129</f>
        <v>336.93977812001515</v>
      </c>
      <c r="I129" s="20">
        <f>TaxesByCity!I129/'City Population'!I129</f>
        <v>354.56593496336291</v>
      </c>
      <c r="J129" s="20">
        <f>TaxesByCity!J129/'City Population'!J129</f>
        <v>382.46086967564401</v>
      </c>
      <c r="K129" s="20">
        <f>TaxesByCity!K129/'City Population'!K129</f>
        <v>406.42568835750694</v>
      </c>
      <c r="L129" s="20">
        <f>TaxesByCity!L129/'City Population'!L129</f>
        <v>361.04332400000004</v>
      </c>
      <c r="M129" s="20">
        <f>TaxesByCity!M129/'City Population'!M129</f>
        <v>379.06040355828219</v>
      </c>
      <c r="N129" s="20">
        <f>TaxesByCity!N129/'City Population'!N129</f>
        <v>370.23335345433702</v>
      </c>
      <c r="O129" s="20">
        <f>TaxesByCity!O129/'City Population'!O129</f>
        <v>377.26366025175849</v>
      </c>
      <c r="P129" s="20">
        <f>TaxesByCity!P129/'City Population'!P129</f>
        <v>374.47757609364066</v>
      </c>
      <c r="Q129" s="20">
        <f>TaxesByCity!Q129/'City Population'!Q129</f>
        <v>353.12031808846547</v>
      </c>
      <c r="R129" s="20">
        <f>TaxesByCity!R129/'City Population'!R129</f>
        <v>451.56959914532655</v>
      </c>
      <c r="S129" s="20">
        <f>TaxesByCity!S129/'City Population'!S129</f>
        <v>446.74821023027613</v>
      </c>
      <c r="T129" s="20">
        <f>TaxesByCity!T129/'City Population'!T129</f>
        <v>479.07004276911965</v>
      </c>
      <c r="U129" s="20">
        <f>TaxesByCity!U129/'City Population'!U129</f>
        <v>509.86983522420724</v>
      </c>
      <c r="V129" s="20"/>
    </row>
    <row r="130" spans="1:22" x14ac:dyDescent="0.2">
      <c r="C130" s="1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</row>
    <row r="132" spans="1:22" x14ac:dyDescent="0.2">
      <c r="D132" s="12"/>
    </row>
    <row r="133" spans="1:22" x14ac:dyDescent="0.2">
      <c r="D133" s="1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W133"/>
  <sheetViews>
    <sheetView topLeftCell="A94" workbookViewId="0">
      <selection activeCell="D132" sqref="D132:W134"/>
    </sheetView>
  </sheetViews>
  <sheetFormatPr baseColWidth="10" defaultColWidth="8.83203125" defaultRowHeight="15" x14ac:dyDescent="0.2"/>
  <cols>
    <col min="1" max="1" width="9.33203125" bestFit="1" customWidth="1"/>
    <col min="2" max="2" width="11.33203125" customWidth="1"/>
    <col min="3" max="3" width="15.1640625" bestFit="1" customWidth="1"/>
    <col min="4" max="4" width="15.5" customWidth="1"/>
    <col min="21" max="22" width="11.33203125" customWidth="1"/>
    <col min="23" max="23" width="10.5" customWidth="1"/>
  </cols>
  <sheetData>
    <row r="1" spans="1:23" x14ac:dyDescent="0.2">
      <c r="A1" s="22" t="s">
        <v>306</v>
      </c>
      <c r="B1" s="22" t="s">
        <v>307</v>
      </c>
      <c r="C1" s="22" t="s">
        <v>309</v>
      </c>
      <c r="D1" s="22" t="s">
        <v>308</v>
      </c>
      <c r="E1" s="22">
        <v>2002</v>
      </c>
      <c r="F1" s="22">
        <v>2003</v>
      </c>
      <c r="G1" s="22">
        <v>2004</v>
      </c>
      <c r="H1" s="22">
        <v>2005</v>
      </c>
      <c r="I1" s="22">
        <v>2006</v>
      </c>
      <c r="J1" s="22">
        <v>2007</v>
      </c>
      <c r="K1" s="22">
        <v>2008</v>
      </c>
      <c r="L1" s="22">
        <v>2009</v>
      </c>
      <c r="M1" s="22">
        <v>2010</v>
      </c>
      <c r="N1" s="22">
        <v>2011</v>
      </c>
      <c r="O1" s="22">
        <v>2012</v>
      </c>
      <c r="P1" s="22">
        <v>2013</v>
      </c>
      <c r="Q1" s="22">
        <v>2014</v>
      </c>
      <c r="R1" s="22">
        <v>2015</v>
      </c>
      <c r="S1" s="22">
        <v>2016</v>
      </c>
      <c r="T1" s="22">
        <v>2017</v>
      </c>
      <c r="U1" s="22">
        <v>2018</v>
      </c>
      <c r="V1" s="27" t="s">
        <v>312</v>
      </c>
      <c r="W1" s="27" t="s">
        <v>311</v>
      </c>
    </row>
    <row r="2" spans="1:23" x14ac:dyDescent="0.2">
      <c r="A2">
        <f t="shared" ref="A2:A33" si="0">_xlfn.NUMBERVALUE(RIGHT(B2,2))</f>
        <v>54</v>
      </c>
      <c r="B2" s="1" t="s">
        <v>0</v>
      </c>
      <c r="C2" t="str">
        <f>VLOOKUP(A2,CountyMatch!$A$2:$B$57,2,FALSE)</f>
        <v>Mineral</v>
      </c>
      <c r="D2" s="1" t="str">
        <f>VLOOKUP(B2,CityMatch!$A$2:$B$128,2,FALSE)</f>
        <v>Alberton</v>
      </c>
      <c r="E2" s="20">
        <f>Class4ResTaxesByCity!E2/'City Population'!E2</f>
        <v>277.17096981132073</v>
      </c>
      <c r="F2" s="20">
        <f>Class4ResTaxesByCity!F2/'City Population'!F2</f>
        <v>297.11905154450261</v>
      </c>
      <c r="G2" s="20">
        <f>Class4ResTaxesByCity!G2/'City Population'!G2</f>
        <v>341.97848946015426</v>
      </c>
      <c r="H2" s="20">
        <f>Class4ResTaxesByCity!H2/'City Population'!H2</f>
        <v>374.17568516049386</v>
      </c>
      <c r="I2" s="20">
        <f>Class4ResTaxesByCity!I2/'City Population'!I2</f>
        <v>396.55668041062808</v>
      </c>
      <c r="J2" s="20">
        <f>Class4ResTaxesByCity!J2/'City Population'!J2</f>
        <v>439.2849907317073</v>
      </c>
      <c r="K2" s="20">
        <f>Class4ResTaxesByCity!K2/'City Population'!K2</f>
        <v>487.74212021791766</v>
      </c>
      <c r="L2" s="20">
        <f>Class4ResTaxesByCity!L2/'City Population'!L2</f>
        <v>467.75853462829741</v>
      </c>
      <c r="M2" s="20">
        <f>Class4ResTaxesByCity!M2/'City Population'!M2</f>
        <v>493.99078019277107</v>
      </c>
      <c r="N2" s="20">
        <f>Class4ResTaxesByCity!N2/'City Population'!N2</f>
        <v>514.19018399999993</v>
      </c>
      <c r="O2" s="20">
        <f>Class4ResTaxesByCity!O2/'City Population'!O2</f>
        <v>512.21689926470594</v>
      </c>
      <c r="P2" s="20">
        <f>Class4ResTaxesByCity!P2/'City Population'!P2</f>
        <v>495.47437856459328</v>
      </c>
      <c r="Q2" s="20">
        <f>Class4ResTaxesByCity!Q2/'City Population'!Q2</f>
        <v>527.6544466183575</v>
      </c>
      <c r="R2" s="20">
        <f>Class4ResTaxesByCity!R2/'City Population'!R2</f>
        <v>491.47258978520313</v>
      </c>
      <c r="S2" s="20">
        <f>Class4ResTaxesByCity!S2/'City Population'!S2</f>
        <v>484.15398663438259</v>
      </c>
      <c r="T2" s="20">
        <f>Class4ResTaxesByCity!T2/'City Population'!T2</f>
        <v>472.70358644859817</v>
      </c>
      <c r="U2" s="20">
        <f>Class4ResTaxesByCity!U2/'City Population'!U2</f>
        <v>465.5479200000002</v>
      </c>
      <c r="V2" s="20">
        <f t="shared" ref="V2:V33" si="1">U2-E2</f>
        <v>188.37695018867947</v>
      </c>
      <c r="W2" s="26">
        <f t="shared" ref="W2:W33" si="2">V2/E2</f>
        <v>0.67964170388014944</v>
      </c>
    </row>
    <row r="3" spans="1:23" x14ac:dyDescent="0.2">
      <c r="A3">
        <f t="shared" si="0"/>
        <v>30</v>
      </c>
      <c r="B3" s="1" t="s">
        <v>1</v>
      </c>
      <c r="C3" t="str">
        <f>VLOOKUP(A3,CountyMatch!$A$2:$B$57,2,FALSE)</f>
        <v>Deer Lodge</v>
      </c>
      <c r="D3" s="1" t="str">
        <f>VLOOKUP(B3,CityMatch!$A$2:$B$128,2,FALSE)</f>
        <v>Anaconda</v>
      </c>
      <c r="E3" s="20">
        <f>Class4ResTaxesByCity!E3/'City Population'!E3</f>
        <v>177.31809183806018</v>
      </c>
      <c r="F3" s="20">
        <f>Class4ResTaxesByCity!F3/'City Population'!F3</f>
        <v>205.09097175971269</v>
      </c>
      <c r="G3" s="20">
        <f>Class4ResTaxesByCity!G3/'City Population'!G3</f>
        <v>219.42535190317014</v>
      </c>
      <c r="H3" s="20">
        <f>Class4ResTaxesByCity!H3/'City Population'!H3</f>
        <v>221.13560489109338</v>
      </c>
      <c r="I3" s="20">
        <f>Class4ResTaxesByCity!I3/'City Population'!I3</f>
        <v>230.0001724945534</v>
      </c>
      <c r="J3" s="20">
        <f>Class4ResTaxesByCity!J3/'City Population'!J3</f>
        <v>232.58511239097584</v>
      </c>
      <c r="K3" s="20">
        <f>Class4ResTaxesByCity!K3/'City Population'!K3</f>
        <v>249.51892058924184</v>
      </c>
      <c r="L3" s="20">
        <f>Class4ResTaxesByCity!L3/'City Population'!L3</f>
        <v>237.60936576241903</v>
      </c>
      <c r="M3" s="20">
        <f>Class4ResTaxesByCity!M3/'City Population'!M3</f>
        <v>194.60731716654107</v>
      </c>
      <c r="N3" s="20">
        <f>Class4ResTaxesByCity!N3/'City Population'!N3</f>
        <v>239.33248131062729</v>
      </c>
      <c r="O3" s="20">
        <f>Class4ResTaxesByCity!O3/'City Population'!O3</f>
        <v>231.38237699088143</v>
      </c>
      <c r="P3" s="20">
        <f>Class4ResTaxesByCity!P3/'City Population'!P3</f>
        <v>233.0421510632091</v>
      </c>
      <c r="Q3" s="20">
        <f>Class4ResTaxesByCity!Q3/'City Population'!Q3</f>
        <v>239.2449925573228</v>
      </c>
      <c r="R3" s="20">
        <f>Class4ResTaxesByCity!R3/'City Population'!R3</f>
        <v>270.74774312719694</v>
      </c>
      <c r="S3" s="20">
        <f>Class4ResTaxesByCity!S3/'City Population'!S3</f>
        <v>268.30550939280198</v>
      </c>
      <c r="T3" s="20">
        <f>Class4ResTaxesByCity!T3/'City Population'!T3</f>
        <v>300.83311710436624</v>
      </c>
      <c r="U3" s="20">
        <f>Class4ResTaxesByCity!U3/'City Population'!U3</f>
        <v>290.02719425473657</v>
      </c>
      <c r="V3" s="20">
        <f t="shared" si="1"/>
        <v>112.70910241667639</v>
      </c>
      <c r="W3" s="26">
        <f t="shared" si="2"/>
        <v>0.63563227670874423</v>
      </c>
    </row>
    <row r="4" spans="1:23" x14ac:dyDescent="0.2">
      <c r="A4">
        <f t="shared" si="0"/>
        <v>17</v>
      </c>
      <c r="B4" s="1" t="s">
        <v>3</v>
      </c>
      <c r="C4" t="str">
        <f>VLOOKUP(A4,CountyMatch!$A$2:$B$57,2,FALSE)</f>
        <v>Roosevelt</v>
      </c>
      <c r="D4" s="1" t="str">
        <f>VLOOKUP(B4,CityMatch!$A$2:$B$128,2,FALSE)</f>
        <v>Bainville</v>
      </c>
      <c r="E4" s="20">
        <f>Class4ResTaxesByCity!E4/'City Population'!E4</f>
        <v>122.30176878527608</v>
      </c>
      <c r="F4" s="20">
        <f>Class4ResTaxesByCity!F4/'City Population'!F4</f>
        <v>120.92122952380953</v>
      </c>
      <c r="G4" s="20">
        <f>Class4ResTaxesByCity!G4/'City Population'!G4</f>
        <v>115.53948465909092</v>
      </c>
      <c r="H4" s="20">
        <f>Class4ResTaxesByCity!H4/'City Population'!H4</f>
        <v>121.5013785082873</v>
      </c>
      <c r="I4" s="20">
        <f>Class4ResTaxesByCity!I4/'City Population'!I4</f>
        <v>126.78049739130434</v>
      </c>
      <c r="J4" s="20">
        <f>Class4ResTaxesByCity!J4/'City Population'!J4</f>
        <v>137.75235962566845</v>
      </c>
      <c r="K4" s="20">
        <f>Class4ResTaxesByCity!K4/'City Population'!K4</f>
        <v>148.23221057291667</v>
      </c>
      <c r="L4" s="20">
        <f>Class4ResTaxesByCity!L4/'City Population'!L4</f>
        <v>141.37038757425745</v>
      </c>
      <c r="M4" s="20">
        <f>Class4ResTaxesByCity!M4/'City Population'!M4</f>
        <v>145.06569976744188</v>
      </c>
      <c r="N4" s="20">
        <f>Class4ResTaxesByCity!N4/'City Population'!N4</f>
        <v>119.62755967741936</v>
      </c>
      <c r="O4" s="20">
        <f>Class4ResTaxesByCity!O4/'City Population'!O4</f>
        <v>121.59956816901413</v>
      </c>
      <c r="P4" s="20">
        <f>Class4ResTaxesByCity!P4/'City Population'!P4</f>
        <v>142.16264846416379</v>
      </c>
      <c r="Q4" s="20">
        <f>Class4ResTaxesByCity!Q4/'City Population'!Q4</f>
        <v>147.03922800000001</v>
      </c>
      <c r="R4" s="20">
        <f>Class4ResTaxesByCity!R4/'City Population'!R4</f>
        <v>237.89759205047321</v>
      </c>
      <c r="S4" s="20">
        <f>Class4ResTaxesByCity!S4/'City Population'!S4</f>
        <v>235.40584418006429</v>
      </c>
      <c r="T4" s="20">
        <f>Class4ResTaxesByCity!T4/'City Population'!T4</f>
        <v>252.27040032051283</v>
      </c>
      <c r="U4" s="20">
        <f>Class4ResTaxesByCity!U4/'City Population'!U4</f>
        <v>260.00614962264149</v>
      </c>
      <c r="V4" s="20">
        <f t="shared" si="1"/>
        <v>137.70438083736542</v>
      </c>
      <c r="W4" s="26">
        <f t="shared" si="2"/>
        <v>1.125939405497328</v>
      </c>
    </row>
    <row r="5" spans="1:23" x14ac:dyDescent="0.2">
      <c r="A5">
        <f t="shared" si="0"/>
        <v>39</v>
      </c>
      <c r="B5" s="1" t="s">
        <v>2</v>
      </c>
      <c r="C5" t="str">
        <f>VLOOKUP(A5,CountyMatch!$A$2:$B$57,2,FALSE)</f>
        <v>Fallon</v>
      </c>
      <c r="D5" s="1" t="str">
        <f>VLOOKUP(B5,CityMatch!$A$2:$B$128,2,FALSE)</f>
        <v>Baker</v>
      </c>
      <c r="E5" s="20">
        <f>Class4ResTaxesByCity!E5/'City Population'!E5</f>
        <v>143.21506626341466</v>
      </c>
      <c r="F5" s="20">
        <f>Class4ResTaxesByCity!F5/'City Population'!F5</f>
        <v>146.81622901019796</v>
      </c>
      <c r="G5" s="20">
        <f>Class4ResTaxesByCity!G5/'City Population'!G5</f>
        <v>151.28566504493708</v>
      </c>
      <c r="H5" s="20">
        <f>Class4ResTaxesByCity!H5/'City Population'!H5</f>
        <v>161.12504593998776</v>
      </c>
      <c r="I5" s="20">
        <f>Class4ResTaxesByCity!I5/'City Population'!I5</f>
        <v>168.21022259146341</v>
      </c>
      <c r="J5" s="20">
        <f>Class4ResTaxesByCity!J5/'City Population'!J5</f>
        <v>173.05372060587882</v>
      </c>
      <c r="K5" s="20">
        <f>Class4ResTaxesByCity!K5/'City Population'!K5</f>
        <v>184.65549942046127</v>
      </c>
      <c r="L5" s="20">
        <f>Class4ResTaxesByCity!L5/'City Population'!L5</f>
        <v>179.97890660138248</v>
      </c>
      <c r="M5" s="20">
        <f>Class4ResTaxesByCity!M5/'City Population'!M5</f>
        <v>177.83233755905511</v>
      </c>
      <c r="N5" s="20">
        <f>Class4ResTaxesByCity!N5/'City Population'!N5</f>
        <v>181.95098311702716</v>
      </c>
      <c r="O5" s="20">
        <f>Class4ResTaxesByCity!O5/'City Population'!O5</f>
        <v>184.18992866952789</v>
      </c>
      <c r="P5" s="20">
        <f>Class4ResTaxesByCity!P5/'City Population'!P5</f>
        <v>187.69012974576279</v>
      </c>
      <c r="Q5" s="20">
        <f>Class4ResTaxesByCity!Q5/'City Population'!Q5</f>
        <v>194.20325644879051</v>
      </c>
      <c r="R5" s="20">
        <f>Class4ResTaxesByCity!R5/'City Population'!R5</f>
        <v>291.06458727500001</v>
      </c>
      <c r="S5" s="20">
        <f>Class4ResTaxesByCity!S5/'City Population'!S5</f>
        <v>356.0690066734486</v>
      </c>
      <c r="T5" s="20">
        <f>Class4ResTaxesByCity!T5/'City Population'!T5</f>
        <v>358.53981539731632</v>
      </c>
      <c r="U5" s="20">
        <f>Class4ResTaxesByCity!U5/'City Population'!U5</f>
        <v>398.51249612041886</v>
      </c>
      <c r="V5" s="20">
        <f t="shared" si="1"/>
        <v>255.2974298570042</v>
      </c>
      <c r="W5" s="26">
        <f t="shared" si="2"/>
        <v>1.7826157297405922</v>
      </c>
    </row>
    <row r="6" spans="1:23" x14ac:dyDescent="0.2">
      <c r="A6">
        <f t="shared" si="0"/>
        <v>10</v>
      </c>
      <c r="B6" s="1" t="s">
        <v>5</v>
      </c>
      <c r="C6" t="str">
        <f>VLOOKUP(A6,CountyMatch!$A$2:$B$57,2,FALSE)</f>
        <v>Carbon</v>
      </c>
      <c r="D6" s="1" t="str">
        <f>VLOOKUP(B6,CityMatch!$A$2:$B$128,2,FALSE)</f>
        <v>Bearcreek</v>
      </c>
      <c r="E6" s="20">
        <f>Class4ResTaxesByCity!E6/'City Population'!E6</f>
        <v>346.4868036785715</v>
      </c>
      <c r="F6" s="20">
        <f>Class4ResTaxesByCity!F6/'City Population'!F6</f>
        <v>433.55555240963849</v>
      </c>
      <c r="G6" s="20">
        <f>Class4ResTaxesByCity!G6/'City Population'!G6</f>
        <v>405.15356083465787</v>
      </c>
      <c r="H6" s="20">
        <f>Class4ResTaxesByCity!H6/'City Population'!H6</f>
        <v>412.03822265060245</v>
      </c>
      <c r="I6" s="20">
        <f>Class4ResTaxesByCity!I6/'City Population'!I6</f>
        <v>505.53489999999999</v>
      </c>
      <c r="J6" s="20">
        <f>Class4ResTaxesByCity!J6/'City Population'!J6</f>
        <v>450.19044345679004</v>
      </c>
      <c r="K6" s="20">
        <f>Class4ResTaxesByCity!K6/'City Population'!K6</f>
        <v>417.51606000000004</v>
      </c>
      <c r="L6" s="20">
        <f>Class4ResTaxesByCity!L6/'City Population'!L6</f>
        <v>425.87366012658225</v>
      </c>
      <c r="M6" s="20">
        <f>Class4ResTaxesByCity!M6/'City Population'!M6</f>
        <v>470.32919766233766</v>
      </c>
      <c r="N6" s="20">
        <f>Class4ResTaxesByCity!N6/'City Population'!N6</f>
        <v>483.55144026315793</v>
      </c>
      <c r="O6" s="20">
        <f>Class4ResTaxesByCity!O6/'City Population'!O6</f>
        <v>488.74921051948058</v>
      </c>
      <c r="P6" s="20">
        <f>Class4ResTaxesByCity!P6/'City Population'!P6</f>
        <v>507.84937846153855</v>
      </c>
      <c r="Q6" s="20">
        <f>Class4ResTaxesByCity!Q6/'City Population'!Q6</f>
        <v>515.92979549999995</v>
      </c>
      <c r="R6" s="20">
        <f>Class4ResTaxesByCity!R6/'City Population'!R6</f>
        <v>498.44284499999992</v>
      </c>
      <c r="S6" s="20">
        <f>Class4ResTaxesByCity!S6/'City Population'!S6</f>
        <v>497.41082062499999</v>
      </c>
      <c r="T6" s="20">
        <f>Class4ResTaxesByCity!T6/'City Population'!T6</f>
        <v>645.46306829268303</v>
      </c>
      <c r="U6" s="20">
        <f>Class4ResTaxesByCity!U6/'City Population'!U6</f>
        <v>678.43608280487808</v>
      </c>
      <c r="V6" s="20">
        <f t="shared" si="1"/>
        <v>331.94927912630658</v>
      </c>
      <c r="W6" s="26">
        <f t="shared" si="2"/>
        <v>0.95804306427279962</v>
      </c>
    </row>
    <row r="7" spans="1:23" x14ac:dyDescent="0.2">
      <c r="A7">
        <f t="shared" si="0"/>
        <v>6</v>
      </c>
      <c r="B7" s="1" t="s">
        <v>4</v>
      </c>
      <c r="C7" t="str">
        <f>VLOOKUP(A7,CountyMatch!$A$2:$B$57,2,FALSE)</f>
        <v>Gallatin</v>
      </c>
      <c r="D7" s="1" t="str">
        <f>VLOOKUP(B7,CityMatch!$A$2:$B$128,2,FALSE)</f>
        <v>Belgrade</v>
      </c>
      <c r="E7" s="20">
        <f>Class4ResTaxesByCity!E7/'City Population'!E7</f>
        <v>354.56419943905246</v>
      </c>
      <c r="F7" s="20">
        <f>Class4ResTaxesByCity!F7/'City Population'!F7</f>
        <v>351.70505569519565</v>
      </c>
      <c r="G7" s="20">
        <f>Class4ResTaxesByCity!G7/'City Population'!G7</f>
        <v>331.18777649599014</v>
      </c>
      <c r="H7" s="20">
        <f>Class4ResTaxesByCity!H7/'City Population'!H7</f>
        <v>358.87407433412602</v>
      </c>
      <c r="I7" s="20">
        <f>Class4ResTaxesByCity!I7/'City Population'!I7</f>
        <v>353.18225537145304</v>
      </c>
      <c r="J7" s="20">
        <f>Class4ResTaxesByCity!J7/'City Population'!J7</f>
        <v>376.00810872591154</v>
      </c>
      <c r="K7" s="20">
        <f>Class4ResTaxesByCity!K7/'City Population'!K7</f>
        <v>508.32973563981039</v>
      </c>
      <c r="L7" s="20">
        <f>Class4ResTaxesByCity!L7/'City Population'!L7</f>
        <v>431.067349084135</v>
      </c>
      <c r="M7" s="20">
        <f>Class4ResTaxesByCity!M7/'City Population'!M7</f>
        <v>531.57441416298684</v>
      </c>
      <c r="N7" s="20">
        <f>Class4ResTaxesByCity!N7/'City Population'!N7</f>
        <v>558.127529545274</v>
      </c>
      <c r="O7" s="20">
        <f>Class4ResTaxesByCity!O7/'City Population'!O7</f>
        <v>564.34650032847173</v>
      </c>
      <c r="P7" s="20">
        <f>Class4ResTaxesByCity!P7/'City Population'!P7</f>
        <v>562.19447199270178</v>
      </c>
      <c r="Q7" s="20">
        <f>Class4ResTaxesByCity!Q7/'City Population'!Q7</f>
        <v>572.79081070603456</v>
      </c>
      <c r="R7" s="20">
        <f>Class4ResTaxesByCity!R7/'City Population'!R7</f>
        <v>553.53957716211232</v>
      </c>
      <c r="S7" s="20">
        <f>Class4ResTaxesByCity!S7/'City Population'!S7</f>
        <v>553.61914736075732</v>
      </c>
      <c r="T7" s="20">
        <f>Class4ResTaxesByCity!T7/'City Population'!T7</f>
        <v>695.00761229850286</v>
      </c>
      <c r="U7" s="20">
        <f>Class4ResTaxesByCity!U7/'City Population'!U7</f>
        <v>723.71427812298407</v>
      </c>
      <c r="V7" s="20">
        <f t="shared" si="1"/>
        <v>369.15007868393161</v>
      </c>
      <c r="W7" s="26">
        <f t="shared" si="2"/>
        <v>1.0411374844610797</v>
      </c>
    </row>
    <row r="8" spans="1:23" x14ac:dyDescent="0.2">
      <c r="A8">
        <f t="shared" si="0"/>
        <v>2</v>
      </c>
      <c r="B8" s="1" t="s">
        <v>10</v>
      </c>
      <c r="C8" t="str">
        <f>VLOOKUP(A8,CountyMatch!$A$2:$B$57,2,FALSE)</f>
        <v>Cascade</v>
      </c>
      <c r="D8" s="1" t="str">
        <f>VLOOKUP(B8,CityMatch!$A$2:$B$128,2,FALSE)</f>
        <v xml:space="preserve">Belt </v>
      </c>
      <c r="E8" s="20">
        <f>Class4ResTaxesByCity!E8/'City Population'!E8</f>
        <v>263.76294394968556</v>
      </c>
      <c r="F8" s="20">
        <f>Class4ResTaxesByCity!F8/'City Population'!F8</f>
        <v>278.86383687898092</v>
      </c>
      <c r="G8" s="20">
        <f>Class4ResTaxesByCity!G8/'City Population'!G8</f>
        <v>294.02095552000003</v>
      </c>
      <c r="H8" s="20">
        <f>Class4ResTaxesByCity!H8/'City Population'!H8</f>
        <v>294.43688492706644</v>
      </c>
      <c r="I8" s="20">
        <f>Class4ResTaxesByCity!I8/'City Population'!I8</f>
        <v>311.39567727868854</v>
      </c>
      <c r="J8" s="20">
        <f>Class4ResTaxesByCity!J8/'City Population'!J8</f>
        <v>318.64990827814569</v>
      </c>
      <c r="K8" s="20">
        <f>Class4ResTaxesByCity!K8/'City Population'!K8</f>
        <v>325.08272760797331</v>
      </c>
      <c r="L8" s="20">
        <f>Class4ResTaxesByCity!L8/'City Population'!L8</f>
        <v>320.2158245393635</v>
      </c>
      <c r="M8" s="20">
        <f>Class4ResTaxesByCity!M8/'City Population'!M8</f>
        <v>335.56707413793106</v>
      </c>
      <c r="N8" s="20">
        <f>Class4ResTaxesByCity!N8/'City Population'!N8</f>
        <v>333.19932363481229</v>
      </c>
      <c r="O8" s="20">
        <f>Class4ResTaxesByCity!O8/'City Population'!O8</f>
        <v>324.53304143589736</v>
      </c>
      <c r="P8" s="20">
        <f>Class4ResTaxesByCity!P8/'City Population'!P8</f>
        <v>336.60766382252558</v>
      </c>
      <c r="Q8" s="20">
        <f>Class4ResTaxesByCity!Q8/'City Population'!Q8</f>
        <v>352.62044439108041</v>
      </c>
      <c r="R8" s="20">
        <f>Class4ResTaxesByCity!R8/'City Population'!R8</f>
        <v>382.03000159722228</v>
      </c>
      <c r="S8" s="20">
        <f>Class4ResTaxesByCity!S8/'City Population'!S8</f>
        <v>390.43416461538459</v>
      </c>
      <c r="T8" s="20">
        <f>Class4ResTaxesByCity!T8/'City Population'!T8</f>
        <v>440.98390010582</v>
      </c>
      <c r="U8" s="20">
        <f>Class4ResTaxesByCity!U8/'City Population'!U8</f>
        <v>451.54089904593644</v>
      </c>
      <c r="V8" s="20">
        <f t="shared" si="1"/>
        <v>187.77795509625088</v>
      </c>
      <c r="W8" s="26">
        <f t="shared" si="2"/>
        <v>0.71191939354479872</v>
      </c>
    </row>
    <row r="9" spans="1:23" x14ac:dyDescent="0.2">
      <c r="A9">
        <f t="shared" si="0"/>
        <v>19</v>
      </c>
      <c r="B9" s="1" t="s">
        <v>6</v>
      </c>
      <c r="C9" t="str">
        <f>VLOOKUP(A9,CountyMatch!$A$2:$B$57,2,FALSE)</f>
        <v>Chouteau</v>
      </c>
      <c r="D9" s="1" t="str">
        <f>VLOOKUP(B9,CityMatch!$A$2:$B$128,2,FALSE)</f>
        <v>Big Sandy</v>
      </c>
      <c r="E9" s="20">
        <f>Class4ResTaxesByCity!E9/'City Population'!E9</f>
        <v>200.01530990193169</v>
      </c>
      <c r="F9" s="20">
        <f>Class4ResTaxesByCity!F9/'City Population'!F9</f>
        <v>223.84534664643402</v>
      </c>
      <c r="G9" s="20">
        <f>Class4ResTaxesByCity!G9/'City Population'!G9</f>
        <v>220.49690236391916</v>
      </c>
      <c r="H9" s="20">
        <f>Class4ResTaxesByCity!H9/'City Population'!H9</f>
        <v>230.54074161648177</v>
      </c>
      <c r="I9" s="20">
        <f>Class4ResTaxesByCity!I9/'City Population'!I9</f>
        <v>227.34973985530544</v>
      </c>
      <c r="J9" s="20">
        <f>Class4ResTaxesByCity!J9/'City Population'!J9</f>
        <v>251.01186107317073</v>
      </c>
      <c r="K9" s="20">
        <f>Class4ResTaxesByCity!K9/'City Population'!K9</f>
        <v>261.6643597372742</v>
      </c>
      <c r="L9" s="20">
        <f>Class4ResTaxesByCity!L9/'City Population'!L9</f>
        <v>250.60028888888888</v>
      </c>
      <c r="M9" s="20">
        <f>Class4ResTaxesByCity!M9/'City Population'!M9</f>
        <v>281.51544777219431</v>
      </c>
      <c r="N9" s="20">
        <f>Class4ResTaxesByCity!N9/'City Population'!N9</f>
        <v>230.6391275167785</v>
      </c>
      <c r="O9" s="20">
        <f>Class4ResTaxesByCity!O9/'City Population'!O9</f>
        <v>240.02791235294117</v>
      </c>
      <c r="P9" s="20">
        <f>Class4ResTaxesByCity!P9/'City Population'!P9</f>
        <v>222.77007004975135</v>
      </c>
      <c r="Q9" s="20">
        <f>Class4ResTaxesByCity!Q9/'City Population'!Q9</f>
        <v>262.52360354785475</v>
      </c>
      <c r="R9" s="20">
        <f>Class4ResTaxesByCity!R9/'City Population'!R9</f>
        <v>290.54734925675677</v>
      </c>
      <c r="S9" s="20">
        <f>Class4ResTaxesByCity!S9/'City Population'!S9</f>
        <v>243.82131468697122</v>
      </c>
      <c r="T9" s="20">
        <f>Class4ResTaxesByCity!T9/'City Population'!T9</f>
        <v>328.16409296928316</v>
      </c>
      <c r="U9" s="20">
        <f>Class4ResTaxesByCity!U9/'City Population'!U9</f>
        <v>337.61203132075474</v>
      </c>
      <c r="V9" s="20">
        <f t="shared" si="1"/>
        <v>137.59672141882305</v>
      </c>
      <c r="W9" s="26">
        <f t="shared" si="2"/>
        <v>0.68793094631749574</v>
      </c>
    </row>
    <row r="10" spans="1:23" x14ac:dyDescent="0.2">
      <c r="A10">
        <f t="shared" si="0"/>
        <v>40</v>
      </c>
      <c r="B10" s="1" t="s">
        <v>7</v>
      </c>
      <c r="C10" t="str">
        <f>VLOOKUP(A10,CountyMatch!$A$2:$B$57,2,FALSE)</f>
        <v>Sweet Grass</v>
      </c>
      <c r="D10" s="1" t="str">
        <f>VLOOKUP(B10,CityMatch!$A$2:$B$128,2,FALSE)</f>
        <v>Big Timber</v>
      </c>
      <c r="E10" s="20">
        <f>Class4ResTaxesByCity!E10/'City Population'!E10</f>
        <v>339.86713432608701</v>
      </c>
      <c r="F10" s="20">
        <f>Class4ResTaxesByCity!F10/'City Population'!F10</f>
        <v>370.82762074040221</v>
      </c>
      <c r="G10" s="20">
        <f>Class4ResTaxesByCity!G10/'City Population'!G10</f>
        <v>374.90690184179107</v>
      </c>
      <c r="H10" s="20">
        <f>Class4ResTaxesByCity!H10/'City Population'!H10</f>
        <v>420.91671036826347</v>
      </c>
      <c r="I10" s="20">
        <f>Class4ResTaxesByCity!I10/'City Population'!I10</f>
        <v>414.57150069809069</v>
      </c>
      <c r="J10" s="20">
        <f>Class4ResTaxesByCity!J10/'City Population'!J10</f>
        <v>409.16830110070254</v>
      </c>
      <c r="K10" s="20">
        <f>Class4ResTaxesByCity!K10/'City Population'!K10</f>
        <v>455.44037478158214</v>
      </c>
      <c r="L10" s="20">
        <f>Class4ResTaxesByCity!L10/'City Population'!L10</f>
        <v>459.46696167361523</v>
      </c>
      <c r="M10" s="20">
        <f>Class4ResTaxesByCity!M10/'City Population'!M10</f>
        <v>459.58171840978594</v>
      </c>
      <c r="N10" s="20">
        <f>Class4ResTaxesByCity!N10/'City Population'!N10</f>
        <v>439.07669544895458</v>
      </c>
      <c r="O10" s="20">
        <f>Class4ResTaxesByCity!O10/'City Population'!O10</f>
        <v>427.65322834771877</v>
      </c>
      <c r="P10" s="20">
        <f>Class4ResTaxesByCity!P10/'City Population'!P10</f>
        <v>443.39730693655599</v>
      </c>
      <c r="Q10" s="20">
        <f>Class4ResTaxesByCity!Q10/'City Population'!Q10</f>
        <v>435.87341472087388</v>
      </c>
      <c r="R10" s="20">
        <f>Class4ResTaxesByCity!R10/'City Population'!R10</f>
        <v>445.94833773170677</v>
      </c>
      <c r="S10" s="20">
        <f>Class4ResTaxesByCity!S10/'City Population'!S10</f>
        <v>448.76368495726433</v>
      </c>
      <c r="T10" s="20">
        <f>Class4ResTaxesByCity!T10/'City Population'!T10</f>
        <v>507.25706982035928</v>
      </c>
      <c r="U10" s="20">
        <f>Class4ResTaxesByCity!U10/'City Population'!U10</f>
        <v>493.16872868014269</v>
      </c>
      <c r="V10" s="20">
        <f t="shared" si="1"/>
        <v>153.30159435405568</v>
      </c>
      <c r="W10" s="26">
        <f t="shared" si="2"/>
        <v>0.45106330936656497</v>
      </c>
    </row>
    <row r="11" spans="1:23" x14ac:dyDescent="0.2">
      <c r="A11">
        <f t="shared" si="0"/>
        <v>3</v>
      </c>
      <c r="B11" s="1" t="s">
        <v>8</v>
      </c>
      <c r="C11" t="str">
        <f>VLOOKUP(A11,CountyMatch!$A$2:$B$57,2,FALSE)</f>
        <v>Yellowstone</v>
      </c>
      <c r="D11" s="1" t="str">
        <f>VLOOKUP(B11,CityMatch!$A$2:$B$128,2,FALSE)</f>
        <v>Billings</v>
      </c>
      <c r="E11" s="20">
        <f>Class4ResTaxesByCity!E11/'City Population'!E11</f>
        <v>371.17851782174301</v>
      </c>
      <c r="F11" s="20">
        <f>Class4ResTaxesByCity!F11/'City Population'!F11</f>
        <v>415.63864352508403</v>
      </c>
      <c r="G11" s="20">
        <f>Class4ResTaxesByCity!G11/'City Population'!G11</f>
        <v>431.05097684376852</v>
      </c>
      <c r="H11" s="20">
        <f>Class4ResTaxesByCity!H11/'City Population'!H11</f>
        <v>453.94102597992844</v>
      </c>
      <c r="I11" s="20">
        <f>Class4ResTaxesByCity!I11/'City Population'!I11</f>
        <v>459.32538520344178</v>
      </c>
      <c r="J11" s="20">
        <f>Class4ResTaxesByCity!J11/'City Population'!J11</f>
        <v>486.23056130755759</v>
      </c>
      <c r="K11" s="20">
        <f>Class4ResTaxesByCity!K11/'City Population'!K11</f>
        <v>535.11659466927586</v>
      </c>
      <c r="L11" s="20">
        <f>Class4ResTaxesByCity!L11/'City Population'!L11</f>
        <v>493.78526931761792</v>
      </c>
      <c r="M11" s="20">
        <f>Class4ResTaxesByCity!M11/'City Population'!M11</f>
        <v>540.1716704622994</v>
      </c>
      <c r="N11" s="20">
        <f>Class4ResTaxesByCity!N11/'City Population'!N11</f>
        <v>532.37091043098144</v>
      </c>
      <c r="O11" s="20">
        <f>Class4ResTaxesByCity!O11/'City Population'!O11</f>
        <v>535.64880469242883</v>
      </c>
      <c r="P11" s="20">
        <f>Class4ResTaxesByCity!P11/'City Population'!P11</f>
        <v>541.11460145918693</v>
      </c>
      <c r="Q11" s="20">
        <f>Class4ResTaxesByCity!Q11/'City Population'!Q11</f>
        <v>564.87546020679997</v>
      </c>
      <c r="R11" s="20">
        <f>Class4ResTaxesByCity!R11/'City Population'!R11</f>
        <v>626.30478865292127</v>
      </c>
      <c r="S11" s="20">
        <f>Class4ResTaxesByCity!S11/'City Population'!S11</f>
        <v>634.9381410002062</v>
      </c>
      <c r="T11" s="20">
        <f>Class4ResTaxesByCity!T11/'City Population'!T11</f>
        <v>713.69231798380054</v>
      </c>
      <c r="U11" s="20">
        <f>Class4ResTaxesByCity!U11/'City Population'!U11</f>
        <v>751.24040410205487</v>
      </c>
      <c r="V11" s="20">
        <f t="shared" si="1"/>
        <v>380.06188628031185</v>
      </c>
      <c r="W11" s="26">
        <f t="shared" si="2"/>
        <v>1.0239328733535034</v>
      </c>
    </row>
    <row r="12" spans="1:23" x14ac:dyDescent="0.2">
      <c r="A12">
        <f t="shared" si="0"/>
        <v>51</v>
      </c>
      <c r="B12" s="1" t="s">
        <v>9</v>
      </c>
      <c r="C12" t="str">
        <f>VLOOKUP(A12,CountyMatch!$A$2:$B$57,2,FALSE)</f>
        <v>Jefferson</v>
      </c>
      <c r="D12" s="1" t="str">
        <f>VLOOKUP(B12,CityMatch!$A$2:$B$128,2,FALSE)</f>
        <v>Boulder</v>
      </c>
      <c r="E12" s="20">
        <f>Class4ResTaxesByCity!E12/'City Population'!E12</f>
        <v>223.50769339204984</v>
      </c>
      <c r="F12" s="20">
        <f>Class4ResTaxesByCity!F12/'City Population'!F12</f>
        <v>243.71492099762469</v>
      </c>
      <c r="G12" s="20">
        <f>Class4ResTaxesByCity!G12/'City Population'!G12</f>
        <v>255.56040659253378</v>
      </c>
      <c r="H12" s="20">
        <f>Class4ResTaxesByCity!H12/'City Population'!H12</f>
        <v>263.3080289128697</v>
      </c>
      <c r="I12" s="20">
        <f>Class4ResTaxesByCity!I12/'City Population'!I12</f>
        <v>283.82795346872462</v>
      </c>
      <c r="J12" s="20">
        <f>Class4ResTaxesByCity!J12/'City Population'!J12</f>
        <v>296.2389136052202</v>
      </c>
      <c r="K12" s="20">
        <f>Class4ResTaxesByCity!K12/'City Population'!K12</f>
        <v>308.95467303459634</v>
      </c>
      <c r="L12" s="20">
        <f>Class4ResTaxesByCity!L12/'City Population'!L12</f>
        <v>304.31560436303084</v>
      </c>
      <c r="M12" s="20">
        <f>Class4ResTaxesByCity!M12/'City Population'!M12</f>
        <v>340.29358937849281</v>
      </c>
      <c r="N12" s="20">
        <f>Class4ResTaxesByCity!N12/'City Population'!N12</f>
        <v>322.41342279286926</v>
      </c>
      <c r="O12" s="20">
        <f>Class4ResTaxesByCity!O12/'City Population'!O12</f>
        <v>322.52663087362168</v>
      </c>
      <c r="P12" s="20">
        <f>Class4ResTaxesByCity!P12/'City Population'!P12</f>
        <v>311.94883206202849</v>
      </c>
      <c r="Q12" s="20">
        <f>Class4ResTaxesByCity!Q12/'City Population'!Q12</f>
        <v>333.10530763092265</v>
      </c>
      <c r="R12" s="20">
        <f>Class4ResTaxesByCity!R12/'City Population'!R12</f>
        <v>377.29157178217821</v>
      </c>
      <c r="S12" s="20">
        <f>Class4ResTaxesByCity!S12/'City Population'!S12</f>
        <v>369.8682962813258</v>
      </c>
      <c r="T12" s="20">
        <f>Class4ResTaxesByCity!T12/'City Population'!T12</f>
        <v>392.59781456869007</v>
      </c>
      <c r="U12" s="20">
        <f>Class4ResTaxesByCity!U12/'City Population'!U12</f>
        <v>407.51070726913957</v>
      </c>
      <c r="V12" s="20">
        <f t="shared" si="1"/>
        <v>184.00301387708973</v>
      </c>
      <c r="W12" s="26">
        <f t="shared" si="2"/>
        <v>0.82325136591309256</v>
      </c>
    </row>
    <row r="13" spans="1:23" x14ac:dyDescent="0.2">
      <c r="A13">
        <f t="shared" si="0"/>
        <v>6</v>
      </c>
      <c r="B13" s="1" t="s">
        <v>11</v>
      </c>
      <c r="C13" t="str">
        <f>VLOOKUP(A13,CountyMatch!$A$2:$B$57,2,FALSE)</f>
        <v>Gallatin</v>
      </c>
      <c r="D13" s="1" t="str">
        <f>VLOOKUP(B13,CityMatch!$A$2:$B$128,2,FALSE)</f>
        <v>Bozeman</v>
      </c>
      <c r="E13" s="20">
        <f>Class4ResTaxesByCity!E13/'City Population'!E13</f>
        <v>388.55481301209028</v>
      </c>
      <c r="F13" s="20">
        <f>Class4ResTaxesByCity!F13/'City Population'!F13</f>
        <v>406.22437009314848</v>
      </c>
      <c r="G13" s="20">
        <f>Class4ResTaxesByCity!G13/'City Population'!G13</f>
        <v>425.80121110230129</v>
      </c>
      <c r="H13" s="20">
        <f>Class4ResTaxesByCity!H13/'City Population'!H13</f>
        <v>456.04402460937496</v>
      </c>
      <c r="I13" s="20">
        <f>Class4ResTaxesByCity!I13/'City Population'!I13</f>
        <v>489.82269901843131</v>
      </c>
      <c r="J13" s="20">
        <f>Class4ResTaxesByCity!J13/'City Population'!J13</f>
        <v>527.60846096761622</v>
      </c>
      <c r="K13" s="20">
        <f>Class4ResTaxesByCity!K13/'City Population'!K13</f>
        <v>687.2070276963691</v>
      </c>
      <c r="L13" s="20">
        <f>Class4ResTaxesByCity!L13/'City Population'!L13</f>
        <v>635.44296870380856</v>
      </c>
      <c r="M13" s="20">
        <f>Class4ResTaxesByCity!M13/'City Population'!M13</f>
        <v>745.17703409363617</v>
      </c>
      <c r="N13" s="20">
        <f>Class4ResTaxesByCity!N13/'City Population'!N13</f>
        <v>743.68338726549564</v>
      </c>
      <c r="O13" s="20">
        <f>Class4ResTaxesByCity!O13/'City Population'!O13</f>
        <v>757.95742205201179</v>
      </c>
      <c r="P13" s="20">
        <f>Class4ResTaxesByCity!P13/'City Population'!P13</f>
        <v>799.6690694342517</v>
      </c>
      <c r="Q13" s="20">
        <f>Class4ResTaxesByCity!Q13/'City Population'!Q13</f>
        <v>829.16753495882335</v>
      </c>
      <c r="R13" s="20">
        <f>Class4ResTaxesByCity!R13/'City Population'!R13</f>
        <v>847.64088458992262</v>
      </c>
      <c r="S13" s="20">
        <f>Class4ResTaxesByCity!S13/'City Population'!S13</f>
        <v>844.55242788384533</v>
      </c>
      <c r="T13" s="20">
        <f>Class4ResTaxesByCity!T13/'City Population'!T13</f>
        <v>905.42693798853509</v>
      </c>
      <c r="U13" s="20">
        <f>Class4ResTaxesByCity!U13/'City Population'!U13</f>
        <v>978.93180800832442</v>
      </c>
      <c r="V13" s="20">
        <f t="shared" si="1"/>
        <v>590.37699499623409</v>
      </c>
      <c r="W13" s="26">
        <f t="shared" si="2"/>
        <v>1.519417531903958</v>
      </c>
    </row>
    <row r="14" spans="1:23" x14ac:dyDescent="0.2">
      <c r="A14">
        <f t="shared" si="0"/>
        <v>10</v>
      </c>
      <c r="B14" s="1" t="s">
        <v>14</v>
      </c>
      <c r="C14" t="str">
        <f>VLOOKUP(A14,CountyMatch!$A$2:$B$57,2,FALSE)</f>
        <v>Carbon</v>
      </c>
      <c r="D14" s="1" t="str">
        <f>VLOOKUP(B14,CityMatch!$A$2:$B$128,2,FALSE)</f>
        <v>Bridger</v>
      </c>
      <c r="E14" s="20">
        <f>Class4ResTaxesByCity!E14/'City Population'!E14</f>
        <v>230.85094772903219</v>
      </c>
      <c r="F14" s="20">
        <f>Class4ResTaxesByCity!F14/'City Population'!F14</f>
        <v>238.82354379084967</v>
      </c>
      <c r="G14" s="20">
        <f>Class4ResTaxesByCity!G14/'City Population'!G14</f>
        <v>245.99905005291006</v>
      </c>
      <c r="H14" s="20">
        <f>Class4ResTaxesByCity!H14/'City Population'!H14</f>
        <v>260.19107310344828</v>
      </c>
      <c r="I14" s="20">
        <f>Class4ResTaxesByCity!I14/'City Population'!I14</f>
        <v>251.18051531713903</v>
      </c>
      <c r="J14" s="20">
        <f>Class4ResTaxesByCity!J14/'City Population'!J14</f>
        <v>288.24685511596181</v>
      </c>
      <c r="K14" s="20">
        <f>Class4ResTaxesByCity!K14/'City Population'!K14</f>
        <v>315.03136812760062</v>
      </c>
      <c r="L14" s="20">
        <f>Class4ResTaxesByCity!L14/'City Population'!L14</f>
        <v>305.10985640953714</v>
      </c>
      <c r="M14" s="20">
        <f>Class4ResTaxesByCity!M14/'City Population'!M14</f>
        <v>312.01920704384725</v>
      </c>
      <c r="N14" s="20">
        <f>Class4ResTaxesByCity!N14/'City Population'!N14</f>
        <v>309.301746629055</v>
      </c>
      <c r="O14" s="20">
        <f>Class4ResTaxesByCity!O14/'City Population'!O14</f>
        <v>301.58226846368717</v>
      </c>
      <c r="P14" s="20">
        <f>Class4ResTaxesByCity!P14/'City Population'!P14</f>
        <v>318.38716307270244</v>
      </c>
      <c r="Q14" s="20">
        <f>Class4ResTaxesByCity!Q14/'City Population'!Q14</f>
        <v>317.73736517006802</v>
      </c>
      <c r="R14" s="20">
        <f>Class4ResTaxesByCity!R14/'City Population'!R14</f>
        <v>327.5169871662124</v>
      </c>
      <c r="S14" s="20">
        <f>Class4ResTaxesByCity!S14/'City Population'!S14</f>
        <v>325.5642915290934</v>
      </c>
      <c r="T14" s="20">
        <f>Class4ResTaxesByCity!T14/'City Population'!T14</f>
        <v>362.95301317397076</v>
      </c>
      <c r="U14" s="20">
        <f>Class4ResTaxesByCity!U14/'City Population'!U14</f>
        <v>372.74210844827576</v>
      </c>
      <c r="V14" s="20">
        <f t="shared" si="1"/>
        <v>141.89116071924357</v>
      </c>
      <c r="W14" s="26">
        <f t="shared" si="2"/>
        <v>0.61464404679764328</v>
      </c>
    </row>
    <row r="15" spans="1:23" x14ac:dyDescent="0.2">
      <c r="A15">
        <f t="shared" si="0"/>
        <v>9</v>
      </c>
      <c r="B15" s="1" t="s">
        <v>15</v>
      </c>
      <c r="C15" t="str">
        <f>VLOOKUP(A15,CountyMatch!$A$2:$B$57,2,FALSE)</f>
        <v>Powder River</v>
      </c>
      <c r="D15" s="1" t="str">
        <f>VLOOKUP(B15,CityMatch!$A$2:$B$128,2,FALSE)</f>
        <v>Broadus</v>
      </c>
      <c r="E15" s="20">
        <f>Class4ResTaxesByCity!E15/'City Population'!E15</f>
        <v>189.87379155555558</v>
      </c>
      <c r="F15" s="20">
        <f>Class4ResTaxesByCity!F15/'City Population'!F15</f>
        <v>203.97085649706457</v>
      </c>
      <c r="G15" s="20">
        <f>Class4ResTaxesByCity!G15/'City Population'!G15</f>
        <v>230.37723547971436</v>
      </c>
      <c r="H15" s="20">
        <f>Class4ResTaxesByCity!H15/'City Population'!H15</f>
        <v>236.86483864583334</v>
      </c>
      <c r="I15" s="20">
        <f>Class4ResTaxesByCity!I15/'City Population'!I15</f>
        <v>244.65029928861787</v>
      </c>
      <c r="J15" s="20">
        <f>Class4ResTaxesByCity!J15/'City Population'!J15</f>
        <v>290.18690711018712</v>
      </c>
      <c r="K15" s="20">
        <f>Class4ResTaxesByCity!K15/'City Population'!K15</f>
        <v>266.47177983193274</v>
      </c>
      <c r="L15" s="20">
        <f>Class4ResTaxesByCity!L15/'City Population'!L15</f>
        <v>243.12544776119401</v>
      </c>
      <c r="M15" s="20">
        <f>Class4ResTaxesByCity!M15/'City Population'!M15</f>
        <v>270.12292105263157</v>
      </c>
      <c r="N15" s="20">
        <f>Class4ResTaxesByCity!N15/'City Population'!N15</f>
        <v>251.50492041841011</v>
      </c>
      <c r="O15" s="20">
        <f>Class4ResTaxesByCity!O15/'City Population'!O15</f>
        <v>214.74653236514524</v>
      </c>
      <c r="P15" s="20">
        <f>Class4ResTaxesByCity!P15/'City Population'!P15</f>
        <v>212.9632763975155</v>
      </c>
      <c r="Q15" s="20">
        <f>Class4ResTaxesByCity!Q15/'City Population'!Q15</f>
        <v>204.90818797546012</v>
      </c>
      <c r="R15" s="20">
        <f>Class4ResTaxesByCity!R15/'City Population'!R15</f>
        <v>240.66944232510309</v>
      </c>
      <c r="S15" s="20">
        <f>Class4ResTaxesByCity!S15/'City Population'!S15</f>
        <v>246.80122268749997</v>
      </c>
      <c r="T15" s="20">
        <f>Class4ResTaxesByCity!T15/'City Population'!T15</f>
        <v>291.8865890605428</v>
      </c>
      <c r="U15" s="20">
        <f>Class4ResTaxesByCity!U15/'City Population'!U15</f>
        <v>289.90653539112049</v>
      </c>
      <c r="V15" s="20">
        <f t="shared" si="1"/>
        <v>100.0327438355649</v>
      </c>
      <c r="W15" s="26">
        <f t="shared" si="2"/>
        <v>0.52683808026394263</v>
      </c>
    </row>
    <row r="16" spans="1:23" x14ac:dyDescent="0.2">
      <c r="A16">
        <f t="shared" si="0"/>
        <v>3</v>
      </c>
      <c r="B16" s="1" t="s">
        <v>13</v>
      </c>
      <c r="C16" t="str">
        <f>VLOOKUP(A16,CountyMatch!$A$2:$B$57,2,FALSE)</f>
        <v>Yellowstone</v>
      </c>
      <c r="D16" s="1" t="str">
        <f>VLOOKUP(B16,CityMatch!$A$2:$B$128,2,FALSE)</f>
        <v>Broadview</v>
      </c>
      <c r="E16" s="20">
        <f>Class4ResTaxesByCity!E16/'City Population'!E16</f>
        <v>209.1920362264151</v>
      </c>
      <c r="F16" s="20">
        <f>Class4ResTaxesByCity!F16/'City Population'!F16</f>
        <v>214.28868957055215</v>
      </c>
      <c r="G16" s="20">
        <f>Class4ResTaxesByCity!G16/'City Population'!G16</f>
        <v>208.4662409580838</v>
      </c>
      <c r="H16" s="20">
        <f>Class4ResTaxesByCity!H16/'City Population'!H16</f>
        <v>222.14978508771932</v>
      </c>
      <c r="I16" s="20">
        <f>Class4ResTaxesByCity!I16/'City Population'!I16</f>
        <v>234.61286559999999</v>
      </c>
      <c r="J16" s="20">
        <f>Class4ResTaxesByCity!J16/'City Population'!J16</f>
        <v>229.27066145251396</v>
      </c>
      <c r="K16" s="20">
        <f>Class4ResTaxesByCity!K16/'City Population'!K16</f>
        <v>252.42432315217391</v>
      </c>
      <c r="L16" s="20">
        <f>Class4ResTaxesByCity!L16/'City Population'!L16</f>
        <v>222.9462476190476</v>
      </c>
      <c r="M16" s="20">
        <f>Class4ResTaxesByCity!M16/'City Population'!M16</f>
        <v>240.45017624365482</v>
      </c>
      <c r="N16" s="20">
        <f>Class4ResTaxesByCity!N16/'City Population'!N16</f>
        <v>256.99466907692306</v>
      </c>
      <c r="O16" s="20">
        <f>Class4ResTaxesByCity!O16/'City Population'!O16</f>
        <v>256.65199045226126</v>
      </c>
      <c r="P16" s="20">
        <f>Class4ResTaxesByCity!P16/'City Population'!P16</f>
        <v>250.08019720812177</v>
      </c>
      <c r="Q16" s="20">
        <f>Class4ResTaxesByCity!Q16/'City Population'!Q16</f>
        <v>258.85437602040815</v>
      </c>
      <c r="R16" s="20">
        <f>Class4ResTaxesByCity!R16/'City Population'!R16</f>
        <v>293.29962346938777</v>
      </c>
      <c r="S16" s="20">
        <f>Class4ResTaxesByCity!S16/'City Population'!S16</f>
        <v>291.0821390625</v>
      </c>
      <c r="T16" s="20">
        <f>Class4ResTaxesByCity!T16/'City Population'!T16</f>
        <v>284.2367943455497</v>
      </c>
      <c r="U16" s="20">
        <f>Class4ResTaxesByCity!U16/'City Population'!U16</f>
        <v>303.49743297872345</v>
      </c>
      <c r="V16" s="20">
        <f t="shared" si="1"/>
        <v>94.305396752308354</v>
      </c>
      <c r="W16" s="26">
        <f t="shared" si="2"/>
        <v>0.45080777668915972</v>
      </c>
    </row>
    <row r="17" spans="1:23" x14ac:dyDescent="0.2">
      <c r="A17">
        <f t="shared" si="0"/>
        <v>17</v>
      </c>
      <c r="B17" s="1" t="s">
        <v>12</v>
      </c>
      <c r="C17" t="str">
        <f>VLOOKUP(A17,CountyMatch!$A$2:$B$57,2,FALSE)</f>
        <v>Roosevelt</v>
      </c>
      <c r="D17" s="1" t="str">
        <f>VLOOKUP(B17,CityMatch!$A$2:$B$128,2,FALSE)</f>
        <v>Brockton</v>
      </c>
      <c r="E17" s="20">
        <f>Class4ResTaxesByCity!E17/'City Population'!E17</f>
        <v>9.9961425910931183</v>
      </c>
      <c r="F17" s="20">
        <f>Class4ResTaxesByCity!F17/'City Population'!F17</f>
        <v>10.467303036437247</v>
      </c>
      <c r="G17" s="20">
        <f>Class4ResTaxesByCity!G17/'City Population'!G17</f>
        <v>11.000390383036914</v>
      </c>
      <c r="H17" s="20">
        <f>Class4ResTaxesByCity!H17/'City Population'!H17</f>
        <v>12.8715396812749</v>
      </c>
      <c r="I17" s="20">
        <f>Class4ResTaxesByCity!I17/'City Population'!I17</f>
        <v>13.610163870967742</v>
      </c>
      <c r="J17" s="20">
        <f>Class4ResTaxesByCity!J17/'City Population'!J17</f>
        <v>13.65329650406504</v>
      </c>
      <c r="K17" s="20">
        <f>Class4ResTaxesByCity!K17/'City Population'!K17</f>
        <v>14.096549796747967</v>
      </c>
      <c r="L17" s="20">
        <f>Class4ResTaxesByCity!L17/'City Population'!L17</f>
        <v>11.106068452380951</v>
      </c>
      <c r="M17" s="20">
        <f>Class4ResTaxesByCity!M17/'City Population'!M17</f>
        <v>14.245610357142857</v>
      </c>
      <c r="N17" s="20">
        <f>Class4ResTaxesByCity!N17/'City Population'!N17</f>
        <v>12.766460089285715</v>
      </c>
      <c r="O17" s="20">
        <f>Class4ResTaxesByCity!O17/'City Population'!O17</f>
        <v>11.72529909090909</v>
      </c>
      <c r="P17" s="20">
        <f>Class4ResTaxesByCity!P17/'City Population'!P17</f>
        <v>10.931795084745763</v>
      </c>
      <c r="Q17" s="20">
        <f>Class4ResTaxesByCity!Q17/'City Population'!Q17</f>
        <v>13.015798125</v>
      </c>
      <c r="R17" s="20">
        <f>Class4ResTaxesByCity!R17/'City Population'!R17</f>
        <v>20.435078305785126</v>
      </c>
      <c r="S17" s="20">
        <f>Class4ResTaxesByCity!S17/'City Population'!S17</f>
        <v>20.448375000000002</v>
      </c>
      <c r="T17" s="20">
        <f>Class4ResTaxesByCity!T17/'City Population'!T17</f>
        <v>23.188745569620256</v>
      </c>
      <c r="U17" s="20">
        <f>Class4ResTaxesByCity!U17/'City Population'!U17</f>
        <v>20.084485256410257</v>
      </c>
      <c r="V17" s="20">
        <f t="shared" si="1"/>
        <v>10.088342665317139</v>
      </c>
      <c r="W17" s="26">
        <f t="shared" si="2"/>
        <v>1.0092235653287074</v>
      </c>
    </row>
    <row r="18" spans="1:23" x14ac:dyDescent="0.2">
      <c r="A18">
        <f t="shared" si="0"/>
        <v>38</v>
      </c>
      <c r="B18" s="1" t="s">
        <v>142</v>
      </c>
      <c r="C18" t="str">
        <f>VLOOKUP(A18,CountyMatch!$A$2:$B$57,2,FALSE)</f>
        <v>Glacier</v>
      </c>
      <c r="D18" s="1" t="str">
        <f>VLOOKUP(B18,CityMatch!$A$2:$B$128,2,FALSE)</f>
        <v xml:space="preserve">Browning </v>
      </c>
      <c r="E18" s="20">
        <f>Class4ResTaxesByCity!E18/'City Population'!E18</f>
        <v>78.969324539618853</v>
      </c>
      <c r="F18" s="20">
        <f>Class4ResTaxesByCity!F18/'City Population'!F18</f>
        <v>79.361025974025978</v>
      </c>
      <c r="G18" s="20">
        <f>Class4ResTaxesByCity!G18/'City Population'!G18</f>
        <v>72.71091635201573</v>
      </c>
      <c r="H18" s="20">
        <f>Class4ResTaxesByCity!H18/'City Population'!H18</f>
        <v>80.422121330685201</v>
      </c>
      <c r="I18" s="20">
        <f>Class4ResTaxesByCity!I18/'City Population'!I18</f>
        <v>75.978679353876728</v>
      </c>
      <c r="J18" s="20">
        <f>Class4ResTaxesByCity!J18/'City Population'!J18</f>
        <v>80.570358198198207</v>
      </c>
      <c r="K18" s="20">
        <f>Class4ResTaxesByCity!K18/'City Population'!K18</f>
        <v>84.649820080482897</v>
      </c>
      <c r="L18" s="20">
        <f>Class4ResTaxesByCity!L18/'City Population'!L18</f>
        <v>72.112319999999997</v>
      </c>
      <c r="M18" s="20">
        <f>Class4ResTaxesByCity!M18/'City Population'!M18</f>
        <v>81.820201942517343</v>
      </c>
      <c r="N18" s="20">
        <f>Class4ResTaxesByCity!N18/'City Population'!N18</f>
        <v>76.00699885548012</v>
      </c>
      <c r="O18" s="20">
        <f>Class4ResTaxesByCity!O18/'City Population'!O18</f>
        <v>80.98223642512076</v>
      </c>
      <c r="P18" s="20">
        <f>Class4ResTaxesByCity!P18/'City Population'!P18</f>
        <v>77.393292208413001</v>
      </c>
      <c r="Q18" s="20">
        <f>Class4ResTaxesByCity!Q18/'City Population'!Q18</f>
        <v>79.114004015444024</v>
      </c>
      <c r="R18" s="20">
        <f>Class4ResTaxesByCity!R18/'City Population'!R18</f>
        <v>100.33906413191077</v>
      </c>
      <c r="S18" s="20">
        <f>Class4ResTaxesByCity!S18/'City Population'!S18</f>
        <v>99.184819623915246</v>
      </c>
      <c r="T18" s="20">
        <f>Class4ResTaxesByCity!T18/'City Population'!T18</f>
        <v>82.195344111969206</v>
      </c>
      <c r="U18" s="20">
        <f>Class4ResTaxesByCity!U18/'City Population'!U18</f>
        <v>79.394933176583478</v>
      </c>
      <c r="V18" s="20">
        <f t="shared" si="1"/>
        <v>0.42560863696462548</v>
      </c>
      <c r="W18" s="26">
        <f t="shared" si="2"/>
        <v>5.3895438443455086E-3</v>
      </c>
    </row>
    <row r="19" spans="1:23" x14ac:dyDescent="0.2">
      <c r="A19">
        <f t="shared" si="0"/>
        <v>2</v>
      </c>
      <c r="B19" s="1" t="s">
        <v>16</v>
      </c>
      <c r="C19" t="str">
        <f>VLOOKUP(A19,CountyMatch!$A$2:$B$57,2,FALSE)</f>
        <v>Cascade</v>
      </c>
      <c r="D19" s="1" t="str">
        <f>VLOOKUP(B19,CityMatch!$A$2:$B$128,2,FALSE)</f>
        <v>Cascade</v>
      </c>
      <c r="E19" s="20">
        <f>Class4ResTaxesByCity!E19/'City Population'!E19</f>
        <v>304.91327203835988</v>
      </c>
      <c r="F19" s="20">
        <f>Class4ResTaxesByCity!F19/'City Population'!F19</f>
        <v>317.19465427419357</v>
      </c>
      <c r="G19" s="20">
        <f>Class4ResTaxesByCity!G19/'City Population'!G19</f>
        <v>331.54427677943164</v>
      </c>
      <c r="H19" s="20">
        <f>Class4ResTaxesByCity!H19/'City Population'!H19</f>
        <v>335.88331783448274</v>
      </c>
      <c r="I19" s="20">
        <f>Class4ResTaxesByCity!I19/'City Population'!I19</f>
        <v>357.35828137062936</v>
      </c>
      <c r="J19" s="20">
        <f>Class4ResTaxesByCity!J19/'City Population'!J19</f>
        <v>374.95575943262406</v>
      </c>
      <c r="K19" s="20">
        <f>Class4ResTaxesByCity!K19/'City Population'!K19</f>
        <v>400.2196777474893</v>
      </c>
      <c r="L19" s="20">
        <f>Class4ResTaxesByCity!L19/'City Population'!L19</f>
        <v>377.64707813953493</v>
      </c>
      <c r="M19" s="20">
        <f>Class4ResTaxesByCity!M19/'City Population'!M19</f>
        <v>397.26296291120821</v>
      </c>
      <c r="N19" s="20">
        <f>Class4ResTaxesByCity!N19/'City Population'!N19</f>
        <v>374.40941883285296</v>
      </c>
      <c r="O19" s="20">
        <f>Class4ResTaxesByCity!O19/'City Population'!O19</f>
        <v>384.78593881019839</v>
      </c>
      <c r="P19" s="20">
        <f>Class4ResTaxesByCity!P19/'City Population'!P19</f>
        <v>388.5842424823694</v>
      </c>
      <c r="Q19" s="20">
        <f>Class4ResTaxesByCity!Q19/'City Population'!Q19</f>
        <v>393.07822807637933</v>
      </c>
      <c r="R19" s="20">
        <f>Class4ResTaxesByCity!R19/'City Population'!R19</f>
        <v>391.89229942693396</v>
      </c>
      <c r="S19" s="20">
        <f>Class4ResTaxesByCity!S19/'City Population'!S19</f>
        <v>393.43918712011561</v>
      </c>
      <c r="T19" s="20">
        <f>Class4ResTaxesByCity!T19/'City Population'!T19</f>
        <v>527.63224781976737</v>
      </c>
      <c r="U19" s="20">
        <f>Class4ResTaxesByCity!U19/'City Population'!U19</f>
        <v>499.48921890510945</v>
      </c>
      <c r="V19" s="20">
        <f t="shared" si="1"/>
        <v>194.57594686674958</v>
      </c>
      <c r="W19" s="26">
        <f t="shared" si="2"/>
        <v>0.6381353804837685</v>
      </c>
    </row>
    <row r="20" spans="1:23" x14ac:dyDescent="0.2">
      <c r="A20">
        <f t="shared" si="0"/>
        <v>48</v>
      </c>
      <c r="B20" s="1" t="s">
        <v>18</v>
      </c>
      <c r="C20" t="str">
        <f>VLOOKUP(A20,CountyMatch!$A$2:$B$57,2,FALSE)</f>
        <v>Liberty</v>
      </c>
      <c r="D20" s="1" t="str">
        <f>VLOOKUP(B20,CityMatch!$A$2:$B$128,2,FALSE)</f>
        <v>Chester</v>
      </c>
      <c r="E20" s="20">
        <f>Class4ResTaxesByCity!E20/'City Population'!E20</f>
        <v>246.8961272538553</v>
      </c>
      <c r="F20" s="20">
        <f>Class4ResTaxesByCity!F20/'City Population'!F20</f>
        <v>295.99771632558139</v>
      </c>
      <c r="G20" s="20">
        <f>Class4ResTaxesByCity!G20/'City Population'!G20</f>
        <v>263.29720500000002</v>
      </c>
      <c r="H20" s="20">
        <f>Class4ResTaxesByCity!H20/'City Population'!H20</f>
        <v>270.79162451911935</v>
      </c>
      <c r="I20" s="20">
        <f>Class4ResTaxesByCity!I20/'City Population'!I20</f>
        <v>303.5036944057623</v>
      </c>
      <c r="J20" s="20">
        <f>Class4ResTaxesByCity!J20/'City Population'!J20</f>
        <v>303.63426649819496</v>
      </c>
      <c r="K20" s="20">
        <f>Class4ResTaxesByCity!K20/'City Population'!K20</f>
        <v>322.5528516034272</v>
      </c>
      <c r="L20" s="20">
        <f>Class4ResTaxesByCity!L20/'City Population'!L20</f>
        <v>289.73929829121539</v>
      </c>
      <c r="M20" s="20">
        <f>Class4ResTaxesByCity!M20/'City Population'!M20</f>
        <v>290.13576147368423</v>
      </c>
      <c r="N20" s="20">
        <f>Class4ResTaxesByCity!N20/'City Population'!N20</f>
        <v>275.19394936708863</v>
      </c>
      <c r="O20" s="20">
        <f>Class4ResTaxesByCity!O20/'City Population'!O20</f>
        <v>263.38367827822123</v>
      </c>
      <c r="P20" s="20">
        <f>Class4ResTaxesByCity!P20/'City Population'!P20</f>
        <v>273.43975783972127</v>
      </c>
      <c r="Q20" s="20">
        <f>Class4ResTaxesByCity!Q20/'City Population'!Q20</f>
        <v>276.84193633177568</v>
      </c>
      <c r="R20" s="20">
        <f>Class4ResTaxesByCity!R20/'City Population'!R20</f>
        <v>325.27072646118711</v>
      </c>
      <c r="S20" s="20">
        <f>Class4ResTaxesByCity!S20/'City Population'!S20</f>
        <v>324.60046271493201</v>
      </c>
      <c r="T20" s="20">
        <f>Class4ResTaxesByCity!T20/'City Population'!T20</f>
        <v>367.44973393340854</v>
      </c>
      <c r="U20" s="20">
        <f>Class4ResTaxesByCity!U20/'City Population'!U20</f>
        <v>374.28154452861975</v>
      </c>
      <c r="V20" s="20">
        <f t="shared" si="1"/>
        <v>127.38541727476445</v>
      </c>
      <c r="W20" s="26">
        <f t="shared" si="2"/>
        <v>0.51594740951035034</v>
      </c>
    </row>
    <row r="21" spans="1:23" x14ac:dyDescent="0.2">
      <c r="A21">
        <f t="shared" si="0"/>
        <v>24</v>
      </c>
      <c r="B21" s="1" t="s">
        <v>19</v>
      </c>
      <c r="C21" t="str">
        <f>VLOOKUP(A21,CountyMatch!$A$2:$B$57,2,FALSE)</f>
        <v>Blaine</v>
      </c>
      <c r="D21" s="1" t="str">
        <f>VLOOKUP(B21,CityMatch!$A$2:$B$128,2,FALSE)</f>
        <v>Chinook</v>
      </c>
      <c r="E21" s="20">
        <f>Class4ResTaxesByCity!E21/'City Population'!E21</f>
        <v>255.8476191631579</v>
      </c>
      <c r="F21" s="20">
        <f>Class4ResTaxesByCity!F21/'City Population'!F21</f>
        <v>283.6130298821729</v>
      </c>
      <c r="G21" s="20">
        <f>Class4ResTaxesByCity!G21/'City Population'!G21</f>
        <v>303.98630247169808</v>
      </c>
      <c r="H21" s="20">
        <f>Class4ResTaxesByCity!H21/'City Population'!H21</f>
        <v>315.38588512628257</v>
      </c>
      <c r="I21" s="20">
        <f>Class4ResTaxesByCity!I21/'City Population'!I21</f>
        <v>333.4886187479936</v>
      </c>
      <c r="J21" s="20">
        <f>Class4ResTaxesByCity!J21/'City Population'!J21</f>
        <v>327.91324784489797</v>
      </c>
      <c r="K21" s="20">
        <f>Class4ResTaxesByCity!K21/'City Population'!K21</f>
        <v>394.49641248918471</v>
      </c>
      <c r="L21" s="20">
        <f>Class4ResTaxesByCity!L21/'City Population'!L21</f>
        <v>345.54968908576188</v>
      </c>
      <c r="M21" s="20">
        <f>Class4ResTaxesByCity!M21/'City Population'!M21</f>
        <v>346.76879755923778</v>
      </c>
      <c r="N21" s="20">
        <f>Class4ResTaxesByCity!N21/'City Population'!N21</f>
        <v>373.25450375327875</v>
      </c>
      <c r="O21" s="20">
        <f>Class4ResTaxesByCity!O21/'City Population'!O21</f>
        <v>389.28420357717039</v>
      </c>
      <c r="P21" s="20">
        <f>Class4ResTaxesByCity!P21/'City Population'!P21</f>
        <v>376.42959141700408</v>
      </c>
      <c r="Q21" s="20">
        <f>Class4ResTaxesByCity!Q21/'City Population'!Q21</f>
        <v>369.56028435897434</v>
      </c>
      <c r="R21" s="20">
        <f>Class4ResTaxesByCity!R21/'City Population'!R21</f>
        <v>469.22874652534136</v>
      </c>
      <c r="S21" s="20">
        <f>Class4ResTaxesByCity!S21/'City Population'!S21</f>
        <v>464.56469399439572</v>
      </c>
      <c r="T21" s="20">
        <f>Class4ResTaxesByCity!T21/'City Population'!T21</f>
        <v>576.49145883439508</v>
      </c>
      <c r="U21" s="20">
        <f>Class4ResTaxesByCity!U21/'City Population'!U21</f>
        <v>581.3965422325216</v>
      </c>
      <c r="V21" s="20">
        <f t="shared" si="1"/>
        <v>325.5489230693637</v>
      </c>
      <c r="W21" s="26">
        <f t="shared" si="2"/>
        <v>1.272432880689643</v>
      </c>
    </row>
    <row r="22" spans="1:23" x14ac:dyDescent="0.2">
      <c r="A22">
        <f t="shared" si="0"/>
        <v>31</v>
      </c>
      <c r="B22" s="1" t="s">
        <v>20</v>
      </c>
      <c r="C22" t="str">
        <f>VLOOKUP(A22,CountyMatch!$A$2:$B$57,2,FALSE)</f>
        <v>Teton</v>
      </c>
      <c r="D22" s="1" t="str">
        <f>VLOOKUP(B22,CityMatch!$A$2:$B$128,2,FALSE)</f>
        <v>Choteau</v>
      </c>
      <c r="E22" s="20">
        <f>Class4ResTaxesByCity!E22/'City Population'!E22</f>
        <v>268.86449640389014</v>
      </c>
      <c r="F22" s="20">
        <f>Class4ResTaxesByCity!F22/'City Population'!F22</f>
        <v>273.44218461538463</v>
      </c>
      <c r="G22" s="20">
        <f>Class4ResTaxesByCity!G22/'City Population'!G22</f>
        <v>287.35877333333332</v>
      </c>
      <c r="H22" s="20">
        <f>Class4ResTaxesByCity!H22/'City Population'!H22</f>
        <v>303.30845334905661</v>
      </c>
      <c r="I22" s="20">
        <f>Class4ResTaxesByCity!I22/'City Population'!I22</f>
        <v>315.03723067216981</v>
      </c>
      <c r="J22" s="20">
        <f>Class4ResTaxesByCity!J22/'City Population'!J22</f>
        <v>323.92519234604111</v>
      </c>
      <c r="K22" s="20">
        <f>Class4ResTaxesByCity!K22/'City Population'!K22</f>
        <v>346.81662823943657</v>
      </c>
      <c r="L22" s="20">
        <f>Class4ResTaxesByCity!L22/'City Population'!L22</f>
        <v>315.14201025044724</v>
      </c>
      <c r="M22" s="20">
        <f>Class4ResTaxesByCity!M22/'City Population'!M22</f>
        <v>332.67508590555894</v>
      </c>
      <c r="N22" s="20">
        <f>Class4ResTaxesByCity!N22/'City Population'!N22</f>
        <v>338.00944742051604</v>
      </c>
      <c r="O22" s="20">
        <f>Class4ResTaxesByCity!O22/'City Population'!O22</f>
        <v>340.08262369487477</v>
      </c>
      <c r="P22" s="20">
        <f>Class4ResTaxesByCity!P22/'City Population'!P22</f>
        <v>344.90321593078767</v>
      </c>
      <c r="Q22" s="20">
        <f>Class4ResTaxesByCity!Q22/'City Population'!Q22</f>
        <v>351.08916251497067</v>
      </c>
      <c r="R22" s="20">
        <f>Class4ResTaxesByCity!R22/'City Population'!R22</f>
        <v>386.60691508625814</v>
      </c>
      <c r="S22" s="20">
        <f>Class4ResTaxesByCity!S22/'City Population'!S22</f>
        <v>384.58721148502997</v>
      </c>
      <c r="T22" s="20">
        <f>Class4ResTaxesByCity!T22/'City Population'!T22</f>
        <v>411.33311763839816</v>
      </c>
      <c r="U22" s="20">
        <f>Class4ResTaxesByCity!U22/'City Population'!U22</f>
        <v>414.92999603035611</v>
      </c>
      <c r="V22" s="20">
        <f t="shared" si="1"/>
        <v>146.06549962646596</v>
      </c>
      <c r="W22" s="26">
        <f t="shared" si="2"/>
        <v>0.54326808329146348</v>
      </c>
    </row>
    <row r="23" spans="1:23" x14ac:dyDescent="0.2">
      <c r="A23">
        <f t="shared" si="0"/>
        <v>41</v>
      </c>
      <c r="B23" s="1" t="s">
        <v>21</v>
      </c>
      <c r="C23" t="str">
        <f>VLOOKUP(A23,CountyMatch!$A$2:$B$57,2,FALSE)</f>
        <v>McCone</v>
      </c>
      <c r="D23" s="1" t="str">
        <f>VLOOKUP(B23,CityMatch!$A$2:$B$128,2,FALSE)</f>
        <v>Circle</v>
      </c>
      <c r="E23" s="20">
        <f>Class4ResTaxesByCity!E23/'City Population'!E23</f>
        <v>246.57048762668921</v>
      </c>
      <c r="F23" s="20">
        <f>Class4ResTaxesByCity!F23/'City Population'!F23</f>
        <v>265.32870789473691</v>
      </c>
      <c r="G23" s="20">
        <f>Class4ResTaxesByCity!G23/'City Population'!G23</f>
        <v>272.72691722033903</v>
      </c>
      <c r="H23" s="20">
        <f>Class4ResTaxesByCity!H23/'City Population'!H23</f>
        <v>275.71132600671143</v>
      </c>
      <c r="I23" s="20">
        <f>Class4ResTaxesByCity!I23/'City Population'!I23</f>
        <v>291.65436580968282</v>
      </c>
      <c r="J23" s="20">
        <f>Class4ResTaxesByCity!J23/'City Population'!J23</f>
        <v>277.95724633663366</v>
      </c>
      <c r="K23" s="20">
        <f>Class4ResTaxesByCity!K23/'City Population'!K23</f>
        <v>296.2965219565217</v>
      </c>
      <c r="L23" s="20">
        <f>Class4ResTaxesByCity!L23/'City Population'!L23</f>
        <v>258.81351526666663</v>
      </c>
      <c r="M23" s="20">
        <f>Class4ResTaxesByCity!M23/'City Population'!M23</f>
        <v>268.88945015923565</v>
      </c>
      <c r="N23" s="20">
        <f>Class4ResTaxesByCity!N23/'City Population'!N23</f>
        <v>271.92161385365853</v>
      </c>
      <c r="O23" s="20">
        <f>Class4ResTaxesByCity!O23/'City Population'!O23</f>
        <v>266.97896165584422</v>
      </c>
      <c r="P23" s="20">
        <f>Class4ResTaxesByCity!P23/'City Population'!P23</f>
        <v>265.73574122186494</v>
      </c>
      <c r="Q23" s="20">
        <f>Class4ResTaxesByCity!Q23/'City Population'!Q23</f>
        <v>300.58153115384613</v>
      </c>
      <c r="R23" s="20">
        <f>Class4ResTaxesByCity!R23/'City Population'!R23</f>
        <v>518.27281303079405</v>
      </c>
      <c r="S23" s="20">
        <f>Class4ResTaxesByCity!S23/'City Population'!S23</f>
        <v>516.03744929824541</v>
      </c>
      <c r="T23" s="20">
        <f>Class4ResTaxesByCity!T23/'City Population'!T23</f>
        <v>585.5524673020999</v>
      </c>
      <c r="U23" s="20">
        <f>Class4ResTaxesByCity!U23/'City Population'!U23</f>
        <v>625.22260460526343</v>
      </c>
      <c r="V23" s="20">
        <f t="shared" si="1"/>
        <v>378.65211697857421</v>
      </c>
      <c r="W23" s="26">
        <f t="shared" si="2"/>
        <v>1.5356749326458656</v>
      </c>
    </row>
    <row r="24" spans="1:23" x14ac:dyDescent="0.2">
      <c r="A24">
        <f t="shared" si="0"/>
        <v>49</v>
      </c>
      <c r="B24" s="1" t="s">
        <v>22</v>
      </c>
      <c r="C24" t="str">
        <f>VLOOKUP(A24,CountyMatch!$A$2:$B$57,2,FALSE)</f>
        <v>Park</v>
      </c>
      <c r="D24" s="1" t="str">
        <f>VLOOKUP(B24,CityMatch!$A$2:$B$128,2,FALSE)</f>
        <v>Clyde Park</v>
      </c>
      <c r="E24" s="20">
        <f>Class4ResTaxesByCity!E24/'City Population'!E24</f>
        <v>339.39918412871288</v>
      </c>
      <c r="F24" s="20">
        <f>Class4ResTaxesByCity!F24/'City Population'!F24</f>
        <v>365.91615662207357</v>
      </c>
      <c r="G24" s="20">
        <f>Class4ResTaxesByCity!G24/'City Population'!G24</f>
        <v>389.92896380119902</v>
      </c>
      <c r="H24" s="20">
        <f>Class4ResTaxesByCity!H24/'City Population'!H24</f>
        <v>401.01985151515152</v>
      </c>
      <c r="I24" s="20">
        <f>Class4ResTaxesByCity!I24/'City Population'!I24</f>
        <v>417.17324133445948</v>
      </c>
      <c r="J24" s="20">
        <f>Class4ResTaxesByCity!J24/'City Population'!J24</f>
        <v>432.27102424242418</v>
      </c>
      <c r="K24" s="20">
        <f>Class4ResTaxesByCity!K24/'City Population'!K24</f>
        <v>468.01866010810801</v>
      </c>
      <c r="L24" s="20">
        <f>Class4ResTaxesByCity!L24/'City Population'!L24</f>
        <v>462.2878790034365</v>
      </c>
      <c r="M24" s="20">
        <f>Class4ResTaxesByCity!M24/'City Population'!M24</f>
        <v>395.83700662251653</v>
      </c>
      <c r="N24" s="20">
        <f>Class4ResTaxesByCity!N24/'City Population'!N24</f>
        <v>491.5515349180327</v>
      </c>
      <c r="O24" s="20">
        <f>Class4ResTaxesByCity!O24/'City Population'!O24</f>
        <v>486.47413068181817</v>
      </c>
      <c r="P24" s="20">
        <f>Class4ResTaxesByCity!P24/'City Population'!P24</f>
        <v>507.82540196141468</v>
      </c>
      <c r="Q24" s="20">
        <f>Class4ResTaxesByCity!Q24/'City Population'!Q24</f>
        <v>512.43128517515925</v>
      </c>
      <c r="R24" s="20">
        <f>Class4ResTaxesByCity!R24/'City Population'!R24</f>
        <v>464.70608811146496</v>
      </c>
      <c r="S24" s="20">
        <f>Class4ResTaxesByCity!S24/'City Population'!S24</f>
        <v>466.03341668888885</v>
      </c>
      <c r="T24" s="20">
        <f>Class4ResTaxesByCity!T24/'City Population'!T24</f>
        <v>479.57624645962738</v>
      </c>
      <c r="U24" s="20">
        <f>Class4ResTaxesByCity!U24/'City Population'!U24</f>
        <v>482.23521279999994</v>
      </c>
      <c r="V24" s="20">
        <f t="shared" si="1"/>
        <v>142.83602867128707</v>
      </c>
      <c r="W24" s="26">
        <f t="shared" si="2"/>
        <v>0.42084965241730898</v>
      </c>
    </row>
    <row r="25" spans="1:23" x14ac:dyDescent="0.2">
      <c r="A25">
        <f t="shared" si="0"/>
        <v>29</v>
      </c>
      <c r="B25" s="1" t="s">
        <v>23</v>
      </c>
      <c r="C25" t="str">
        <f>VLOOKUP(A25,CountyMatch!$A$2:$B$57,2,FALSE)</f>
        <v>Rosebud</v>
      </c>
      <c r="D25" s="1" t="str">
        <f>VLOOKUP(B25,CityMatch!$A$2:$B$128,2,FALSE)</f>
        <v>Colstrip</v>
      </c>
      <c r="E25" s="20">
        <f>Class4ResTaxesByCity!E25/'City Population'!E25</f>
        <v>87.71551696483516</v>
      </c>
      <c r="F25" s="20">
        <f>Class4ResTaxesByCity!F25/'City Population'!F25</f>
        <v>92.701123502202648</v>
      </c>
      <c r="G25" s="20">
        <f>Class4ResTaxesByCity!G25/'City Population'!G25</f>
        <v>96.282598154257684</v>
      </c>
      <c r="H25" s="20">
        <f>Class4ResTaxesByCity!H25/'City Population'!H25</f>
        <v>89.933835344982086</v>
      </c>
      <c r="I25" s="20">
        <f>Class4ResTaxesByCity!I25/'City Population'!I25</f>
        <v>90.580565115646266</v>
      </c>
      <c r="J25" s="20">
        <f>Class4ResTaxesByCity!J25/'City Population'!J25</f>
        <v>90.837867931034481</v>
      </c>
      <c r="K25" s="20">
        <f>Class4ResTaxesByCity!K25/'City Population'!K25</f>
        <v>98.028957480200276</v>
      </c>
      <c r="L25" s="20">
        <f>Class4ResTaxesByCity!L25/'City Population'!L25</f>
        <v>91.226476067059352</v>
      </c>
      <c r="M25" s="20">
        <f>Class4ResTaxesByCity!M25/'City Population'!M25</f>
        <v>101.82288296629214</v>
      </c>
      <c r="N25" s="20">
        <f>Class4ResTaxesByCity!N25/'City Population'!N25</f>
        <v>101.56207375165125</v>
      </c>
      <c r="O25" s="20">
        <f>Class4ResTaxesByCity!O25/'City Population'!O25</f>
        <v>99.098807056295655</v>
      </c>
      <c r="P25" s="20">
        <f>Class4ResTaxesByCity!P25/'City Population'!P25</f>
        <v>102.31837371280726</v>
      </c>
      <c r="Q25" s="20">
        <f>Class4ResTaxesByCity!Q25/'City Population'!Q25</f>
        <v>114.86091777730009</v>
      </c>
      <c r="R25" s="20">
        <f>Class4ResTaxesByCity!R25/'City Population'!R25</f>
        <v>170.35223604282652</v>
      </c>
      <c r="S25" s="20">
        <f>Class4ResTaxesByCity!S25/'City Population'!S25</f>
        <v>170.45202200086609</v>
      </c>
      <c r="T25" s="20">
        <f>Class4ResTaxesByCity!T25/'City Population'!T25</f>
        <v>147.4449781569391</v>
      </c>
      <c r="U25" s="20">
        <f>Class4ResTaxesByCity!U25/'City Population'!U25</f>
        <v>171.14227289761689</v>
      </c>
      <c r="V25" s="20">
        <f t="shared" si="1"/>
        <v>83.426755932781731</v>
      </c>
      <c r="W25" s="26">
        <f t="shared" si="2"/>
        <v>0.95110601658116223</v>
      </c>
    </row>
    <row r="26" spans="1:23" x14ac:dyDescent="0.2">
      <c r="A26">
        <f t="shared" si="0"/>
        <v>7</v>
      </c>
      <c r="B26" s="1" t="s">
        <v>17</v>
      </c>
      <c r="C26" t="str">
        <f>VLOOKUP(A26,CountyMatch!$A$2:$B$57,2,FALSE)</f>
        <v>Flathead</v>
      </c>
      <c r="D26" s="1" t="str">
        <f>VLOOKUP(B26,CityMatch!$A$2:$B$128,2,FALSE)</f>
        <v>Columbia Falls</v>
      </c>
      <c r="E26" s="20">
        <f>Class4ResTaxesByCity!E26/'City Population'!E26</f>
        <v>278.61901355895202</v>
      </c>
      <c r="F26" s="20">
        <f>Class4ResTaxesByCity!F26/'City Population'!F26</f>
        <v>308.91117658580583</v>
      </c>
      <c r="G26" s="20">
        <f>Class4ResTaxesByCity!G26/'City Population'!G26</f>
        <v>346.31753926618364</v>
      </c>
      <c r="H26" s="20">
        <f>Class4ResTaxesByCity!H26/'City Population'!H26</f>
        <v>389.3650105614276</v>
      </c>
      <c r="I26" s="20">
        <f>Class4ResTaxesByCity!I26/'City Population'!I26</f>
        <v>426.3289920642714</v>
      </c>
      <c r="J26" s="20">
        <f>Class4ResTaxesByCity!J26/'City Population'!J26</f>
        <v>453.78470841323758</v>
      </c>
      <c r="K26" s="20">
        <f>Class4ResTaxesByCity!K26/'City Population'!K26</f>
        <v>524.61439915765857</v>
      </c>
      <c r="L26" s="20">
        <f>Class4ResTaxesByCity!L26/'City Population'!L26</f>
        <v>502.71924732921906</v>
      </c>
      <c r="M26" s="20">
        <f>Class4ResTaxesByCity!M26/'City Population'!M26</f>
        <v>571.0344334467361</v>
      </c>
      <c r="N26" s="20">
        <f>Class4ResTaxesByCity!N26/'City Population'!N26</f>
        <v>576.33350188678867</v>
      </c>
      <c r="O26" s="20">
        <f>Class4ResTaxesByCity!O26/'City Population'!O26</f>
        <v>622.04061299110924</v>
      </c>
      <c r="P26" s="20">
        <f>Class4ResTaxesByCity!P26/'City Population'!P26</f>
        <v>584.84821937382605</v>
      </c>
      <c r="Q26" s="20">
        <f>Class4ResTaxesByCity!Q26/'City Population'!Q26</f>
        <v>599.75705536172791</v>
      </c>
      <c r="R26" s="20">
        <f>Class4ResTaxesByCity!R26/'City Population'!R26</f>
        <v>565.61703196950555</v>
      </c>
      <c r="S26" s="20">
        <f>Class4ResTaxesByCity!S26/'City Population'!S26</f>
        <v>560.4343902727278</v>
      </c>
      <c r="T26" s="20">
        <f>Class4ResTaxesByCity!T26/'City Population'!T26</f>
        <v>629.64814951670712</v>
      </c>
      <c r="U26" s="20">
        <f>Class4ResTaxesByCity!U26/'City Population'!U26</f>
        <v>641.58114258295973</v>
      </c>
      <c r="V26" s="20">
        <f t="shared" si="1"/>
        <v>362.96212902400771</v>
      </c>
      <c r="W26" s="26">
        <f t="shared" si="2"/>
        <v>1.3027184483488592</v>
      </c>
    </row>
    <row r="27" spans="1:23" x14ac:dyDescent="0.2">
      <c r="A27">
        <f t="shared" si="0"/>
        <v>32</v>
      </c>
      <c r="B27" s="1" t="s">
        <v>24</v>
      </c>
      <c r="C27" t="str">
        <f>VLOOKUP(A27,CountyMatch!$A$2:$B$57,2,FALSE)</f>
        <v>Stillwater</v>
      </c>
      <c r="D27" s="1" t="str">
        <f>VLOOKUP(B27,CityMatch!$A$2:$B$128,2,FALSE)</f>
        <v>Columbus</v>
      </c>
      <c r="E27" s="20">
        <f>Class4ResTaxesByCity!E27/'City Population'!E27</f>
        <v>295.16999475643132</v>
      </c>
      <c r="F27" s="20">
        <f>Class4ResTaxesByCity!F27/'City Population'!F27</f>
        <v>335.63878239560438</v>
      </c>
      <c r="G27" s="20">
        <f>Class4ResTaxesByCity!G27/'City Population'!G27</f>
        <v>360.00935066445186</v>
      </c>
      <c r="H27" s="20">
        <f>Class4ResTaxesByCity!H27/'City Population'!H27</f>
        <v>378.09684518272428</v>
      </c>
      <c r="I27" s="20">
        <f>Class4ResTaxesByCity!I27/'City Population'!I27</f>
        <v>399.44088763358781</v>
      </c>
      <c r="J27" s="20">
        <f>Class4ResTaxesByCity!J27/'City Population'!J27</f>
        <v>383.38376106263388</v>
      </c>
      <c r="K27" s="20">
        <f>Class4ResTaxesByCity!K27/'City Population'!K27</f>
        <v>431.63219823906087</v>
      </c>
      <c r="L27" s="20">
        <f>Class4ResTaxesByCity!L27/'City Population'!L27</f>
        <v>396.21864314119512</v>
      </c>
      <c r="M27" s="20">
        <f>Class4ResTaxesByCity!M27/'City Population'!M27</f>
        <v>395.2924492263158</v>
      </c>
      <c r="N27" s="20">
        <f>Class4ResTaxesByCity!N27/'City Population'!N27</f>
        <v>403.88991636363636</v>
      </c>
      <c r="O27" s="20">
        <f>Class4ResTaxesByCity!O27/'City Population'!O27</f>
        <v>381.96393221476512</v>
      </c>
      <c r="P27" s="20">
        <f>Class4ResTaxesByCity!P27/'City Population'!P27</f>
        <v>379.20343584218512</v>
      </c>
      <c r="Q27" s="20">
        <f>Class4ResTaxesByCity!Q27/'City Population'!Q27</f>
        <v>378.71774636730476</v>
      </c>
      <c r="R27" s="20">
        <f>Class4ResTaxesByCity!R27/'City Population'!R27</f>
        <v>421.60656668802466</v>
      </c>
      <c r="S27" s="20">
        <f>Class4ResTaxesByCity!S27/'City Population'!S27</f>
        <v>423.88955152853646</v>
      </c>
      <c r="T27" s="20">
        <f>Class4ResTaxesByCity!T27/'City Population'!T27</f>
        <v>475.67339033464617</v>
      </c>
      <c r="U27" s="20">
        <f>Class4ResTaxesByCity!U27/'City Population'!U27</f>
        <v>452.08583168374815</v>
      </c>
      <c r="V27" s="20">
        <f t="shared" si="1"/>
        <v>156.91583692731683</v>
      </c>
      <c r="W27" s="26">
        <f t="shared" si="2"/>
        <v>0.53161174819547907</v>
      </c>
    </row>
    <row r="28" spans="1:23" x14ac:dyDescent="0.2">
      <c r="A28">
        <f t="shared" si="0"/>
        <v>26</v>
      </c>
      <c r="B28" s="1" t="s">
        <v>25</v>
      </c>
      <c r="C28" t="str">
        <f>VLOOKUP(A28,CountyMatch!$A$2:$B$57,2,FALSE)</f>
        <v>Pondera</v>
      </c>
      <c r="D28" s="1" t="str">
        <f>VLOOKUP(B28,CityMatch!$A$2:$B$128,2,FALSE)</f>
        <v>Conrad</v>
      </c>
      <c r="E28" s="20">
        <f>Class4ResTaxesByCity!E28/'City Population'!E28</f>
        <v>184.05011208367577</v>
      </c>
      <c r="F28" s="20">
        <f>Class4ResTaxesByCity!F28/'City Population'!F28</f>
        <v>291.6576420669187</v>
      </c>
      <c r="G28" s="20">
        <f>Class4ResTaxesByCity!G28/'City Population'!G28</f>
        <v>298.68460764705884</v>
      </c>
      <c r="H28" s="20">
        <f>Class4ResTaxesByCity!H28/'City Population'!H28</f>
        <v>290.00830232961107</v>
      </c>
      <c r="I28" s="20">
        <f>Class4ResTaxesByCity!I28/'City Population'!I28</f>
        <v>289.77536243752405</v>
      </c>
      <c r="J28" s="20">
        <f>Class4ResTaxesByCity!J28/'City Population'!J28</f>
        <v>299.04812105283457</v>
      </c>
      <c r="K28" s="20">
        <f>Class4ResTaxesByCity!K28/'City Population'!K28</f>
        <v>340.31963400936036</v>
      </c>
      <c r="L28" s="20">
        <f>Class4ResTaxesByCity!L28/'City Population'!L28</f>
        <v>304.91129472983556</v>
      </c>
      <c r="M28" s="20">
        <f>Class4ResTaxesByCity!M28/'City Population'!M28</f>
        <v>311.22693319705769</v>
      </c>
      <c r="N28" s="20">
        <f>Class4ResTaxesByCity!N28/'City Population'!N28</f>
        <v>287.76444973035439</v>
      </c>
      <c r="O28" s="20">
        <f>Class4ResTaxesByCity!O28/'City Population'!O28</f>
        <v>302.72154196124023</v>
      </c>
      <c r="P28" s="20">
        <f>Class4ResTaxesByCity!P28/'City Population'!P28</f>
        <v>289.70224882330399</v>
      </c>
      <c r="Q28" s="20">
        <f>Class4ResTaxesByCity!Q28/'City Population'!Q28</f>
        <v>314.51575336829831</v>
      </c>
      <c r="R28" s="20">
        <f>Class4ResTaxesByCity!R28/'City Population'!R28</f>
        <v>409.92005027777776</v>
      </c>
      <c r="S28" s="20">
        <f>Class4ResTaxesByCity!S28/'City Population'!S28</f>
        <v>413.38196219058915</v>
      </c>
      <c r="T28" s="20">
        <f>Class4ResTaxesByCity!T28/'City Population'!T28</f>
        <v>451.08914491410263</v>
      </c>
      <c r="U28" s="20">
        <f>Class4ResTaxesByCity!U28/'City Population'!U28</f>
        <v>468.61836043200037</v>
      </c>
      <c r="V28" s="20">
        <f t="shared" si="1"/>
        <v>284.56824834832457</v>
      </c>
      <c r="W28" s="26">
        <f t="shared" si="2"/>
        <v>1.5461454770478469</v>
      </c>
    </row>
    <row r="29" spans="1:23" x14ac:dyDescent="0.2">
      <c r="A29">
        <f t="shared" si="0"/>
        <v>17</v>
      </c>
      <c r="B29" s="1" t="s">
        <v>26</v>
      </c>
      <c r="C29" t="str">
        <f>VLOOKUP(A29,CountyMatch!$A$2:$B$57,2,FALSE)</f>
        <v>Roosevelt</v>
      </c>
      <c r="D29" s="1" t="str">
        <f>VLOOKUP(B29,CityMatch!$A$2:$B$128,2,FALSE)</f>
        <v>Culbertson</v>
      </c>
      <c r="E29" s="20">
        <f>Class4ResTaxesByCity!E29/'City Population'!E29</f>
        <v>182.22348724893314</v>
      </c>
      <c r="F29" s="20">
        <f>Class4ResTaxesByCity!F29/'City Population'!F29</f>
        <v>195.89047041428572</v>
      </c>
      <c r="G29" s="20">
        <f>Class4ResTaxesByCity!G29/'City Population'!G29</f>
        <v>191.56267849083213</v>
      </c>
      <c r="H29" s="20">
        <f>Class4ResTaxesByCity!H29/'City Population'!H29</f>
        <v>198.30166747531734</v>
      </c>
      <c r="I29" s="20">
        <f>Class4ResTaxesByCity!I29/'City Population'!I29</f>
        <v>215.08139057142859</v>
      </c>
      <c r="J29" s="20">
        <f>Class4ResTaxesByCity!J29/'City Population'!J29</f>
        <v>229.92156349206346</v>
      </c>
      <c r="K29" s="20">
        <f>Class4ResTaxesByCity!K29/'City Population'!K29</f>
        <v>273.17565858381499</v>
      </c>
      <c r="L29" s="20">
        <f>Class4ResTaxesByCity!L29/'City Population'!L29</f>
        <v>233.91599272984442</v>
      </c>
      <c r="M29" s="20">
        <f>Class4ResTaxesByCity!M29/'City Population'!M29</f>
        <v>246.83286506868131</v>
      </c>
      <c r="N29" s="20">
        <f>Class4ResTaxesByCity!N29/'City Population'!N29</f>
        <v>239.06405817189633</v>
      </c>
      <c r="O29" s="20">
        <f>Class4ResTaxesByCity!O29/'City Population'!O29</f>
        <v>223.27982158647595</v>
      </c>
      <c r="P29" s="20">
        <f>Class4ResTaxesByCity!P29/'City Population'!P29</f>
        <v>225.10440459183675</v>
      </c>
      <c r="Q29" s="20">
        <f>Class4ResTaxesByCity!Q29/'City Population'!Q29</f>
        <v>208.94620837092731</v>
      </c>
      <c r="R29" s="20">
        <f>Class4ResTaxesByCity!R29/'City Population'!R29</f>
        <v>350.47092002444987</v>
      </c>
      <c r="S29" s="20">
        <f>Class4ResTaxesByCity!S29/'City Population'!S29</f>
        <v>368.95528458488212</v>
      </c>
      <c r="T29" s="20">
        <f>Class4ResTaxesByCity!T29/'City Population'!T29</f>
        <v>432.26972698630141</v>
      </c>
      <c r="U29" s="20">
        <f>Class4ResTaxesByCity!U29/'City Population'!U29</f>
        <v>443.64882425157231</v>
      </c>
      <c r="V29" s="20">
        <f t="shared" si="1"/>
        <v>261.42533700263914</v>
      </c>
      <c r="W29" s="26">
        <f t="shared" si="2"/>
        <v>1.4346412800535937</v>
      </c>
    </row>
    <row r="30" spans="1:23" x14ac:dyDescent="0.2">
      <c r="A30">
        <f t="shared" si="0"/>
        <v>38</v>
      </c>
      <c r="B30" s="1" t="s">
        <v>27</v>
      </c>
      <c r="C30" t="str">
        <f>VLOOKUP(A30,CountyMatch!$A$2:$B$57,2,FALSE)</f>
        <v>Glacier</v>
      </c>
      <c r="D30" s="1" t="str">
        <f>VLOOKUP(B30,CityMatch!$A$2:$B$128,2,FALSE)</f>
        <v>Cut Bank</v>
      </c>
      <c r="E30" s="20">
        <f>Class4ResTaxesByCity!E30/'City Population'!E30</f>
        <v>283.82432610730905</v>
      </c>
      <c r="F30" s="20">
        <f>Class4ResTaxesByCity!F30/'City Population'!F30</f>
        <v>290.02908353235495</v>
      </c>
      <c r="G30" s="20">
        <f>Class4ResTaxesByCity!G30/'City Population'!G30</f>
        <v>270.3363172071476</v>
      </c>
      <c r="H30" s="20">
        <f>Class4ResTaxesByCity!H30/'City Population'!H30</f>
        <v>278.53871349629128</v>
      </c>
      <c r="I30" s="20">
        <f>Class4ResTaxesByCity!I30/'City Population'!I30</f>
        <v>274.80569579019073</v>
      </c>
      <c r="J30" s="20">
        <f>Class4ResTaxesByCity!J30/'City Population'!J30</f>
        <v>301.32945293711128</v>
      </c>
      <c r="K30" s="20">
        <f>Class4ResTaxesByCity!K30/'City Population'!K30</f>
        <v>341.30117126972982</v>
      </c>
      <c r="L30" s="20">
        <f>Class4ResTaxesByCity!L30/'City Population'!L30</f>
        <v>282.56542257782445</v>
      </c>
      <c r="M30" s="20">
        <f>Class4ResTaxesByCity!M30/'City Population'!M30</f>
        <v>314.93422908462867</v>
      </c>
      <c r="N30" s="20">
        <f>Class4ResTaxesByCity!N30/'City Population'!N30</f>
        <v>295.01588079019069</v>
      </c>
      <c r="O30" s="20">
        <f>Class4ResTaxesByCity!O30/'City Population'!O30</f>
        <v>299.38862281439145</v>
      </c>
      <c r="P30" s="20">
        <f>Class4ResTaxesByCity!P30/'City Population'!P30</f>
        <v>289.15630934219269</v>
      </c>
      <c r="Q30" s="20">
        <f>Class4ResTaxesByCity!Q30/'City Population'!Q30</f>
        <v>290.22635085903818</v>
      </c>
      <c r="R30" s="20">
        <f>Class4ResTaxesByCity!R30/'City Population'!R30</f>
        <v>387.16822294901698</v>
      </c>
      <c r="S30" s="20">
        <f>Class4ResTaxesByCity!S30/'City Population'!S30</f>
        <v>379.163282657389</v>
      </c>
      <c r="T30" s="20">
        <f>Class4ResTaxesByCity!T30/'City Population'!T30</f>
        <v>380.34172721464194</v>
      </c>
      <c r="U30" s="20">
        <f>Class4ResTaxesByCity!U30/'City Population'!U30</f>
        <v>393.5472015883521</v>
      </c>
      <c r="V30" s="20">
        <f t="shared" si="1"/>
        <v>109.72287548104305</v>
      </c>
      <c r="W30" s="26">
        <f t="shared" si="2"/>
        <v>0.38658728441606072</v>
      </c>
    </row>
    <row r="31" spans="1:23" x14ac:dyDescent="0.2">
      <c r="A31">
        <f t="shared" si="0"/>
        <v>13</v>
      </c>
      <c r="B31" s="1" t="s">
        <v>32</v>
      </c>
      <c r="C31" t="str">
        <f>VLOOKUP(A31,CountyMatch!$A$2:$B$57,2,FALSE)</f>
        <v>Ravalli</v>
      </c>
      <c r="D31" s="1" t="str">
        <f>VLOOKUP(B31,CityMatch!$A$2:$B$128,2,FALSE)</f>
        <v>Darby</v>
      </c>
      <c r="E31" s="20">
        <f>Class4ResTaxesByCity!E31/'City Population'!E31</f>
        <v>209.54058250000006</v>
      </c>
      <c r="F31" s="20">
        <f>Class4ResTaxesByCity!F31/'City Population'!F31</f>
        <v>212.32200697400822</v>
      </c>
      <c r="G31" s="20">
        <f>Class4ResTaxesByCity!G31/'City Population'!G31</f>
        <v>233.22587451428575</v>
      </c>
      <c r="H31" s="20">
        <f>Class4ResTaxesByCity!H31/'City Population'!H31</f>
        <v>241.43826081147543</v>
      </c>
      <c r="I31" s="20">
        <f>Class4ResTaxesByCity!I31/'City Population'!I31</f>
        <v>251.91091394285715</v>
      </c>
      <c r="J31" s="20">
        <f>Class4ResTaxesByCity!J31/'City Population'!J31</f>
        <v>269.34734681521741</v>
      </c>
      <c r="K31" s="20">
        <f>Class4ResTaxesByCity!K31/'City Population'!K31</f>
        <v>346.26238916803277</v>
      </c>
      <c r="L31" s="20">
        <f>Class4ResTaxesByCity!L31/'City Population'!L31</f>
        <v>302.87496310679614</v>
      </c>
      <c r="M31" s="20">
        <f>Class4ResTaxesByCity!M31/'City Population'!M31</f>
        <v>350.82058624657537</v>
      </c>
      <c r="N31" s="20">
        <f>Class4ResTaxesByCity!N31/'City Population'!N31</f>
        <v>346.10142807912683</v>
      </c>
      <c r="O31" s="20">
        <f>Class4ResTaxesByCity!O31/'City Population'!O31</f>
        <v>335.49611679347828</v>
      </c>
      <c r="P31" s="20">
        <f>Class4ResTaxesByCity!P31/'City Population'!P31</f>
        <v>342.90199112466121</v>
      </c>
      <c r="Q31" s="20">
        <f>Class4ResTaxesByCity!Q31/'City Population'!Q31</f>
        <v>345.11433687669376</v>
      </c>
      <c r="R31" s="20">
        <f>Class4ResTaxesByCity!R31/'City Population'!R31</f>
        <v>307.0067174098798</v>
      </c>
      <c r="S31" s="20">
        <f>Class4ResTaxesByCity!S31/'City Population'!S31</f>
        <v>298.46846432114882</v>
      </c>
      <c r="T31" s="20">
        <f>Class4ResTaxesByCity!T31/'City Population'!T31</f>
        <v>313.10748693196416</v>
      </c>
      <c r="U31" s="20">
        <f>Class4ResTaxesByCity!U31/'City Population'!U31</f>
        <v>304.69097828282815</v>
      </c>
      <c r="V31" s="20">
        <f t="shared" si="1"/>
        <v>95.150395782828099</v>
      </c>
      <c r="W31" s="26">
        <f t="shared" si="2"/>
        <v>0.45409053772592273</v>
      </c>
    </row>
    <row r="32" spans="1:23" x14ac:dyDescent="0.2">
      <c r="A32">
        <f t="shared" si="0"/>
        <v>28</v>
      </c>
      <c r="B32" s="1" t="s">
        <v>28</v>
      </c>
      <c r="C32" t="str">
        <f>VLOOKUP(A32,CountyMatch!$A$2:$B$57,2,FALSE)</f>
        <v>Powell</v>
      </c>
      <c r="D32" s="1" t="str">
        <f>VLOOKUP(B32,CityMatch!$A$2:$B$128,2,FALSE)</f>
        <v>Deer Lodge</v>
      </c>
      <c r="E32" s="20">
        <f>Class4ResTaxesByCity!E32/'City Population'!E32</f>
        <v>237.70858240584118</v>
      </c>
      <c r="F32" s="20">
        <f>Class4ResTaxesByCity!F32/'City Population'!F32</f>
        <v>261.46815088089329</v>
      </c>
      <c r="G32" s="20">
        <f>Class4ResTaxesByCity!G32/'City Population'!G32</f>
        <v>266.94668514951212</v>
      </c>
      <c r="H32" s="20">
        <f>Class4ResTaxesByCity!H32/'City Population'!H32</f>
        <v>279.545875241077</v>
      </c>
      <c r="I32" s="20">
        <f>Class4ResTaxesByCity!I32/'City Population'!I32</f>
        <v>302.15979716614419</v>
      </c>
      <c r="J32" s="20">
        <f>Class4ResTaxesByCity!J32/'City Population'!J32</f>
        <v>307.38833134863251</v>
      </c>
      <c r="K32" s="20">
        <f>Class4ResTaxesByCity!K32/'City Population'!K32</f>
        <v>351.78582392502403</v>
      </c>
      <c r="L32" s="20">
        <f>Class4ResTaxesByCity!L32/'City Population'!L32</f>
        <v>318.80033491525427</v>
      </c>
      <c r="M32" s="20">
        <f>Class4ResTaxesByCity!M32/'City Population'!M32</f>
        <v>335.97599711477494</v>
      </c>
      <c r="N32" s="20">
        <f>Class4ResTaxesByCity!N32/'City Population'!N32</f>
        <v>331.86459435056747</v>
      </c>
      <c r="O32" s="20">
        <f>Class4ResTaxesByCity!O32/'City Population'!O32</f>
        <v>318.45561315374925</v>
      </c>
      <c r="P32" s="20">
        <f>Class4ResTaxesByCity!P32/'City Population'!P32</f>
        <v>331.11472497109827</v>
      </c>
      <c r="Q32" s="20">
        <f>Class4ResTaxesByCity!Q32/'City Population'!Q32</f>
        <v>338.94669431706552</v>
      </c>
      <c r="R32" s="20">
        <f>Class4ResTaxesByCity!R32/'City Population'!R32</f>
        <v>375.62806865487352</v>
      </c>
      <c r="S32" s="20">
        <f>Class4ResTaxesByCity!S32/'City Population'!S32</f>
        <v>369.35491688859184</v>
      </c>
      <c r="T32" s="20">
        <f>Class4ResTaxesByCity!T32/'City Population'!T32</f>
        <v>421.81760140960159</v>
      </c>
      <c r="U32" s="20">
        <f>Class4ResTaxesByCity!U32/'City Population'!U32</f>
        <v>434.40392684499318</v>
      </c>
      <c r="V32" s="20">
        <f t="shared" si="1"/>
        <v>196.695344439152</v>
      </c>
      <c r="W32" s="26">
        <f t="shared" si="2"/>
        <v>0.82746421037223195</v>
      </c>
    </row>
    <row r="33" spans="1:23" x14ac:dyDescent="0.2">
      <c r="A33">
        <f t="shared" si="0"/>
        <v>8</v>
      </c>
      <c r="B33" s="1" t="s">
        <v>29</v>
      </c>
      <c r="C33" t="str">
        <f>VLOOKUP(A33,CountyMatch!$A$2:$B$57,2,FALSE)</f>
        <v>Fergus</v>
      </c>
      <c r="D33" s="1" t="str">
        <f>VLOOKUP(B33,CityMatch!$A$2:$B$128,2,FALSE)</f>
        <v>Denton</v>
      </c>
      <c r="E33" s="20">
        <f>Class4ResTaxesByCity!E33/'City Population'!E33</f>
        <v>225.83811247872339</v>
      </c>
      <c r="F33" s="20">
        <f>Class4ResTaxesByCity!F33/'City Population'!F33</f>
        <v>241.18276376811596</v>
      </c>
      <c r="G33" s="20">
        <f>Class4ResTaxesByCity!G33/'City Population'!G33</f>
        <v>267.38691628676469</v>
      </c>
      <c r="H33" s="20">
        <f>Class4ResTaxesByCity!H33/'City Population'!H33</f>
        <v>284.91097588014981</v>
      </c>
      <c r="I33" s="20">
        <f>Class4ResTaxesByCity!I33/'City Population'!I33</f>
        <v>292.17047366037735</v>
      </c>
      <c r="J33" s="20">
        <f>Class4ResTaxesByCity!J33/'City Population'!J33</f>
        <v>303.96221877394635</v>
      </c>
      <c r="K33" s="20">
        <f>Class4ResTaxesByCity!K33/'City Population'!K33</f>
        <v>324.7895750194553</v>
      </c>
      <c r="L33" s="20">
        <f>Class4ResTaxesByCity!L33/'City Population'!L33</f>
        <v>298.27884396887157</v>
      </c>
      <c r="M33" s="20">
        <f>Class4ResTaxesByCity!M33/'City Population'!M33</f>
        <v>302.96401675781249</v>
      </c>
      <c r="N33" s="20">
        <f>Class4ResTaxesByCity!N33/'City Population'!N33</f>
        <v>321.74103642857142</v>
      </c>
      <c r="O33" s="20">
        <f>Class4ResTaxesByCity!O33/'City Population'!O33</f>
        <v>318.002814</v>
      </c>
      <c r="P33" s="20">
        <f>Class4ResTaxesByCity!P33/'City Population'!P33</f>
        <v>323.53564952380952</v>
      </c>
      <c r="Q33" s="20">
        <f>Class4ResTaxesByCity!Q33/'City Population'!Q33</f>
        <v>316.0188227822581</v>
      </c>
      <c r="R33" s="20">
        <f>Class4ResTaxesByCity!R33/'City Population'!R33</f>
        <v>353.44046838709676</v>
      </c>
      <c r="S33" s="20">
        <f>Class4ResTaxesByCity!S33/'City Population'!S33</f>
        <v>351.47318048387092</v>
      </c>
      <c r="T33" s="20">
        <f>Class4ResTaxesByCity!T33/'City Population'!T33</f>
        <v>399.24944251012141</v>
      </c>
      <c r="U33" s="20">
        <f>Class4ResTaxesByCity!U33/'City Population'!U33</f>
        <v>423.8401297530865</v>
      </c>
      <c r="V33" s="20">
        <f t="shared" si="1"/>
        <v>198.00201727436311</v>
      </c>
      <c r="W33" s="26">
        <f t="shared" si="2"/>
        <v>0.87674314623497052</v>
      </c>
    </row>
    <row r="34" spans="1:23" x14ac:dyDescent="0.2">
      <c r="A34">
        <f t="shared" ref="A34:A65" si="3">_xlfn.NUMBERVALUE(RIGHT(B34,2))</f>
        <v>18</v>
      </c>
      <c r="B34" s="1" t="s">
        <v>30</v>
      </c>
      <c r="C34" t="str">
        <f>VLOOKUP(A34,CountyMatch!$A$2:$B$57,2,FALSE)</f>
        <v>Beaverhead</v>
      </c>
      <c r="D34" s="1" t="str">
        <f>VLOOKUP(B34,CityMatch!$A$2:$B$128,2,FALSE)</f>
        <v>Dillon</v>
      </c>
      <c r="E34" s="20">
        <f>Class4ResTaxesByCity!E34/'City Population'!E34</f>
        <v>269.81128309985536</v>
      </c>
      <c r="F34" s="20">
        <f>Class4ResTaxesByCity!F34/'City Population'!F34</f>
        <v>270.43713374356457</v>
      </c>
      <c r="G34" s="20">
        <f>Class4ResTaxesByCity!G34/'City Population'!G34</f>
        <v>286.81393144542773</v>
      </c>
      <c r="H34" s="20">
        <f>Class4ResTaxesByCity!H34/'City Population'!H34</f>
        <v>290.53220687580404</v>
      </c>
      <c r="I34" s="20">
        <f>Class4ResTaxesByCity!I34/'City Population'!I34</f>
        <v>294.08361903001469</v>
      </c>
      <c r="J34" s="20">
        <f>Class4ResTaxesByCity!J34/'City Population'!J34</f>
        <v>295.43957561291899</v>
      </c>
      <c r="K34" s="20">
        <f>Class4ResTaxesByCity!K34/'City Population'!K34</f>
        <v>322.62887159709442</v>
      </c>
      <c r="L34" s="20">
        <f>Class4ResTaxesByCity!L34/'City Population'!L34</f>
        <v>322.60971838139085</v>
      </c>
      <c r="M34" s="20">
        <f>Class4ResTaxesByCity!M34/'City Population'!M34</f>
        <v>342.38000305910737</v>
      </c>
      <c r="N34" s="20">
        <f>Class4ResTaxesByCity!N34/'City Population'!N34</f>
        <v>376.4761240800579</v>
      </c>
      <c r="O34" s="20">
        <f>Class4ResTaxesByCity!O34/'City Population'!O34</f>
        <v>381.96889034155606</v>
      </c>
      <c r="P34" s="20">
        <f>Class4ResTaxesByCity!P34/'City Population'!P34</f>
        <v>380.15420515598953</v>
      </c>
      <c r="Q34" s="20">
        <f>Class4ResTaxesByCity!Q34/'City Population'!Q34</f>
        <v>382.55062646584486</v>
      </c>
      <c r="R34" s="20">
        <f>Class4ResTaxesByCity!R34/'City Population'!R34</f>
        <v>425.18512364761955</v>
      </c>
      <c r="S34" s="20">
        <f>Class4ResTaxesByCity!S34/'City Population'!S34</f>
        <v>418.76817849462407</v>
      </c>
      <c r="T34" s="20">
        <f>Class4ResTaxesByCity!T34/'City Population'!T34</f>
        <v>459.92019837546837</v>
      </c>
      <c r="U34" s="20">
        <f>Class4ResTaxesByCity!U34/'City Population'!U34</f>
        <v>488.90194724243145</v>
      </c>
      <c r="V34" s="20">
        <f t="shared" ref="V34:V65" si="4">U34-E34</f>
        <v>219.09066414257609</v>
      </c>
      <c r="W34" s="26">
        <f t="shared" ref="W34:W65" si="5">V34/E34</f>
        <v>0.81201446294405744</v>
      </c>
    </row>
    <row r="35" spans="1:23" x14ac:dyDescent="0.2">
      <c r="A35">
        <f t="shared" si="3"/>
        <v>11</v>
      </c>
      <c r="B35" s="1" t="s">
        <v>31</v>
      </c>
      <c r="C35" t="str">
        <f>VLOOKUP(A35,CountyMatch!$A$2:$B$57,2,FALSE)</f>
        <v>Phillips</v>
      </c>
      <c r="D35" s="1" t="str">
        <f>VLOOKUP(B35,CityMatch!$A$2:$B$128,2,FALSE)</f>
        <v>Dodson</v>
      </c>
      <c r="E35" s="20">
        <f>Class4ResTaxesByCity!E35/'City Population'!E35</f>
        <v>71.260366363636379</v>
      </c>
      <c r="F35" s="20">
        <f>Class4ResTaxesByCity!F35/'City Population'!F35</f>
        <v>81.414201000000006</v>
      </c>
      <c r="G35" s="20">
        <f>Class4ResTaxesByCity!G35/'City Population'!G35</f>
        <v>92.971437916666659</v>
      </c>
      <c r="H35" s="20">
        <f>Class4ResTaxesByCity!H35/'City Population'!H35</f>
        <v>94.443190588235296</v>
      </c>
      <c r="I35" s="20">
        <f>Class4ResTaxesByCity!I35/'City Population'!I35</f>
        <v>98.589566949152541</v>
      </c>
      <c r="J35" s="20">
        <f>Class4ResTaxesByCity!J35/'City Population'!J35</f>
        <v>107.32684974789917</v>
      </c>
      <c r="K35" s="20">
        <f>Class4ResTaxesByCity!K35/'City Population'!K35</f>
        <v>95.606822500000007</v>
      </c>
      <c r="L35" s="20">
        <f>Class4ResTaxesByCity!L35/'City Population'!L35</f>
        <v>91.031348536585355</v>
      </c>
      <c r="M35" s="20">
        <f>Class4ResTaxesByCity!M35/'City Population'!M35</f>
        <v>97.273409047619054</v>
      </c>
      <c r="N35" s="20">
        <f>Class4ResTaxesByCity!N35/'City Population'!N35</f>
        <v>87.663538000000003</v>
      </c>
      <c r="O35" s="20">
        <f>Class4ResTaxesByCity!O35/'City Population'!O35</f>
        <v>100.85910098360654</v>
      </c>
      <c r="P35" s="20">
        <f>Class4ResTaxesByCity!P35/'City Population'!P35</f>
        <v>95.28797146341465</v>
      </c>
      <c r="Q35" s="20">
        <f>Class4ResTaxesByCity!Q35/'City Population'!Q35</f>
        <v>94.319762258064515</v>
      </c>
      <c r="R35" s="20">
        <f>Class4ResTaxesByCity!R35/'City Population'!R35</f>
        <v>159.26688161290323</v>
      </c>
      <c r="S35" s="20">
        <f>Class4ResTaxesByCity!S35/'City Population'!S35</f>
        <v>154.90106776859503</v>
      </c>
      <c r="T35" s="20">
        <f>Class4ResTaxesByCity!T35/'City Population'!T35</f>
        <v>147.0319551219512</v>
      </c>
      <c r="U35" s="20">
        <f>Class4ResTaxesByCity!U35/'City Population'!U35</f>
        <v>156.68123595041322</v>
      </c>
      <c r="V35" s="20">
        <f t="shared" si="4"/>
        <v>85.420869586776845</v>
      </c>
      <c r="W35" s="26">
        <f t="shared" si="5"/>
        <v>1.1987149932808436</v>
      </c>
    </row>
    <row r="36" spans="1:23" x14ac:dyDescent="0.2">
      <c r="A36">
        <f t="shared" si="3"/>
        <v>46</v>
      </c>
      <c r="B36" s="1" t="s">
        <v>33</v>
      </c>
      <c r="C36" t="str">
        <f>VLOOKUP(A36,CountyMatch!$A$2:$B$57,2,FALSE)</f>
        <v>Granite</v>
      </c>
      <c r="D36" s="1" t="str">
        <f>VLOOKUP(B36,CityMatch!$A$2:$B$128,2,FALSE)</f>
        <v>Drummond</v>
      </c>
      <c r="E36" s="20">
        <f>Class4ResTaxesByCity!E36/'City Population'!E36</f>
        <v>183.80662563076925</v>
      </c>
      <c r="F36" s="20">
        <f>Class4ResTaxesByCity!F36/'City Population'!F36</f>
        <v>206.01409052795032</v>
      </c>
      <c r="G36" s="20">
        <f>Class4ResTaxesByCity!G36/'City Population'!G36</f>
        <v>220.50801567398119</v>
      </c>
      <c r="H36" s="20">
        <f>Class4ResTaxesByCity!H36/'City Population'!H36</f>
        <v>257.67997794392522</v>
      </c>
      <c r="I36" s="20">
        <f>Class4ResTaxesByCity!I36/'City Population'!I36</f>
        <v>277.19696116352202</v>
      </c>
      <c r="J36" s="20">
        <f>Class4ResTaxesByCity!J36/'City Population'!J36</f>
        <v>279.92595037974684</v>
      </c>
      <c r="K36" s="20">
        <f>Class4ResTaxesByCity!K36/'City Population'!K36</f>
        <v>303.47479314102566</v>
      </c>
      <c r="L36" s="20">
        <f>Class4ResTaxesByCity!L36/'City Population'!L36</f>
        <v>282.14151241935485</v>
      </c>
      <c r="M36" s="20">
        <f>Class4ResTaxesByCity!M36/'City Population'!M36</f>
        <v>295.03044153846156</v>
      </c>
      <c r="N36" s="20">
        <f>Class4ResTaxesByCity!N36/'City Population'!N36</f>
        <v>296.52726132075469</v>
      </c>
      <c r="O36" s="20">
        <f>Class4ResTaxesByCity!O36/'City Population'!O36</f>
        <v>277.08330822784808</v>
      </c>
      <c r="P36" s="20">
        <f>Class4ResTaxesByCity!P36/'City Population'!P36</f>
        <v>304.67560109717874</v>
      </c>
      <c r="Q36" s="20">
        <f>Class4ResTaxesByCity!Q36/'City Population'!Q36</f>
        <v>314.83297177914113</v>
      </c>
      <c r="R36" s="20">
        <f>Class4ResTaxesByCity!R36/'City Population'!R36</f>
        <v>296.95264835365856</v>
      </c>
      <c r="S36" s="20">
        <f>Class4ResTaxesByCity!S36/'City Population'!S36</f>
        <v>285.74293788235298</v>
      </c>
      <c r="T36" s="20">
        <f>Class4ResTaxesByCity!T36/'City Population'!T36</f>
        <v>260.16888899135444</v>
      </c>
      <c r="U36" s="20">
        <f>Class4ResTaxesByCity!U36/'City Population'!U36</f>
        <v>265.5440072492836</v>
      </c>
      <c r="V36" s="20">
        <f t="shared" si="4"/>
        <v>81.737381618514348</v>
      </c>
      <c r="W36" s="26">
        <f t="shared" si="5"/>
        <v>0.44469224837796872</v>
      </c>
    </row>
    <row r="37" spans="1:23" x14ac:dyDescent="0.2">
      <c r="A37">
        <f t="shared" si="3"/>
        <v>31</v>
      </c>
      <c r="B37" s="1" t="s">
        <v>34</v>
      </c>
      <c r="C37" t="str">
        <f>VLOOKUP(A37,CountyMatch!$A$2:$B$57,2,FALSE)</f>
        <v>Teton</v>
      </c>
      <c r="D37" s="1" t="str">
        <f>VLOOKUP(B37,CityMatch!$A$2:$B$128,2,FALSE)</f>
        <v>Dutton</v>
      </c>
      <c r="E37" s="20">
        <f>Class4ResTaxesByCity!E37/'City Population'!E37</f>
        <v>231.82182735869569</v>
      </c>
      <c r="F37" s="20">
        <f>Class4ResTaxesByCity!F37/'City Population'!F37</f>
        <v>250.74730783561643</v>
      </c>
      <c r="G37" s="20">
        <f>Class4ResTaxesByCity!G37/'City Population'!G37</f>
        <v>269.81427671388099</v>
      </c>
      <c r="H37" s="20">
        <f>Class4ResTaxesByCity!H37/'City Population'!H37</f>
        <v>291.93590795321637</v>
      </c>
      <c r="I37" s="20">
        <f>Class4ResTaxesByCity!I37/'City Population'!I37</f>
        <v>310.32256721068245</v>
      </c>
      <c r="J37" s="20">
        <f>Class4ResTaxesByCity!J37/'City Population'!J37</f>
        <v>319.01130050898206</v>
      </c>
      <c r="K37" s="20">
        <f>Class4ResTaxesByCity!K37/'City Population'!K37</f>
        <v>338.75235638297875</v>
      </c>
      <c r="L37" s="20">
        <f>Class4ResTaxesByCity!L37/'City Population'!L37</f>
        <v>332.91992341692793</v>
      </c>
      <c r="M37" s="20">
        <f>Class4ResTaxesByCity!M37/'City Population'!M37</f>
        <v>324.62383813291137</v>
      </c>
      <c r="N37" s="20">
        <f>Class4ResTaxesByCity!N37/'City Population'!N37</f>
        <v>324.52025793650796</v>
      </c>
      <c r="O37" s="20">
        <f>Class4ResTaxesByCity!O37/'City Population'!O37</f>
        <v>340.83369555555555</v>
      </c>
      <c r="P37" s="20">
        <f>Class4ResTaxesByCity!P37/'City Population'!P37</f>
        <v>339.83777127388532</v>
      </c>
      <c r="Q37" s="20">
        <f>Class4ResTaxesByCity!Q37/'City Population'!Q37</f>
        <v>341.10876102236426</v>
      </c>
      <c r="R37" s="20">
        <f>Class4ResTaxesByCity!R37/'City Population'!R37</f>
        <v>364.02478933333333</v>
      </c>
      <c r="S37" s="20">
        <f>Class4ResTaxesByCity!S37/'City Population'!S37</f>
        <v>365.60494384615384</v>
      </c>
      <c r="T37" s="20">
        <f>Class4ResTaxesByCity!T37/'City Population'!T37</f>
        <v>386.17574835962142</v>
      </c>
      <c r="U37" s="20">
        <f>Class4ResTaxesByCity!U37/'City Population'!U37</f>
        <v>387.77626800000007</v>
      </c>
      <c r="V37" s="20">
        <f t="shared" si="4"/>
        <v>155.95444064130439</v>
      </c>
      <c r="W37" s="26">
        <f t="shared" si="5"/>
        <v>0.67273406658121793</v>
      </c>
    </row>
    <row r="38" spans="1:23" x14ac:dyDescent="0.2">
      <c r="A38">
        <f t="shared" si="3"/>
        <v>5</v>
      </c>
      <c r="B38" s="1" t="s">
        <v>35</v>
      </c>
      <c r="C38" t="str">
        <f>VLOOKUP(A38,CountyMatch!$A$2:$B$57,2,FALSE)</f>
        <v>Lewis &amp; Clark</v>
      </c>
      <c r="D38" s="1" t="str">
        <f>VLOOKUP(B38,CityMatch!$A$2:$B$128,2,FALSE)</f>
        <v>East Helena</v>
      </c>
      <c r="E38" s="20">
        <f>Class4ResTaxesByCity!E38/'City Population'!E38</f>
        <v>369.32584070671379</v>
      </c>
      <c r="F38" s="20">
        <f>Class4ResTaxesByCity!F38/'City Population'!F38</f>
        <v>407.16146671296298</v>
      </c>
      <c r="G38" s="20">
        <f>Class4ResTaxesByCity!G38/'City Population'!G38</f>
        <v>433.1742155442177</v>
      </c>
      <c r="H38" s="20">
        <f>Class4ResTaxesByCity!H38/'City Population'!H38</f>
        <v>451.90128332960887</v>
      </c>
      <c r="I38" s="20">
        <f>Class4ResTaxesByCity!I38/'City Population'!I38</f>
        <v>467.72942627431689</v>
      </c>
      <c r="J38" s="20">
        <f>Class4ResTaxesByCity!J38/'City Population'!J38</f>
        <v>448.69408078975459</v>
      </c>
      <c r="K38" s="20">
        <f>Class4ResTaxesByCity!K38/'City Population'!K38</f>
        <v>516.99322880020873</v>
      </c>
      <c r="L38" s="20">
        <f>Class4ResTaxesByCity!L38/'City Population'!L38</f>
        <v>464.39663898721233</v>
      </c>
      <c r="M38" s="20">
        <f>Class4ResTaxesByCity!M38/'City Population'!M38</f>
        <v>546.79494787096769</v>
      </c>
      <c r="N38" s="20">
        <f>Class4ResTaxesByCity!N38/'City Population'!N38</f>
        <v>530.02682508390922</v>
      </c>
      <c r="O38" s="20">
        <f>Class4ResTaxesByCity!O38/'City Population'!O38</f>
        <v>539.65619356932154</v>
      </c>
      <c r="P38" s="20">
        <f>Class4ResTaxesByCity!P38/'City Population'!P38</f>
        <v>547.74808653581943</v>
      </c>
      <c r="Q38" s="20">
        <f>Class4ResTaxesByCity!Q38/'City Population'!Q38</f>
        <v>545.09120870841389</v>
      </c>
      <c r="R38" s="20">
        <f>Class4ResTaxesByCity!R38/'City Population'!R38</f>
        <v>594.66245041687091</v>
      </c>
      <c r="S38" s="20">
        <f>Class4ResTaxesByCity!S38/'City Population'!S38</f>
        <v>587.23347798926306</v>
      </c>
      <c r="T38" s="20">
        <f>Class4ResTaxesByCity!T38/'City Population'!T38</f>
        <v>659.2572509178749</v>
      </c>
      <c r="U38" s="20">
        <f>Class4ResTaxesByCity!U38/'City Population'!U38</f>
        <v>682.71031909047383</v>
      </c>
      <c r="V38" s="20">
        <f t="shared" si="4"/>
        <v>313.38447838376004</v>
      </c>
      <c r="W38" s="26">
        <f t="shared" si="5"/>
        <v>0.84853114470433855</v>
      </c>
    </row>
    <row r="39" spans="1:23" x14ac:dyDescent="0.2">
      <c r="A39">
        <f t="shared" si="3"/>
        <v>42</v>
      </c>
      <c r="B39" s="1" t="s">
        <v>36</v>
      </c>
      <c r="C39" t="str">
        <f>VLOOKUP(A39,CountyMatch!$A$2:$B$57,2,FALSE)</f>
        <v>Carter</v>
      </c>
      <c r="D39" s="1" t="str">
        <f>VLOOKUP(B39,CityMatch!$A$2:$B$128,2,FALSE)</f>
        <v>Ekalaka</v>
      </c>
      <c r="E39" s="20">
        <f>Class4ResTaxesByCity!E39/'City Population'!E39</f>
        <v>175.54691468475454</v>
      </c>
      <c r="F39" s="20">
        <f>Class4ResTaxesByCity!F39/'City Population'!F39</f>
        <v>191.78906037037035</v>
      </c>
      <c r="G39" s="20">
        <f>Class4ResTaxesByCity!G39/'City Population'!G39</f>
        <v>186.11517455999999</v>
      </c>
      <c r="H39" s="20">
        <f>Class4ResTaxesByCity!H39/'City Population'!H39</f>
        <v>205.2416468306011</v>
      </c>
      <c r="I39" s="20">
        <f>Class4ResTaxesByCity!I39/'City Population'!I39</f>
        <v>214.6533221966292</v>
      </c>
      <c r="J39" s="20">
        <f>Class4ResTaxesByCity!J39/'City Population'!J39</f>
        <v>227.12507636363637</v>
      </c>
      <c r="K39" s="20">
        <f>Class4ResTaxesByCity!K39/'City Population'!K39</f>
        <v>248.0840680473373</v>
      </c>
      <c r="L39" s="20">
        <f>Class4ResTaxesByCity!L39/'City Population'!L39</f>
        <v>243.52328289085548</v>
      </c>
      <c r="M39" s="20">
        <f>Class4ResTaxesByCity!M39/'City Population'!M39</f>
        <v>243.96354166163141</v>
      </c>
      <c r="N39" s="20">
        <f>Class4ResTaxesByCity!N39/'City Population'!N39</f>
        <v>208.49934123076923</v>
      </c>
      <c r="O39" s="20">
        <f>Class4ResTaxesByCity!O39/'City Population'!O39</f>
        <v>208.87391770833338</v>
      </c>
      <c r="P39" s="20">
        <f>Class4ResTaxesByCity!P39/'City Population'!P39</f>
        <v>218.821894119403</v>
      </c>
      <c r="Q39" s="20">
        <f>Class4ResTaxesByCity!Q39/'City Population'!Q39</f>
        <v>250.94780104166668</v>
      </c>
      <c r="R39" s="20">
        <f>Class4ResTaxesByCity!R39/'City Population'!R39</f>
        <v>306.30910443113743</v>
      </c>
      <c r="S39" s="20">
        <f>Class4ResTaxesByCity!S39/'City Population'!S39</f>
        <v>299.14624029069739</v>
      </c>
      <c r="T39" s="20">
        <f>Class4ResTaxesByCity!T39/'City Population'!T39</f>
        <v>350.23902980501396</v>
      </c>
      <c r="U39" s="20">
        <f>Class4ResTaxesByCity!U39/'City Population'!U39</f>
        <v>349.57613390243898</v>
      </c>
      <c r="V39" s="20">
        <f t="shared" si="4"/>
        <v>174.02921921768444</v>
      </c>
      <c r="W39" s="26">
        <f t="shared" si="5"/>
        <v>0.99135447370410601</v>
      </c>
    </row>
    <row r="40" spans="1:23" x14ac:dyDescent="0.2">
      <c r="A40">
        <f t="shared" si="3"/>
        <v>25</v>
      </c>
      <c r="B40" s="1" t="s">
        <v>37</v>
      </c>
      <c r="C40" t="str">
        <f>VLOOKUP(A40,CountyMatch!$A$2:$B$57,2,FALSE)</f>
        <v>Madison</v>
      </c>
      <c r="D40" s="1" t="str">
        <f>VLOOKUP(B40,CityMatch!$A$2:$B$128,2,FALSE)</f>
        <v>Ennis</v>
      </c>
      <c r="E40" s="20">
        <f>Class4ResTaxesByCity!E40/'City Population'!E40</f>
        <v>351.39494302120124</v>
      </c>
      <c r="F40" s="20">
        <f>Class4ResTaxesByCity!F40/'City Population'!F40</f>
        <v>350.74727075812274</v>
      </c>
      <c r="G40" s="20">
        <f>Class4ResTaxesByCity!G40/'City Population'!G40</f>
        <v>366.53255723225027</v>
      </c>
      <c r="H40" s="20">
        <f>Class4ResTaxesByCity!H40/'City Population'!H40</f>
        <v>365.16760041518387</v>
      </c>
      <c r="I40" s="20">
        <f>Class4ResTaxesByCity!I40/'City Population'!I40</f>
        <v>349.81636097041417</v>
      </c>
      <c r="J40" s="20">
        <f>Class4ResTaxesByCity!J40/'City Population'!J40</f>
        <v>352.6906972261072</v>
      </c>
      <c r="K40" s="20">
        <f>Class4ResTaxesByCity!K40/'City Population'!K40</f>
        <v>396.65492492415399</v>
      </c>
      <c r="L40" s="20">
        <f>Class4ResTaxesByCity!L40/'City Population'!L40</f>
        <v>401.10463100591716</v>
      </c>
      <c r="M40" s="20">
        <f>Class4ResTaxesByCity!M40/'City Population'!M40</f>
        <v>458.00646148325359</v>
      </c>
      <c r="N40" s="20">
        <f>Class4ResTaxesByCity!N40/'City Population'!N40</f>
        <v>462.58717098692023</v>
      </c>
      <c r="O40" s="20">
        <f>Class4ResTaxesByCity!O40/'City Population'!O40</f>
        <v>464.67192106382976</v>
      </c>
      <c r="P40" s="20">
        <f>Class4ResTaxesByCity!P40/'City Population'!P40</f>
        <v>512.47990916372191</v>
      </c>
      <c r="Q40" s="20">
        <f>Class4ResTaxesByCity!Q40/'City Population'!Q40</f>
        <v>516.52686659012625</v>
      </c>
      <c r="R40" s="20">
        <f>Class4ResTaxesByCity!R40/'City Population'!R40</f>
        <v>494.08690871794875</v>
      </c>
      <c r="S40" s="20">
        <f>Class4ResTaxesByCity!S40/'City Population'!S40</f>
        <v>491.80155867549666</v>
      </c>
      <c r="T40" s="20">
        <f>Class4ResTaxesByCity!T40/'City Population'!T40</f>
        <v>505.81739385427665</v>
      </c>
      <c r="U40" s="20">
        <f>Class4ResTaxesByCity!U40/'City Population'!U40</f>
        <v>495.80220830491476</v>
      </c>
      <c r="V40" s="20">
        <f t="shared" si="4"/>
        <v>144.40726528371351</v>
      </c>
      <c r="W40" s="26">
        <f t="shared" si="5"/>
        <v>0.41095430697476137</v>
      </c>
    </row>
    <row r="41" spans="1:23" x14ac:dyDescent="0.2">
      <c r="A41">
        <f t="shared" si="3"/>
        <v>56</v>
      </c>
      <c r="B41" s="1" t="s">
        <v>38</v>
      </c>
      <c r="C41" t="str">
        <f>VLOOKUP(A41,CountyMatch!$A$2:$B$57,2,FALSE)</f>
        <v>Lincoln</v>
      </c>
      <c r="D41" s="1" t="str">
        <f>VLOOKUP(B41,CityMatch!$A$2:$B$128,2,FALSE)</f>
        <v>Eureka</v>
      </c>
      <c r="E41" s="20">
        <f>Class4ResTaxesByCity!E41/'City Population'!E41</f>
        <v>239.23548235599998</v>
      </c>
      <c r="F41" s="20">
        <f>Class4ResTaxesByCity!F41/'City Population'!F41</f>
        <v>272.58501980753971</v>
      </c>
      <c r="G41" s="20">
        <f>Class4ResTaxesByCity!G41/'City Population'!G41</f>
        <v>280.31380702862782</v>
      </c>
      <c r="H41" s="20">
        <f>Class4ResTaxesByCity!H41/'City Population'!H41</f>
        <v>290.99685861900093</v>
      </c>
      <c r="I41" s="20">
        <f>Class4ResTaxesByCity!I41/'City Population'!I41</f>
        <v>303.73194656219397</v>
      </c>
      <c r="J41" s="20">
        <f>Class4ResTaxesByCity!J41/'City Population'!J41</f>
        <v>308.94482832201749</v>
      </c>
      <c r="K41" s="20">
        <f>Class4ResTaxesByCity!K41/'City Population'!K41</f>
        <v>335.05992658607352</v>
      </c>
      <c r="L41" s="20">
        <f>Class4ResTaxesByCity!L41/'City Population'!L41</f>
        <v>328.92510156219868</v>
      </c>
      <c r="M41" s="20">
        <f>Class4ResTaxesByCity!M41/'City Population'!M41</f>
        <v>371.67856001881472</v>
      </c>
      <c r="N41" s="20">
        <f>Class4ResTaxesByCity!N41/'City Population'!N41</f>
        <v>362.08971202925028</v>
      </c>
      <c r="O41" s="20">
        <f>Class4ResTaxesByCity!O41/'City Population'!O41</f>
        <v>367.12763500904157</v>
      </c>
      <c r="P41" s="20">
        <f>Class4ResTaxesByCity!P41/'City Population'!P41</f>
        <v>377.47066158038149</v>
      </c>
      <c r="Q41" s="20">
        <f>Class4ResTaxesByCity!Q41/'City Population'!Q41</f>
        <v>451.53712243093923</v>
      </c>
      <c r="R41" s="20">
        <f>Class4ResTaxesByCity!R41/'City Population'!R41</f>
        <v>401.26494982407399</v>
      </c>
      <c r="S41" s="20">
        <f>Class4ResTaxesByCity!S41/'City Population'!S41</f>
        <v>396.79820659028411</v>
      </c>
      <c r="T41" s="20">
        <f>Class4ResTaxesByCity!T41/'City Population'!T41</f>
        <v>431.91221790760875</v>
      </c>
      <c r="U41" s="20">
        <f>Class4ResTaxesByCity!U41/'City Population'!U41</f>
        <v>414.40537272003581</v>
      </c>
      <c r="V41" s="20">
        <f t="shared" si="4"/>
        <v>175.16989036403584</v>
      </c>
      <c r="W41" s="26">
        <f t="shared" si="5"/>
        <v>0.73220698133469253</v>
      </c>
    </row>
    <row r="42" spans="1:23" x14ac:dyDescent="0.2">
      <c r="A42">
        <f t="shared" si="3"/>
        <v>31</v>
      </c>
      <c r="B42" s="1" t="s">
        <v>44</v>
      </c>
      <c r="C42" t="str">
        <f>VLOOKUP(A42,CountyMatch!$A$2:$B$57,2,FALSE)</f>
        <v>Teton</v>
      </c>
      <c r="D42" s="1" t="str">
        <f>VLOOKUP(B42,CityMatch!$A$2:$B$128,2,FALSE)</f>
        <v>Fairfield</v>
      </c>
      <c r="E42" s="20">
        <f>Class4ResTaxesByCity!E42/'City Population'!E42</f>
        <v>360.58209580763793</v>
      </c>
      <c r="F42" s="20">
        <f>Class4ResTaxesByCity!F42/'City Population'!F42</f>
        <v>340.24971669004202</v>
      </c>
      <c r="G42" s="20">
        <f>Class4ResTaxesByCity!G42/'City Population'!G42</f>
        <v>350.09618292613635</v>
      </c>
      <c r="H42" s="20">
        <f>Class4ResTaxesByCity!H42/'City Population'!H42</f>
        <v>362.71731870503595</v>
      </c>
      <c r="I42" s="20">
        <f>Class4ResTaxesByCity!I42/'City Population'!I42</f>
        <v>407.8711537339056</v>
      </c>
      <c r="J42" s="20">
        <f>Class4ResTaxesByCity!J42/'City Population'!J42</f>
        <v>430.05977849858357</v>
      </c>
      <c r="K42" s="20">
        <f>Class4ResTaxesByCity!K42/'City Population'!K42</f>
        <v>473.487543830986</v>
      </c>
      <c r="L42" s="20">
        <f>Class4ResTaxesByCity!L42/'City Population'!L42</f>
        <v>431.57606393162393</v>
      </c>
      <c r="M42" s="20">
        <f>Class4ResTaxesByCity!M42/'City Population'!M42</f>
        <v>441.61356795389048</v>
      </c>
      <c r="N42" s="20">
        <f>Class4ResTaxesByCity!N42/'City Population'!N42</f>
        <v>425.3644597866288</v>
      </c>
      <c r="O42" s="20">
        <f>Class4ResTaxesByCity!O42/'City Population'!O42</f>
        <v>407.57024837837832</v>
      </c>
      <c r="P42" s="20">
        <f>Class4ResTaxesByCity!P42/'City Population'!P42</f>
        <v>414.73870868085106</v>
      </c>
      <c r="Q42" s="20">
        <f>Class4ResTaxesByCity!Q42/'City Population'!Q42</f>
        <v>435.83204651558071</v>
      </c>
      <c r="R42" s="20">
        <f>Class4ResTaxesByCity!R42/'City Population'!R42</f>
        <v>536.70415361344544</v>
      </c>
      <c r="S42" s="20">
        <f>Class4ResTaxesByCity!S42/'City Population'!S42</f>
        <v>526.74969394067796</v>
      </c>
      <c r="T42" s="20">
        <f>Class4ResTaxesByCity!T42/'City Population'!T42</f>
        <v>516.86968439499299</v>
      </c>
      <c r="U42" s="20">
        <f>Class4ResTaxesByCity!U42/'City Population'!U42</f>
        <v>530.090953494475</v>
      </c>
      <c r="V42" s="20">
        <f t="shared" si="4"/>
        <v>169.50885768683708</v>
      </c>
      <c r="W42" s="26">
        <f t="shared" si="5"/>
        <v>0.47009782143278145</v>
      </c>
    </row>
    <row r="43" spans="1:23" x14ac:dyDescent="0.2">
      <c r="A43">
        <f t="shared" si="3"/>
        <v>27</v>
      </c>
      <c r="B43" s="1" t="s">
        <v>39</v>
      </c>
      <c r="C43" t="str">
        <f>VLOOKUP(A43,CountyMatch!$A$2:$B$57,2,FALSE)</f>
        <v>Richland</v>
      </c>
      <c r="D43" s="1" t="str">
        <f>VLOOKUP(B43,CityMatch!$A$2:$B$128,2,FALSE)</f>
        <v xml:space="preserve">Fairview </v>
      </c>
      <c r="E43" s="20">
        <f>Class4ResTaxesByCity!E43/'City Population'!E43</f>
        <v>163.92293692786419</v>
      </c>
      <c r="F43" s="20">
        <f>Class4ResTaxesByCity!F43/'City Population'!F43</f>
        <v>158.25382441011234</v>
      </c>
      <c r="G43" s="20">
        <f>Class4ResTaxesByCity!G43/'City Population'!G43</f>
        <v>149.49890547486035</v>
      </c>
      <c r="H43" s="20">
        <f>Class4ResTaxesByCity!H43/'City Population'!H43</f>
        <v>137.59657512890095</v>
      </c>
      <c r="I43" s="20">
        <f>Class4ResTaxesByCity!I43/'City Population'!I43</f>
        <v>140.84668753315648</v>
      </c>
      <c r="J43" s="20">
        <f>Class4ResTaxesByCity!J43/'City Population'!J43</f>
        <v>135.60088385510997</v>
      </c>
      <c r="K43" s="20">
        <f>Class4ResTaxesByCity!K43/'City Population'!K43</f>
        <v>138.37702611883691</v>
      </c>
      <c r="L43" s="20">
        <f>Class4ResTaxesByCity!L43/'City Population'!L43</f>
        <v>140.63617315151515</v>
      </c>
      <c r="M43" s="20">
        <f>Class4ResTaxesByCity!M43/'City Population'!M43</f>
        <v>151.74878619217083</v>
      </c>
      <c r="N43" s="20">
        <f>Class4ResTaxesByCity!N43/'City Population'!N43</f>
        <v>149.16337558620691</v>
      </c>
      <c r="O43" s="20">
        <f>Class4ResTaxesByCity!O43/'City Population'!O43</f>
        <v>142.20059267876195</v>
      </c>
      <c r="P43" s="20">
        <f>Class4ResTaxesByCity!P43/'City Population'!P43</f>
        <v>150.59934113006392</v>
      </c>
      <c r="Q43" s="20">
        <f>Class4ResTaxesByCity!Q43/'City Population'!Q43</f>
        <v>160.81454002079002</v>
      </c>
      <c r="R43" s="20">
        <f>Class4ResTaxesByCity!R43/'City Population'!R43</f>
        <v>295.87000623052961</v>
      </c>
      <c r="S43" s="20">
        <f>Class4ResTaxesByCity!S43/'City Population'!S43</f>
        <v>309.08221298701289</v>
      </c>
      <c r="T43" s="20">
        <f>Class4ResTaxesByCity!T43/'City Population'!T43</f>
        <v>353.76695387205382</v>
      </c>
      <c r="U43" s="20">
        <f>Class4ResTaxesByCity!U43/'City Population'!U43</f>
        <v>382.75377204778158</v>
      </c>
      <c r="V43" s="20">
        <f t="shared" si="4"/>
        <v>218.8308351199174</v>
      </c>
      <c r="W43" s="26">
        <f t="shared" si="5"/>
        <v>1.3349616546720118</v>
      </c>
    </row>
    <row r="44" spans="1:23" x14ac:dyDescent="0.2">
      <c r="A44">
        <f t="shared" si="3"/>
        <v>37</v>
      </c>
      <c r="B44" s="1" t="s">
        <v>40</v>
      </c>
      <c r="C44" t="str">
        <f>VLOOKUP(A44,CountyMatch!$A$2:$B$57,2,FALSE)</f>
        <v>Daniels</v>
      </c>
      <c r="D44" s="1" t="str">
        <f>VLOOKUP(B44,CityMatch!$A$2:$B$128,2,FALSE)</f>
        <v>Flaxville</v>
      </c>
      <c r="E44" s="20">
        <f>Class4ResTaxesByCity!E44/'City Population'!E44</f>
        <v>123.94186551219512</v>
      </c>
      <c r="F44" s="20">
        <f>Class4ResTaxesByCity!F44/'City Population'!F44</f>
        <v>137.47472024999999</v>
      </c>
      <c r="G44" s="20">
        <f>Class4ResTaxesByCity!G44/'City Population'!G44</f>
        <v>148.43276105263158</v>
      </c>
      <c r="H44" s="20">
        <f>Class4ResTaxesByCity!H44/'City Population'!H44</f>
        <v>162.55089760000001</v>
      </c>
      <c r="I44" s="20">
        <f>Class4ResTaxesByCity!I44/'City Population'!I44</f>
        <v>210.54253452054795</v>
      </c>
      <c r="J44" s="20">
        <f>Class4ResTaxesByCity!J44/'City Population'!J44</f>
        <v>222.56758057142858</v>
      </c>
      <c r="K44" s="20">
        <f>Class4ResTaxesByCity!K44/'City Population'!K44</f>
        <v>247.96303999999998</v>
      </c>
      <c r="L44" s="20">
        <f>Class4ResTaxesByCity!L44/'City Population'!L44</f>
        <v>198.6161518309859</v>
      </c>
      <c r="M44" s="20">
        <f>Class4ResTaxesByCity!M44/'City Population'!M44</f>
        <v>197.53412450704224</v>
      </c>
      <c r="N44" s="20">
        <f>Class4ResTaxesByCity!N44/'City Population'!N44</f>
        <v>195.48999718309861</v>
      </c>
      <c r="O44" s="20">
        <f>Class4ResTaxesByCity!O44/'City Population'!O44</f>
        <v>205.53456374999999</v>
      </c>
      <c r="P44" s="20">
        <f>Class4ResTaxesByCity!P44/'City Population'!P44</f>
        <v>205.73790591549295</v>
      </c>
      <c r="Q44" s="20">
        <f>Class4ResTaxesByCity!Q44/'City Population'!Q44</f>
        <v>236.29475916666667</v>
      </c>
      <c r="R44" s="20">
        <f>Class4ResTaxesByCity!R44/'City Population'!R44</f>
        <v>413.1418761428572</v>
      </c>
      <c r="S44" s="20">
        <f>Class4ResTaxesByCity!S44/'City Population'!S44</f>
        <v>419.12943956521741</v>
      </c>
      <c r="T44" s="20">
        <f>Class4ResTaxesByCity!T44/'City Population'!T44</f>
        <v>444.63735071428567</v>
      </c>
      <c r="U44" s="20">
        <f>Class4ResTaxesByCity!U44/'City Population'!U44</f>
        <v>470.93665499999997</v>
      </c>
      <c r="V44" s="20">
        <f t="shared" si="4"/>
        <v>346.99478948780484</v>
      </c>
      <c r="W44" s="26">
        <f t="shared" si="5"/>
        <v>2.7996576302432907</v>
      </c>
    </row>
    <row r="45" spans="1:23" x14ac:dyDescent="0.2">
      <c r="A45">
        <f t="shared" si="3"/>
        <v>29</v>
      </c>
      <c r="B45" s="1" t="s">
        <v>43</v>
      </c>
      <c r="C45" t="str">
        <f>VLOOKUP(A45,CountyMatch!$A$2:$B$57,2,FALSE)</f>
        <v>Rosebud</v>
      </c>
      <c r="D45" s="1" t="str">
        <f>VLOOKUP(B45,CityMatch!$A$2:$B$128,2,FALSE)</f>
        <v>Forsyth</v>
      </c>
      <c r="E45" s="20">
        <f>Class4ResTaxesByCity!E45/'City Population'!E45</f>
        <v>209.28041751746377</v>
      </c>
      <c r="F45" s="20">
        <f>Class4ResTaxesByCity!F45/'City Population'!F45</f>
        <v>207.35582815874727</v>
      </c>
      <c r="G45" s="20">
        <f>Class4ResTaxesByCity!G45/'City Population'!G45</f>
        <v>225.80389792876713</v>
      </c>
      <c r="H45" s="20">
        <f>Class4ResTaxesByCity!H45/'City Population'!H45</f>
        <v>216.95376410369553</v>
      </c>
      <c r="I45" s="20">
        <f>Class4ResTaxesByCity!I45/'City Population'!I45</f>
        <v>214.47808769574942</v>
      </c>
      <c r="J45" s="20">
        <f>Class4ResTaxesByCity!J45/'City Population'!J45</f>
        <v>228.71663500000003</v>
      </c>
      <c r="K45" s="20">
        <f>Class4ResTaxesByCity!K45/'City Population'!K45</f>
        <v>249.0823801829475</v>
      </c>
      <c r="L45" s="20">
        <f>Class4ResTaxesByCity!L45/'City Population'!L45</f>
        <v>249.93112573521125</v>
      </c>
      <c r="M45" s="20">
        <f>Class4ResTaxesByCity!M45/'City Population'!M45</f>
        <v>255.82149630423137</v>
      </c>
      <c r="N45" s="20">
        <f>Class4ResTaxesByCity!N45/'City Population'!N45</f>
        <v>250.10504250397878</v>
      </c>
      <c r="O45" s="20">
        <f>Class4ResTaxesByCity!O45/'City Population'!O45</f>
        <v>253.45896353503184</v>
      </c>
      <c r="P45" s="20">
        <f>Class4ResTaxesByCity!P45/'City Population'!P45</f>
        <v>255.56719337606839</v>
      </c>
      <c r="Q45" s="20">
        <f>Class4ResTaxesByCity!Q45/'City Population'!Q45</f>
        <v>270.60761916311264</v>
      </c>
      <c r="R45" s="20">
        <f>Class4ResTaxesByCity!R45/'City Population'!R45</f>
        <v>335.7008175744686</v>
      </c>
      <c r="S45" s="20">
        <f>Class4ResTaxesByCity!S45/'City Population'!S45</f>
        <v>334.74356583109198</v>
      </c>
      <c r="T45" s="20">
        <f>Class4ResTaxesByCity!T45/'City Population'!T45</f>
        <v>340.32462459742351</v>
      </c>
      <c r="U45" s="20">
        <f>Class4ResTaxesByCity!U45/'City Population'!U45</f>
        <v>356.37333192814049</v>
      </c>
      <c r="V45" s="20">
        <f t="shared" si="4"/>
        <v>147.09291441067671</v>
      </c>
      <c r="W45" s="26">
        <f t="shared" si="5"/>
        <v>0.70285082644391361</v>
      </c>
    </row>
    <row r="46" spans="1:23" x14ac:dyDescent="0.2">
      <c r="A46">
        <f t="shared" si="3"/>
        <v>19</v>
      </c>
      <c r="B46" s="1" t="s">
        <v>41</v>
      </c>
      <c r="C46" t="str">
        <f>VLOOKUP(A46,CountyMatch!$A$2:$B$57,2,FALSE)</f>
        <v>Chouteau</v>
      </c>
      <c r="D46" s="1" t="str">
        <f>VLOOKUP(B46,CityMatch!$A$2:$B$128,2,FALSE)</f>
        <v>Fort Benton</v>
      </c>
      <c r="E46" s="20">
        <f>Class4ResTaxesByCity!E46/'City Population'!E46</f>
        <v>320.15551401680665</v>
      </c>
      <c r="F46" s="20">
        <f>Class4ResTaxesByCity!F46/'City Population'!F46</f>
        <v>372.95256991475406</v>
      </c>
      <c r="G46" s="20">
        <f>Class4ResTaxesByCity!G46/'City Population'!G46</f>
        <v>396.0282483077948</v>
      </c>
      <c r="H46" s="20">
        <f>Class4ResTaxesByCity!H46/'City Population'!H46</f>
        <v>407.84565938088826</v>
      </c>
      <c r="I46" s="20">
        <f>Class4ResTaxesByCity!I46/'City Population'!I46</f>
        <v>408.59788193220334</v>
      </c>
      <c r="J46" s="20">
        <f>Class4ResTaxesByCity!J46/'City Population'!J46</f>
        <v>427.84954064450477</v>
      </c>
      <c r="K46" s="20">
        <f>Class4ResTaxesByCity!K46/'City Population'!K46</f>
        <v>466.47320177687078</v>
      </c>
      <c r="L46" s="20">
        <f>Class4ResTaxesByCity!L46/'City Population'!L46</f>
        <v>452.14608658935879</v>
      </c>
      <c r="M46" s="20">
        <f>Class4ResTaxesByCity!M46/'City Population'!M46</f>
        <v>462.72224950752388</v>
      </c>
      <c r="N46" s="20">
        <f>Class4ResTaxesByCity!N46/'City Population'!N46</f>
        <v>457.4196884742974</v>
      </c>
      <c r="O46" s="20">
        <f>Class4ResTaxesByCity!O46/'City Population'!O46</f>
        <v>456.02668780977899</v>
      </c>
      <c r="P46" s="20">
        <f>Class4ResTaxesByCity!P46/'City Population'!P46</f>
        <v>452.49383823050863</v>
      </c>
      <c r="Q46" s="20">
        <f>Class4ResTaxesByCity!Q46/'City Population'!Q46</f>
        <v>472.71002120671142</v>
      </c>
      <c r="R46" s="20">
        <f>Class4ResTaxesByCity!R46/'City Population'!R46</f>
        <v>560.30994601369855</v>
      </c>
      <c r="S46" s="20">
        <f>Class4ResTaxesByCity!S46/'City Population'!S46</f>
        <v>540.72892123372174</v>
      </c>
      <c r="T46" s="20">
        <f>Class4ResTaxesByCity!T46/'City Population'!T46</f>
        <v>597.9040441229281</v>
      </c>
      <c r="U46" s="20">
        <f>Class4ResTaxesByCity!U46/'City Population'!U46</f>
        <v>598.76126896049902</v>
      </c>
      <c r="V46" s="20">
        <f t="shared" si="4"/>
        <v>278.60575494369238</v>
      </c>
      <c r="W46" s="26">
        <f t="shared" si="5"/>
        <v>0.87022007351423247</v>
      </c>
    </row>
    <row r="47" spans="1:23" x14ac:dyDescent="0.2">
      <c r="A47">
        <f t="shared" si="3"/>
        <v>20</v>
      </c>
      <c r="B47" s="1" t="s">
        <v>42</v>
      </c>
      <c r="C47" t="str">
        <f>VLOOKUP(A47,CountyMatch!$A$2:$B$57,2,FALSE)</f>
        <v>Valley</v>
      </c>
      <c r="D47" s="1" t="str">
        <f>VLOOKUP(B47,CityMatch!$A$2:$B$128,2,FALSE)</f>
        <v>Fort Peck</v>
      </c>
      <c r="E47" s="20">
        <f>Class4ResTaxesByCity!E47/'City Population'!E47</f>
        <v>306.05010030638294</v>
      </c>
      <c r="F47" s="20">
        <f>Class4ResTaxesByCity!F47/'City Population'!F47</f>
        <v>344.22174515021459</v>
      </c>
      <c r="G47" s="20">
        <f>Class4ResTaxesByCity!G47/'City Population'!G47</f>
        <v>341.36525585967325</v>
      </c>
      <c r="H47" s="20">
        <f>Class4ResTaxesByCity!H47/'City Population'!H47</f>
        <v>364.31908189655172</v>
      </c>
      <c r="I47" s="20">
        <f>Class4ResTaxesByCity!I47/'City Population'!I47</f>
        <v>388.47836384279481</v>
      </c>
      <c r="J47" s="20">
        <f>Class4ResTaxesByCity!J47/'City Population'!J47</f>
        <v>412.20074952380952</v>
      </c>
      <c r="K47" s="20">
        <f>Class4ResTaxesByCity!K47/'City Population'!K47</f>
        <v>467.77103594017092</v>
      </c>
      <c r="L47" s="20">
        <f>Class4ResTaxesByCity!L47/'City Population'!L47</f>
        <v>489.04663422413796</v>
      </c>
      <c r="M47" s="20">
        <f>Class4ResTaxesByCity!M47/'City Population'!M47</f>
        <v>504.65881999999999</v>
      </c>
      <c r="N47" s="20">
        <f>Class4ResTaxesByCity!N47/'City Population'!N47</f>
        <v>488.89039334710742</v>
      </c>
      <c r="O47" s="20">
        <f>Class4ResTaxesByCity!O47/'City Population'!O47</f>
        <v>451.77930342857144</v>
      </c>
      <c r="P47" s="20">
        <f>Class4ResTaxesByCity!P47/'City Population'!P47</f>
        <v>497.5835167469881</v>
      </c>
      <c r="Q47" s="20">
        <f>Class4ResTaxesByCity!Q47/'City Population'!Q47</f>
        <v>524.88786874493928</v>
      </c>
      <c r="R47" s="20">
        <f>Class4ResTaxesByCity!R47/'City Population'!R47</f>
        <v>737.27139728744942</v>
      </c>
      <c r="S47" s="20">
        <f>Class4ResTaxesByCity!S47/'City Population'!S47</f>
        <v>718.50402446721307</v>
      </c>
      <c r="T47" s="20">
        <f>Class4ResTaxesByCity!T47/'City Population'!T47</f>
        <v>789.56172813277999</v>
      </c>
      <c r="U47" s="20">
        <f>Class4ResTaxesByCity!U47/'City Population'!U47</f>
        <v>811.57186549999994</v>
      </c>
      <c r="V47" s="20">
        <f t="shared" si="4"/>
        <v>505.521765193617</v>
      </c>
      <c r="W47" s="26">
        <f t="shared" si="5"/>
        <v>1.6517614752863843</v>
      </c>
    </row>
    <row r="48" spans="1:23" x14ac:dyDescent="0.2">
      <c r="A48">
        <f t="shared" si="3"/>
        <v>17</v>
      </c>
      <c r="B48" s="1" t="s">
        <v>46</v>
      </c>
      <c r="C48" t="str">
        <f>VLOOKUP(A48,CountyMatch!$A$2:$B$57,2,FALSE)</f>
        <v>Roosevelt</v>
      </c>
      <c r="D48" s="1" t="str">
        <f>VLOOKUP(B48,CityMatch!$A$2:$B$128,2,FALSE)</f>
        <v>Froid</v>
      </c>
      <c r="E48" s="20">
        <f>Class4ResTaxesByCity!E48/'City Population'!E48</f>
        <v>161.12505025396828</v>
      </c>
      <c r="F48" s="20">
        <f>Class4ResTaxesByCity!F48/'City Population'!F48</f>
        <v>178.58439132978725</v>
      </c>
      <c r="G48" s="20">
        <f>Class4ResTaxesByCity!G48/'City Population'!G48</f>
        <v>172.61938888888889</v>
      </c>
      <c r="H48" s="20">
        <f>Class4ResTaxesByCity!H48/'City Population'!H48</f>
        <v>181.8020063829787</v>
      </c>
      <c r="I48" s="20">
        <f>Class4ResTaxesByCity!I48/'City Population'!I48</f>
        <v>200.21254637837839</v>
      </c>
      <c r="J48" s="20">
        <f>Class4ResTaxesByCity!J48/'City Population'!J48</f>
        <v>208.36188285714286</v>
      </c>
      <c r="K48" s="20">
        <f>Class4ResTaxesByCity!K48/'City Population'!K48</f>
        <v>233.77102696132602</v>
      </c>
      <c r="L48" s="20">
        <f>Class4ResTaxesByCity!L48/'City Population'!L48</f>
        <v>213.0027792391304</v>
      </c>
      <c r="M48" s="20">
        <f>Class4ResTaxesByCity!M48/'City Population'!M48</f>
        <v>211.36639387755099</v>
      </c>
      <c r="N48" s="20">
        <f>Class4ResTaxesByCity!N48/'City Population'!N48</f>
        <v>207.76310051020408</v>
      </c>
      <c r="O48" s="20">
        <f>Class4ResTaxesByCity!O48/'City Population'!O48</f>
        <v>199.63389162561577</v>
      </c>
      <c r="P48" s="20">
        <f>Class4ResTaxesByCity!P48/'City Population'!P48</f>
        <v>204.24007705314006</v>
      </c>
      <c r="Q48" s="20">
        <f>Class4ResTaxesByCity!Q48/'City Population'!Q48</f>
        <v>201.37082197183099</v>
      </c>
      <c r="R48" s="20">
        <f>Class4ResTaxesByCity!R48/'City Population'!R48</f>
        <v>344.47266195348834</v>
      </c>
      <c r="S48" s="20">
        <f>Class4ResTaxesByCity!S48/'City Population'!S48</f>
        <v>347.21423687203793</v>
      </c>
      <c r="T48" s="20">
        <f>Class4ResTaxesByCity!T48/'City Population'!T48</f>
        <v>434.97768228571431</v>
      </c>
      <c r="U48" s="20">
        <f>Class4ResTaxesByCity!U48/'City Population'!U48</f>
        <v>451.7090191346154</v>
      </c>
      <c r="V48" s="20">
        <f t="shared" si="4"/>
        <v>290.58396888064715</v>
      </c>
      <c r="W48" s="26">
        <f t="shared" si="5"/>
        <v>1.8034686004604705</v>
      </c>
    </row>
    <row r="49" spans="1:23" x14ac:dyDescent="0.2">
      <c r="A49">
        <f t="shared" si="3"/>
        <v>10</v>
      </c>
      <c r="B49" s="1" t="s">
        <v>45</v>
      </c>
      <c r="C49" t="str">
        <f>VLOOKUP(A49,CountyMatch!$A$2:$B$57,2,FALSE)</f>
        <v>Carbon</v>
      </c>
      <c r="D49" s="1" t="str">
        <f>VLOOKUP(B49,CityMatch!$A$2:$B$128,2,FALSE)</f>
        <v>Fromberg</v>
      </c>
      <c r="E49" s="20">
        <f>Class4ResTaxesByCity!E49/'City Population'!E49</f>
        <v>239.82755651578941</v>
      </c>
      <c r="F49" s="20">
        <f>Class4ResTaxesByCity!F49/'City Population'!F49</f>
        <v>243.92010174468086</v>
      </c>
      <c r="G49" s="20">
        <f>Class4ResTaxesByCity!G49/'City Population'!G49</f>
        <v>263.36896619354837</v>
      </c>
      <c r="H49" s="20">
        <f>Class4ResTaxesByCity!H49/'City Population'!H49</f>
        <v>271.42383426724138</v>
      </c>
      <c r="I49" s="20">
        <f>Class4ResTaxesByCity!I49/'City Population'!I49</f>
        <v>267.31860853391686</v>
      </c>
      <c r="J49" s="20">
        <f>Class4ResTaxesByCity!J49/'City Population'!J49</f>
        <v>290.10847493362832</v>
      </c>
      <c r="K49" s="20">
        <f>Class4ResTaxesByCity!K49/'City Population'!K49</f>
        <v>256.25768123595498</v>
      </c>
      <c r="L49" s="20">
        <f>Class4ResTaxesByCity!L49/'City Population'!L49</f>
        <v>304.98701931972789</v>
      </c>
      <c r="M49" s="20">
        <f>Class4ResTaxesByCity!M49/'City Population'!M49</f>
        <v>270.02977653758546</v>
      </c>
      <c r="N49" s="20">
        <f>Class4ResTaxesByCity!N49/'City Population'!N49</f>
        <v>268.20584979310348</v>
      </c>
      <c r="O49" s="20">
        <f>Class4ResTaxesByCity!O49/'City Population'!O49</f>
        <v>274.50369531963469</v>
      </c>
      <c r="P49" s="20">
        <f>Class4ResTaxesByCity!P49/'City Population'!P49</f>
        <v>297.91033786516857</v>
      </c>
      <c r="Q49" s="20">
        <f>Class4ResTaxesByCity!Q49/'City Population'!Q49</f>
        <v>304.53207535398252</v>
      </c>
      <c r="R49" s="20">
        <f>Class4ResTaxesByCity!R49/'City Population'!R49</f>
        <v>321.309494298441</v>
      </c>
      <c r="S49" s="20">
        <f>Class4ResTaxesByCity!S49/'City Population'!S49</f>
        <v>316.28213801324506</v>
      </c>
      <c r="T49" s="20">
        <f>Class4ResTaxesByCity!T49/'City Population'!T49</f>
        <v>339.75718585683296</v>
      </c>
      <c r="U49" s="20">
        <f>Class4ResTaxesByCity!U49/'City Population'!U49</f>
        <v>338.35794142857151</v>
      </c>
      <c r="V49" s="20">
        <f t="shared" si="4"/>
        <v>98.530384912782097</v>
      </c>
      <c r="W49" s="26">
        <f t="shared" si="5"/>
        <v>0.41083846387058193</v>
      </c>
    </row>
    <row r="50" spans="1:23" x14ac:dyDescent="0.2">
      <c r="A50">
        <f t="shared" si="3"/>
        <v>19</v>
      </c>
      <c r="B50" s="1" t="s">
        <v>47</v>
      </c>
      <c r="C50" t="str">
        <f>VLOOKUP(A50,CountyMatch!$A$2:$B$57,2,FALSE)</f>
        <v>Chouteau</v>
      </c>
      <c r="D50" s="1" t="str">
        <f>VLOOKUP(B50,CityMatch!$A$2:$B$128,2,FALSE)</f>
        <v>Geraldine</v>
      </c>
      <c r="E50" s="20">
        <f>Class4ResTaxesByCity!E50/'City Population'!E50</f>
        <v>159.55498601481483</v>
      </c>
      <c r="F50" s="20">
        <f>Class4ResTaxesByCity!F50/'City Population'!F50</f>
        <v>174.345061835206</v>
      </c>
      <c r="G50" s="20">
        <f>Class4ResTaxesByCity!G50/'City Population'!G50</f>
        <v>189.50408603773585</v>
      </c>
      <c r="H50" s="20">
        <f>Class4ResTaxesByCity!H50/'City Population'!H50</f>
        <v>207.42777068702287</v>
      </c>
      <c r="I50" s="20">
        <f>Class4ResTaxesByCity!I50/'City Population'!I50</f>
        <v>195.46147551724138</v>
      </c>
      <c r="J50" s="20">
        <f>Class4ResTaxesByCity!J50/'City Population'!J50</f>
        <v>222.66895053435113</v>
      </c>
      <c r="K50" s="20">
        <f>Class4ResTaxesByCity!K50/'City Population'!K50</f>
        <v>175.59285712213739</v>
      </c>
      <c r="L50" s="20">
        <f>Class4ResTaxesByCity!L50/'City Population'!L50</f>
        <v>217.31912137931033</v>
      </c>
      <c r="M50" s="20">
        <f>Class4ResTaxesByCity!M50/'City Population'!M50</f>
        <v>204.86757756653992</v>
      </c>
      <c r="N50" s="20">
        <f>Class4ResTaxesByCity!N50/'City Population'!N50</f>
        <v>199.41908444444442</v>
      </c>
      <c r="O50" s="20">
        <f>Class4ResTaxesByCity!O50/'City Population'!O50</f>
        <v>200.03625890109893</v>
      </c>
      <c r="P50" s="20">
        <f>Class4ResTaxesByCity!P50/'City Population'!P50</f>
        <v>193.70608539033455</v>
      </c>
      <c r="Q50" s="20">
        <f>Class4ResTaxesByCity!Q50/'City Population'!Q50</f>
        <v>207.49918666666667</v>
      </c>
      <c r="R50" s="20">
        <f>Class4ResTaxesByCity!R50/'City Population'!R50</f>
        <v>265.82694494382019</v>
      </c>
      <c r="S50" s="20">
        <f>Class4ResTaxesByCity!S50/'City Population'!S50</f>
        <v>259.12174398496239</v>
      </c>
      <c r="T50" s="20">
        <f>Class4ResTaxesByCity!T50/'City Population'!T50</f>
        <v>292.42909204545492</v>
      </c>
      <c r="U50" s="20">
        <f>Class4ResTaxesByCity!U50/'City Population'!U50</f>
        <v>298.80508236641225</v>
      </c>
      <c r="V50" s="20">
        <f t="shared" si="4"/>
        <v>139.25009635159742</v>
      </c>
      <c r="W50" s="26">
        <f t="shared" si="5"/>
        <v>0.87274048796361603</v>
      </c>
    </row>
    <row r="51" spans="1:23" x14ac:dyDescent="0.2">
      <c r="A51">
        <f t="shared" si="3"/>
        <v>20</v>
      </c>
      <c r="B51" s="1" t="s">
        <v>48</v>
      </c>
      <c r="C51" t="str">
        <f>VLOOKUP(A51,CountyMatch!$A$2:$B$57,2,FALSE)</f>
        <v>Valley</v>
      </c>
      <c r="D51" s="1" t="str">
        <f>VLOOKUP(B51,CityMatch!$A$2:$B$128,2,FALSE)</f>
        <v>Glasgow</v>
      </c>
      <c r="E51" s="20">
        <f>Class4ResTaxesByCity!E51/'City Population'!E51</f>
        <v>251.11132635623252</v>
      </c>
      <c r="F51" s="20">
        <f>Class4ResTaxesByCity!F51/'City Population'!F51</f>
        <v>250.02790683782089</v>
      </c>
      <c r="G51" s="20">
        <f>Class4ResTaxesByCity!G51/'City Population'!G51</f>
        <v>246.35097682698316</v>
      </c>
      <c r="H51" s="20">
        <f>Class4ResTaxesByCity!H51/'City Population'!H51</f>
        <v>252.10154090880599</v>
      </c>
      <c r="I51" s="20">
        <f>Class4ResTaxesByCity!I51/'City Population'!I51</f>
        <v>270.76075888045546</v>
      </c>
      <c r="J51" s="20">
        <f>Class4ResTaxesByCity!J51/'City Population'!J51</f>
        <v>293.34749666250002</v>
      </c>
      <c r="K51" s="20">
        <f>Class4ResTaxesByCity!K51/'City Population'!K51</f>
        <v>293.00675275023099</v>
      </c>
      <c r="L51" s="20">
        <f>Class4ResTaxesByCity!L51/'City Population'!L51</f>
        <v>280.41424867574256</v>
      </c>
      <c r="M51" s="20">
        <f>Class4ResTaxesByCity!M51/'City Population'!M51</f>
        <v>278.5496630192132</v>
      </c>
      <c r="N51" s="20">
        <f>Class4ResTaxesByCity!N51/'City Population'!N51</f>
        <v>270.885829659536</v>
      </c>
      <c r="O51" s="20">
        <f>Class4ResTaxesByCity!O51/'City Population'!O51</f>
        <v>265.05310373165617</v>
      </c>
      <c r="P51" s="20">
        <f>Class4ResTaxesByCity!P51/'City Population'!P51</f>
        <v>287.41087848690023</v>
      </c>
      <c r="Q51" s="20">
        <f>Class4ResTaxesByCity!Q51/'City Population'!Q51</f>
        <v>296.99497759199323</v>
      </c>
      <c r="R51" s="20">
        <f>Class4ResTaxesByCity!R51/'City Population'!R51</f>
        <v>490.99209203120432</v>
      </c>
      <c r="S51" s="20">
        <f>Class4ResTaxesByCity!S51/'City Population'!S51</f>
        <v>493.16231183521745</v>
      </c>
      <c r="T51" s="20">
        <f>Class4ResTaxesByCity!T51/'City Population'!T51</f>
        <v>530.42733161795718</v>
      </c>
      <c r="U51" s="20">
        <f>Class4ResTaxesByCity!U51/'City Population'!U51</f>
        <v>545.86343509615392</v>
      </c>
      <c r="V51" s="20">
        <f t="shared" si="4"/>
        <v>294.75210873992137</v>
      </c>
      <c r="W51" s="26">
        <f t="shared" si="5"/>
        <v>1.1737905773385107</v>
      </c>
    </row>
    <row r="52" spans="1:23" x14ac:dyDescent="0.2">
      <c r="A52">
        <f t="shared" si="3"/>
        <v>16</v>
      </c>
      <c r="B52" s="1" t="s">
        <v>49</v>
      </c>
      <c r="C52" t="str">
        <f>VLOOKUP(A52,CountyMatch!$A$2:$B$57,2,FALSE)</f>
        <v>Dawson</v>
      </c>
      <c r="D52" s="1" t="str">
        <f>VLOOKUP(B52,CityMatch!$A$2:$B$128,2,FALSE)</f>
        <v>Glendive</v>
      </c>
      <c r="E52" s="20">
        <f>Class4ResTaxesByCity!E52/'City Population'!E52</f>
        <v>286.64078934883725</v>
      </c>
      <c r="F52" s="20">
        <f>Class4ResTaxesByCity!F52/'City Population'!F52</f>
        <v>294.94595206140349</v>
      </c>
      <c r="G52" s="20">
        <f>Class4ResTaxesByCity!G52/'City Population'!G52</f>
        <v>324.49776819782056</v>
      </c>
      <c r="H52" s="20">
        <f>Class4ResTaxesByCity!H52/'City Population'!H52</f>
        <v>322.00815621250001</v>
      </c>
      <c r="I52" s="20">
        <f>Class4ResTaxesByCity!I52/'City Population'!I52</f>
        <v>333.25197207730469</v>
      </c>
      <c r="J52" s="20">
        <f>Class4ResTaxesByCity!J52/'City Population'!J52</f>
        <v>330.07154384191176</v>
      </c>
      <c r="K52" s="20">
        <f>Class4ResTaxesByCity!K52/'City Population'!K52</f>
        <v>349.280101756536</v>
      </c>
      <c r="L52" s="20">
        <f>Class4ResTaxesByCity!L52/'City Population'!L52</f>
        <v>322.39174309494945</v>
      </c>
      <c r="M52" s="20">
        <f>Class4ResTaxesByCity!M52/'City Population'!M52</f>
        <v>334.17286949029125</v>
      </c>
      <c r="N52" s="20">
        <f>Class4ResTaxesByCity!N52/'City Population'!N52</f>
        <v>317.23546871753894</v>
      </c>
      <c r="O52" s="20">
        <f>Class4ResTaxesByCity!O52/'City Population'!O52</f>
        <v>311.29714050667184</v>
      </c>
      <c r="P52" s="20">
        <f>Class4ResTaxesByCity!P52/'City Population'!P52</f>
        <v>320.78737637030071</v>
      </c>
      <c r="Q52" s="20">
        <f>Class4ResTaxesByCity!Q52/'City Population'!Q52</f>
        <v>335.60819679665724</v>
      </c>
      <c r="R52" s="20">
        <f>Class4ResTaxesByCity!R52/'City Population'!R52</f>
        <v>463.19019696969673</v>
      </c>
      <c r="S52" s="20">
        <f>Class4ResTaxesByCity!S52/'City Population'!S52</f>
        <v>475.99545165876759</v>
      </c>
      <c r="T52" s="20">
        <f>Class4ResTaxesByCity!T52/'City Population'!T52</f>
        <v>548.75007483542322</v>
      </c>
      <c r="U52" s="20">
        <f>Class4ResTaxesByCity!U52/'City Population'!U52</f>
        <v>578.06742436491925</v>
      </c>
      <c r="V52" s="20">
        <f t="shared" si="4"/>
        <v>291.426635016082</v>
      </c>
      <c r="W52" s="26">
        <f t="shared" si="5"/>
        <v>1.0166963176389403</v>
      </c>
    </row>
    <row r="53" spans="1:23" x14ac:dyDescent="0.2">
      <c r="A53">
        <f t="shared" si="3"/>
        <v>8</v>
      </c>
      <c r="B53" s="1" t="s">
        <v>50</v>
      </c>
      <c r="C53" t="str">
        <f>VLOOKUP(A53,CountyMatch!$A$2:$B$57,2,FALSE)</f>
        <v>Fergus</v>
      </c>
      <c r="D53" s="1" t="str">
        <f>VLOOKUP(B53,CityMatch!$A$2:$B$128,2,FALSE)</f>
        <v>Grass Range</v>
      </c>
      <c r="E53" s="20">
        <f>Class4ResTaxesByCity!E53/'City Population'!E53</f>
        <v>178.87570676258991</v>
      </c>
      <c r="F53" s="20">
        <f>Class4ResTaxesByCity!F53/'City Population'!F53</f>
        <v>181.69719044776119</v>
      </c>
      <c r="G53" s="20">
        <f>Class4ResTaxesByCity!G53/'City Population'!G53</f>
        <v>195.18728397830145</v>
      </c>
      <c r="H53" s="20">
        <f>Class4ResTaxesByCity!H53/'City Population'!H53</f>
        <v>200.7528648</v>
      </c>
      <c r="I53" s="20">
        <f>Class4ResTaxesByCity!I53/'City Population'!I53</f>
        <v>200.39133040650407</v>
      </c>
      <c r="J53" s="20">
        <f>Class4ResTaxesByCity!J53/'City Population'!J53</f>
        <v>218.8039542857143</v>
      </c>
      <c r="K53" s="20">
        <f>Class4ResTaxesByCity!K53/'City Population'!K53</f>
        <v>257.611808</v>
      </c>
      <c r="L53" s="20">
        <f>Class4ResTaxesByCity!L53/'City Population'!L53</f>
        <v>249.91083725663717</v>
      </c>
      <c r="M53" s="20">
        <f>Class4ResTaxesByCity!M53/'City Population'!M53</f>
        <v>258.05773216216215</v>
      </c>
      <c r="N53" s="20">
        <f>Class4ResTaxesByCity!N53/'City Population'!N53</f>
        <v>268.80443000000002</v>
      </c>
      <c r="O53" s="20">
        <f>Class4ResTaxesByCity!O53/'City Population'!O53</f>
        <v>276.00033518518524</v>
      </c>
      <c r="P53" s="20">
        <f>Class4ResTaxesByCity!P53/'City Population'!P53</f>
        <v>263.18294245454547</v>
      </c>
      <c r="Q53" s="20">
        <f>Class4ResTaxesByCity!Q53/'City Population'!Q53</f>
        <v>272.48492477064218</v>
      </c>
      <c r="R53" s="20">
        <f>Class4ResTaxesByCity!R53/'City Population'!R53</f>
        <v>308.35982666666666</v>
      </c>
      <c r="S53" s="20">
        <f>Class4ResTaxesByCity!S53/'City Population'!S53</f>
        <v>293.26502311926606</v>
      </c>
      <c r="T53" s="20">
        <f>Class4ResTaxesByCity!T53/'City Population'!T53</f>
        <v>304.12332222222221</v>
      </c>
      <c r="U53" s="20">
        <f>Class4ResTaxesByCity!U53/'City Population'!U53</f>
        <v>306.96237518867918</v>
      </c>
      <c r="V53" s="20">
        <f t="shared" si="4"/>
        <v>128.08666842608926</v>
      </c>
      <c r="W53" s="26">
        <f t="shared" si="5"/>
        <v>0.71606519825573833</v>
      </c>
    </row>
    <row r="54" spans="1:23" x14ac:dyDescent="0.2">
      <c r="A54">
        <f t="shared" si="3"/>
        <v>2</v>
      </c>
      <c r="B54" s="1" t="s">
        <v>51</v>
      </c>
      <c r="C54" t="str">
        <f>VLOOKUP(A54,CountyMatch!$A$2:$B$57,2,FALSE)</f>
        <v>Cascade</v>
      </c>
      <c r="D54" s="1" t="str">
        <f>VLOOKUP(B54,CityMatch!$A$2:$B$128,2,FALSE)</f>
        <v>Great Falls</v>
      </c>
      <c r="E54" s="20">
        <f>Class4ResTaxesByCity!E54/'City Population'!E54</f>
        <v>339.44780214555669</v>
      </c>
      <c r="F54" s="20">
        <f>Class4ResTaxesByCity!F54/'City Population'!F54</f>
        <v>354.73789357582456</v>
      </c>
      <c r="G54" s="20">
        <f>Class4ResTaxesByCity!G54/'City Population'!G54</f>
        <v>378.78611696996597</v>
      </c>
      <c r="H54" s="20">
        <f>Class4ResTaxesByCity!H54/'City Population'!H54</f>
        <v>373.76444850674488</v>
      </c>
      <c r="I54" s="20">
        <f>Class4ResTaxesByCity!I54/'City Population'!I54</f>
        <v>385.1077100773843</v>
      </c>
      <c r="J54" s="20">
        <f>Class4ResTaxesByCity!J54/'City Population'!J54</f>
        <v>404.64313324960875</v>
      </c>
      <c r="K54" s="20">
        <f>Class4ResTaxesByCity!K54/'City Population'!K54</f>
        <v>443.52479598150057</v>
      </c>
      <c r="L54" s="20">
        <f>Class4ResTaxesByCity!L54/'City Population'!L54</f>
        <v>410.16980217935458</v>
      </c>
      <c r="M54" s="20">
        <f>Class4ResTaxesByCity!M54/'City Population'!M54</f>
        <v>437.56333450253283</v>
      </c>
      <c r="N54" s="20">
        <f>Class4ResTaxesByCity!N54/'City Population'!N54</f>
        <v>436.59728132578817</v>
      </c>
      <c r="O54" s="20">
        <f>Class4ResTaxesByCity!O54/'City Population'!O54</f>
        <v>462.25152574716907</v>
      </c>
      <c r="P54" s="20">
        <f>Class4ResTaxesByCity!P54/'City Population'!P54</f>
        <v>458.06198136574392</v>
      </c>
      <c r="Q54" s="20">
        <f>Class4ResTaxesByCity!Q54/'City Population'!Q54</f>
        <v>474.99607998045343</v>
      </c>
      <c r="R54" s="20">
        <f>Class4ResTaxesByCity!R54/'City Population'!R54</f>
        <v>497.95013220010003</v>
      </c>
      <c r="S54" s="20">
        <f>Class4ResTaxesByCity!S54/'City Population'!S54</f>
        <v>503.50445290612868</v>
      </c>
      <c r="T54" s="20">
        <f>Class4ResTaxesByCity!T54/'City Population'!T54</f>
        <v>576.13736252846763</v>
      </c>
      <c r="U54" s="20">
        <f>Class4ResTaxesByCity!U54/'City Population'!U54</f>
        <v>602.50128192500949</v>
      </c>
      <c r="V54" s="20">
        <f t="shared" si="4"/>
        <v>263.0534797794528</v>
      </c>
      <c r="W54" s="26">
        <f t="shared" si="5"/>
        <v>0.77494530268501882</v>
      </c>
    </row>
    <row r="55" spans="1:23" x14ac:dyDescent="0.2">
      <c r="A55">
        <f t="shared" si="3"/>
        <v>13</v>
      </c>
      <c r="B55" s="1" t="s">
        <v>52</v>
      </c>
      <c r="C55" t="str">
        <f>VLOOKUP(A55,CountyMatch!$A$2:$B$57,2,FALSE)</f>
        <v>Ravalli</v>
      </c>
      <c r="D55" s="1" t="str">
        <f>VLOOKUP(B55,CityMatch!$A$2:$B$128,2,FALSE)</f>
        <v>Hamilton</v>
      </c>
      <c r="E55" s="20">
        <f>Class4ResTaxesByCity!E55/'City Population'!E55</f>
        <v>285.26410098884764</v>
      </c>
      <c r="F55" s="20">
        <f>Class4ResTaxesByCity!F55/'City Population'!F55</f>
        <v>301.22941984686213</v>
      </c>
      <c r="G55" s="20">
        <f>Class4ResTaxesByCity!G55/'City Population'!G55</f>
        <v>316.29695764930727</v>
      </c>
      <c r="H55" s="20">
        <f>Class4ResTaxesByCity!H55/'City Population'!H55</f>
        <v>327.50155150035567</v>
      </c>
      <c r="I55" s="20">
        <f>Class4ResTaxesByCity!I55/'City Population'!I55</f>
        <v>341.5103070757894</v>
      </c>
      <c r="J55" s="20">
        <f>Class4ResTaxesByCity!J55/'City Population'!J55</f>
        <v>343.01666779745659</v>
      </c>
      <c r="K55" s="20">
        <f>Class4ResTaxesByCity!K55/'City Population'!K55</f>
        <v>418.37127284268627</v>
      </c>
      <c r="L55" s="20">
        <f>Class4ResTaxesByCity!L55/'City Population'!L55</f>
        <v>406.06074042592593</v>
      </c>
      <c r="M55" s="20">
        <f>Class4ResTaxesByCity!M55/'City Population'!M55</f>
        <v>482.48011197224167</v>
      </c>
      <c r="N55" s="20">
        <f>Class4ResTaxesByCity!N55/'City Population'!N55</f>
        <v>500.48421496422804</v>
      </c>
      <c r="O55" s="20">
        <f>Class4ResTaxesByCity!O55/'City Population'!O55</f>
        <v>458.21300700564973</v>
      </c>
      <c r="P55" s="20">
        <f>Class4ResTaxesByCity!P55/'City Population'!P55</f>
        <v>456.64662266292152</v>
      </c>
      <c r="Q55" s="20">
        <f>Class4ResTaxesByCity!Q55/'City Population'!Q55</f>
        <v>549.60183995308239</v>
      </c>
      <c r="R55" s="20">
        <f>Class4ResTaxesByCity!R55/'City Population'!R55</f>
        <v>502.28901331936567</v>
      </c>
      <c r="S55" s="20">
        <f>Class4ResTaxesByCity!S55/'City Population'!S55</f>
        <v>491.31473663642322</v>
      </c>
      <c r="T55" s="20">
        <f>Class4ResTaxesByCity!T55/'City Population'!T55</f>
        <v>539.68224258214923</v>
      </c>
      <c r="U55" s="20">
        <f>Class4ResTaxesByCity!U55/'City Population'!U55</f>
        <v>541.91635964857562</v>
      </c>
      <c r="V55" s="20">
        <f t="shared" si="4"/>
        <v>256.65225865972798</v>
      </c>
      <c r="W55" s="26">
        <f t="shared" si="5"/>
        <v>0.89970051531216599</v>
      </c>
    </row>
    <row r="56" spans="1:23" x14ac:dyDescent="0.2">
      <c r="A56">
        <f t="shared" si="3"/>
        <v>22</v>
      </c>
      <c r="B56" s="1" t="s">
        <v>53</v>
      </c>
      <c r="C56" t="str">
        <f>VLOOKUP(A56,CountyMatch!$A$2:$B$57,2,FALSE)</f>
        <v>Big Horn</v>
      </c>
      <c r="D56" s="1" t="str">
        <f>VLOOKUP(B56,CityMatch!$A$2:$B$128,2,FALSE)</f>
        <v>Hardin</v>
      </c>
      <c r="E56" s="20">
        <f>Class4ResTaxesByCity!E56/'City Population'!E56</f>
        <v>194.38348511698436</v>
      </c>
      <c r="F56" s="20">
        <f>Class4ResTaxesByCity!F56/'City Population'!F56</f>
        <v>189.7636354236796</v>
      </c>
      <c r="G56" s="20">
        <f>Class4ResTaxesByCity!G56/'City Population'!G56</f>
        <v>185.35470703490049</v>
      </c>
      <c r="H56" s="20">
        <f>Class4ResTaxesByCity!H56/'City Population'!H56</f>
        <v>181.27941792502179</v>
      </c>
      <c r="I56" s="20">
        <f>Class4ResTaxesByCity!I56/'City Population'!I56</f>
        <v>176.4501989408665</v>
      </c>
      <c r="J56" s="20">
        <f>Class4ResTaxesByCity!J56/'City Population'!J56</f>
        <v>171.25752042568755</v>
      </c>
      <c r="K56" s="20">
        <f>Class4ResTaxesByCity!K56/'City Population'!K56</f>
        <v>195.97773777505117</v>
      </c>
      <c r="L56" s="20">
        <f>Class4ResTaxesByCity!L56/'City Population'!L56</f>
        <v>172.55344243593433</v>
      </c>
      <c r="M56" s="20">
        <f>Class4ResTaxesByCity!M56/'City Population'!M56</f>
        <v>197.21066733333333</v>
      </c>
      <c r="N56" s="20">
        <f>Class4ResTaxesByCity!N56/'City Population'!N56</f>
        <v>191.6223714338511</v>
      </c>
      <c r="O56" s="20">
        <f>Class4ResTaxesByCity!O56/'City Population'!O56</f>
        <v>203.23043829124128</v>
      </c>
      <c r="P56" s="20">
        <f>Class4ResTaxesByCity!P56/'City Population'!P56</f>
        <v>200.39020423476171</v>
      </c>
      <c r="Q56" s="20">
        <f>Class4ResTaxesByCity!Q56/'City Population'!Q56</f>
        <v>210.85468014225916</v>
      </c>
      <c r="R56" s="20">
        <f>Class4ResTaxesByCity!R56/'City Population'!R56</f>
        <v>219.90420739910991</v>
      </c>
      <c r="S56" s="20">
        <f>Class4ResTaxesByCity!S56/'City Population'!S56</f>
        <v>218.81376878149274</v>
      </c>
      <c r="T56" s="20">
        <f>Class4ResTaxesByCity!T56/'City Population'!T56</f>
        <v>263.69574352758355</v>
      </c>
      <c r="U56" s="20">
        <f>Class4ResTaxesByCity!U56/'City Population'!U56</f>
        <v>274.20859449256454</v>
      </c>
      <c r="V56" s="20">
        <f t="shared" si="4"/>
        <v>79.825109375580183</v>
      </c>
      <c r="W56" s="26">
        <f t="shared" si="5"/>
        <v>0.41065787727563191</v>
      </c>
    </row>
    <row r="57" spans="1:23" x14ac:dyDescent="0.2">
      <c r="A57">
        <f t="shared" si="3"/>
        <v>24</v>
      </c>
      <c r="B57" s="1" t="s">
        <v>59</v>
      </c>
      <c r="C57" t="str">
        <f>VLOOKUP(A57,CountyMatch!$A$2:$B$57,2,FALSE)</f>
        <v>Blaine</v>
      </c>
      <c r="D57" s="1" t="str">
        <f>VLOOKUP(B57,CityMatch!$A$2:$B$128,2,FALSE)</f>
        <v>Harlem</v>
      </c>
      <c r="E57" s="20">
        <f>Class4ResTaxesByCity!E57/'City Population'!E57</f>
        <v>190.59239148561153</v>
      </c>
      <c r="F57" s="20">
        <f>Class4ResTaxesByCity!F57/'City Population'!F57</f>
        <v>200.50715734866827</v>
      </c>
      <c r="G57" s="20">
        <f>Class4ResTaxesByCity!G57/'City Population'!G57</f>
        <v>211.65072349876846</v>
      </c>
      <c r="H57" s="20">
        <f>Class4ResTaxesByCity!H57/'City Population'!H57</f>
        <v>222.77521979166664</v>
      </c>
      <c r="I57" s="20">
        <f>Class4ResTaxesByCity!I57/'City Population'!I57</f>
        <v>234.34477985185183</v>
      </c>
      <c r="J57" s="20">
        <f>Class4ResTaxesByCity!J57/'City Population'!J57</f>
        <v>237.06254232876717</v>
      </c>
      <c r="K57" s="20">
        <f>Class4ResTaxesByCity!K57/'City Population'!K57</f>
        <v>249.89620097610066</v>
      </c>
      <c r="L57" s="20">
        <f>Class4ResTaxesByCity!L57/'City Population'!L57</f>
        <v>235.35039150872819</v>
      </c>
      <c r="M57" s="20">
        <f>Class4ResTaxesByCity!M57/'City Population'!M57</f>
        <v>222.36945897410601</v>
      </c>
      <c r="N57" s="20">
        <f>Class4ResTaxesByCity!N57/'City Population'!N57</f>
        <v>224.30850399393205</v>
      </c>
      <c r="O57" s="20">
        <f>Class4ResTaxesByCity!O57/'City Population'!O57</f>
        <v>228.7053447550777</v>
      </c>
      <c r="P57" s="20">
        <f>Class4ResTaxesByCity!P57/'City Population'!P57</f>
        <v>233.46777812274371</v>
      </c>
      <c r="Q57" s="20">
        <f>Class4ResTaxesByCity!Q57/'City Population'!Q57</f>
        <v>223.44248666666667</v>
      </c>
      <c r="R57" s="20">
        <f>Class4ResTaxesByCity!R57/'City Population'!R57</f>
        <v>335.92220544550901</v>
      </c>
      <c r="S57" s="20">
        <f>Class4ResTaxesByCity!S57/'City Population'!S57</f>
        <v>311.88953159475568</v>
      </c>
      <c r="T57" s="20">
        <f>Class4ResTaxesByCity!T57/'City Population'!T57</f>
        <v>375.85173247748816</v>
      </c>
      <c r="U57" s="20">
        <f>Class4ResTaxesByCity!U57/'City Population'!U57</f>
        <v>380.33907449941245</v>
      </c>
      <c r="V57" s="20">
        <f t="shared" si="4"/>
        <v>189.74668301380092</v>
      </c>
      <c r="W57" s="26">
        <f t="shared" si="5"/>
        <v>0.99556273749849844</v>
      </c>
    </row>
    <row r="58" spans="1:23" x14ac:dyDescent="0.2">
      <c r="A58">
        <f t="shared" si="3"/>
        <v>44</v>
      </c>
      <c r="B58" s="1" t="s">
        <v>54</v>
      </c>
      <c r="C58" t="str">
        <f>VLOOKUP(A58,CountyMatch!$A$2:$B$57,2,FALSE)</f>
        <v>Wheatland</v>
      </c>
      <c r="D58" s="1" t="str">
        <f>VLOOKUP(B58,CityMatch!$A$2:$B$128,2,FALSE)</f>
        <v>Harlowton</v>
      </c>
      <c r="E58" s="20">
        <f>Class4ResTaxesByCity!E58/'City Population'!E58</f>
        <v>221.4766303699422</v>
      </c>
      <c r="F58" s="20">
        <f>Class4ResTaxesByCity!F58/'City Population'!F58</f>
        <v>240.21565896414344</v>
      </c>
      <c r="G58" s="20">
        <f>Class4ResTaxesByCity!G58/'City Population'!G58</f>
        <v>250.64381622983873</v>
      </c>
      <c r="H58" s="20">
        <f>Class4ResTaxesByCity!H58/'City Population'!H58</f>
        <v>219.66853757700204</v>
      </c>
      <c r="I58" s="20">
        <f>Class4ResTaxesByCity!I58/'City Population'!I58</f>
        <v>224.74017730655393</v>
      </c>
      <c r="J58" s="20">
        <f>Class4ResTaxesByCity!J58/'City Population'!J58</f>
        <v>241.26370972020726</v>
      </c>
      <c r="K58" s="20">
        <f>Class4ResTaxesByCity!K58/'City Population'!K58</f>
        <v>250.00027266800404</v>
      </c>
      <c r="L58" s="20">
        <f>Class4ResTaxesByCity!L58/'City Population'!L58</f>
        <v>233.25041334337351</v>
      </c>
      <c r="M58" s="20">
        <f>Class4ResTaxesByCity!M58/'City Population'!M58</f>
        <v>235.49291918346776</v>
      </c>
      <c r="N58" s="20">
        <f>Class4ResTaxesByCity!N58/'City Population'!N58</f>
        <v>234.93344232558138</v>
      </c>
      <c r="O58" s="20">
        <f>Class4ResTaxesByCity!O58/'City Population'!O58</f>
        <v>232.55893803092783</v>
      </c>
      <c r="P58" s="20">
        <f>Class4ResTaxesByCity!P58/'City Population'!P58</f>
        <v>230.42009221095338</v>
      </c>
      <c r="Q58" s="20">
        <f>Class4ResTaxesByCity!Q58/'City Population'!Q58</f>
        <v>232.67807116615066</v>
      </c>
      <c r="R58" s="20">
        <f>Class4ResTaxesByCity!R58/'City Population'!R58</f>
        <v>270.40178997957116</v>
      </c>
      <c r="S58" s="20">
        <f>Class4ResTaxesByCity!S58/'City Population'!S58</f>
        <v>268.7512814720813</v>
      </c>
      <c r="T58" s="20">
        <f>Class4ResTaxesByCity!T58/'City Population'!T58</f>
        <v>317.56791019743338</v>
      </c>
      <c r="U58" s="20">
        <f>Class4ResTaxesByCity!U58/'City Population'!U58</f>
        <v>313.12907414258189</v>
      </c>
      <c r="V58" s="20">
        <f t="shared" si="4"/>
        <v>91.652443772639685</v>
      </c>
      <c r="W58" s="26">
        <f t="shared" si="5"/>
        <v>0.41382444558393616</v>
      </c>
    </row>
    <row r="59" spans="1:23" x14ac:dyDescent="0.2">
      <c r="A59">
        <f t="shared" si="3"/>
        <v>12</v>
      </c>
      <c r="B59" s="1" t="s">
        <v>60</v>
      </c>
      <c r="C59" t="str">
        <f>VLOOKUP(A59,CountyMatch!$A$2:$B$57,2,FALSE)</f>
        <v>Hill</v>
      </c>
      <c r="D59" s="1" t="str">
        <f>VLOOKUP(B59,CityMatch!$A$2:$B$128,2,FALSE)</f>
        <v>Havre</v>
      </c>
      <c r="E59" s="20">
        <f>Class4ResTaxesByCity!E59/'City Population'!E59</f>
        <v>299.97582561201079</v>
      </c>
      <c r="F59" s="20">
        <f>Class4ResTaxesByCity!F59/'City Population'!F59</f>
        <v>313.68115110930739</v>
      </c>
      <c r="G59" s="20">
        <f>Class4ResTaxesByCity!G59/'City Population'!G59</f>
        <v>333.41384076422059</v>
      </c>
      <c r="H59" s="20">
        <f>Class4ResTaxesByCity!H59/'City Population'!H59</f>
        <v>338.11309307901905</v>
      </c>
      <c r="I59" s="20">
        <f>Class4ResTaxesByCity!I59/'City Population'!I59</f>
        <v>340.42954470779222</v>
      </c>
      <c r="J59" s="20">
        <f>Class4ResTaxesByCity!J59/'City Population'!J59</f>
        <v>341.24205238321287</v>
      </c>
      <c r="K59" s="20">
        <f>Class4ResTaxesByCity!K59/'City Population'!K59</f>
        <v>407.02175788070093</v>
      </c>
      <c r="L59" s="20">
        <f>Class4ResTaxesByCity!L59/'City Population'!L59</f>
        <v>359.70585710637374</v>
      </c>
      <c r="M59" s="20">
        <f>Class4ResTaxesByCity!M59/'City Population'!M59</f>
        <v>404.76552320922912</v>
      </c>
      <c r="N59" s="20">
        <f>Class4ResTaxesByCity!N59/'City Population'!N59</f>
        <v>379.90556929109482</v>
      </c>
      <c r="O59" s="20">
        <f>Class4ResTaxesByCity!O59/'City Population'!O59</f>
        <v>390.10355455275351</v>
      </c>
      <c r="P59" s="20">
        <f>Class4ResTaxesByCity!P59/'City Population'!P59</f>
        <v>385.33811653198649</v>
      </c>
      <c r="Q59" s="20">
        <f>Class4ResTaxesByCity!Q59/'City Population'!Q59</f>
        <v>412.77055179885588</v>
      </c>
      <c r="R59" s="20">
        <f>Class4ResTaxesByCity!R59/'City Population'!R59</f>
        <v>439.92460161038713</v>
      </c>
      <c r="S59" s="20">
        <f>Class4ResTaxesByCity!S59/'City Population'!S59</f>
        <v>436.58325361830555</v>
      </c>
      <c r="T59" s="20">
        <f>Class4ResTaxesByCity!T59/'City Population'!T59</f>
        <v>491.51225988349506</v>
      </c>
      <c r="U59" s="20">
        <f>Class4ResTaxesByCity!U59/'City Population'!U59</f>
        <v>493.81602217292846</v>
      </c>
      <c r="V59" s="20">
        <f t="shared" si="4"/>
        <v>193.84019656091766</v>
      </c>
      <c r="W59" s="26">
        <f t="shared" si="5"/>
        <v>0.6461860590447408</v>
      </c>
    </row>
    <row r="60" spans="1:23" x14ac:dyDescent="0.2">
      <c r="A60">
        <f t="shared" si="3"/>
        <v>5</v>
      </c>
      <c r="B60" s="1" t="s">
        <v>56</v>
      </c>
      <c r="C60" t="str">
        <f>VLOOKUP(A60,CountyMatch!$A$2:$B$57,2,FALSE)</f>
        <v>Lewis &amp; Clark</v>
      </c>
      <c r="D60" s="1" t="str">
        <f>VLOOKUP(B60,CityMatch!$A$2:$B$128,2,FALSE)</f>
        <v>Helena</v>
      </c>
      <c r="E60" s="20">
        <f>Class4ResTaxesByCity!E60/'City Population'!E60</f>
        <v>458.60690031243996</v>
      </c>
      <c r="F60" s="20">
        <f>Class4ResTaxesByCity!F60/'City Population'!F60</f>
        <v>478.03311511267924</v>
      </c>
      <c r="G60" s="20">
        <f>Class4ResTaxesByCity!G60/'City Population'!G60</f>
        <v>485.72124657112852</v>
      </c>
      <c r="H60" s="20">
        <f>Class4ResTaxesByCity!H60/'City Population'!H60</f>
        <v>507.96250703988022</v>
      </c>
      <c r="I60" s="20">
        <f>Class4ResTaxesByCity!I60/'City Population'!I60</f>
        <v>516.88954731197919</v>
      </c>
      <c r="J60" s="20">
        <f>Class4ResTaxesByCity!J60/'City Population'!J60</f>
        <v>520.60867233690283</v>
      </c>
      <c r="K60" s="20">
        <f>Class4ResTaxesByCity!K60/'City Population'!K60</f>
        <v>646.12630061534605</v>
      </c>
      <c r="L60" s="20">
        <f>Class4ResTaxesByCity!L60/'City Population'!L60</f>
        <v>551.61280416356874</v>
      </c>
      <c r="M60" s="20">
        <f>Class4ResTaxesByCity!M60/'City Population'!M60</f>
        <v>639.57268493558183</v>
      </c>
      <c r="N60" s="20">
        <f>Class4ResTaxesByCity!N60/'City Population'!N60</f>
        <v>636.21061917016698</v>
      </c>
      <c r="O60" s="20">
        <f>Class4ResTaxesByCity!O60/'City Population'!O60</f>
        <v>634.59667463816447</v>
      </c>
      <c r="P60" s="20">
        <f>Class4ResTaxesByCity!P60/'City Population'!P60</f>
        <v>653.08677515986028</v>
      </c>
      <c r="Q60" s="20">
        <f>Class4ResTaxesByCity!Q60/'City Population'!Q60</f>
        <v>665.83769980673833</v>
      </c>
      <c r="R60" s="20">
        <f>Class4ResTaxesByCity!R60/'City Population'!R60</f>
        <v>662.94868549609271</v>
      </c>
      <c r="S60" s="20">
        <f>Class4ResTaxesByCity!S60/'City Population'!S60</f>
        <v>659.14950362854961</v>
      </c>
      <c r="T60" s="20">
        <f>Class4ResTaxesByCity!T60/'City Population'!T60</f>
        <v>745.76843105066382</v>
      </c>
      <c r="U60" s="20">
        <f>Class4ResTaxesByCity!U60/'City Population'!U60</f>
        <v>858.4767356552685</v>
      </c>
      <c r="V60" s="20">
        <f t="shared" si="4"/>
        <v>399.86983534282854</v>
      </c>
      <c r="W60" s="26">
        <f t="shared" si="5"/>
        <v>0.87192284954806609</v>
      </c>
    </row>
    <row r="61" spans="1:23" x14ac:dyDescent="0.2">
      <c r="A61">
        <f t="shared" si="3"/>
        <v>12</v>
      </c>
      <c r="B61" s="1" t="s">
        <v>55</v>
      </c>
      <c r="C61" t="str">
        <f>VLOOKUP(A61,CountyMatch!$A$2:$B$57,2,FALSE)</f>
        <v>Hill</v>
      </c>
      <c r="D61" s="1" t="str">
        <f>VLOOKUP(B61,CityMatch!$A$2:$B$128,2,FALSE)</f>
        <v>Hingham</v>
      </c>
      <c r="E61" s="20">
        <f>Class4ResTaxesByCity!E61/'City Population'!E61</f>
        <v>274.51665420833331</v>
      </c>
      <c r="F61" s="20">
        <f>Class4ResTaxesByCity!F61/'City Population'!F61</f>
        <v>287.27058828571427</v>
      </c>
      <c r="G61" s="20">
        <f>Class4ResTaxesByCity!G61/'City Population'!G61</f>
        <v>300.7793314705882</v>
      </c>
      <c r="H61" s="20">
        <f>Class4ResTaxesByCity!H61/'City Population'!H61</f>
        <v>295.20616666666666</v>
      </c>
      <c r="I61" s="20">
        <f>Class4ResTaxesByCity!I61/'City Population'!I61</f>
        <v>303.40930461538466</v>
      </c>
      <c r="J61" s="20">
        <f>Class4ResTaxesByCity!J61/'City Population'!J61</f>
        <v>314.82151428571427</v>
      </c>
      <c r="K61" s="20">
        <f>Class4ResTaxesByCity!K61/'City Population'!K61</f>
        <v>335.33196721311475</v>
      </c>
      <c r="L61" s="20">
        <f>Class4ResTaxesByCity!L61/'City Population'!L61</f>
        <v>316.14234399999998</v>
      </c>
      <c r="M61" s="20">
        <f>Class4ResTaxesByCity!M61/'City Population'!M61</f>
        <v>318.71397559322037</v>
      </c>
      <c r="N61" s="20">
        <f>Class4ResTaxesByCity!N61/'City Population'!N61</f>
        <v>293.29543966666665</v>
      </c>
      <c r="O61" s="20">
        <f>Class4ResTaxesByCity!O61/'City Population'!O61</f>
        <v>283.73411641666667</v>
      </c>
      <c r="P61" s="20">
        <f>Class4ResTaxesByCity!P61/'City Population'!P61</f>
        <v>282.16474884297526</v>
      </c>
      <c r="Q61" s="20">
        <f>Class4ResTaxesByCity!Q61/'City Population'!Q61</f>
        <v>294.1196854166667</v>
      </c>
      <c r="R61" s="20">
        <f>Class4ResTaxesByCity!R61/'City Population'!R61</f>
        <v>322.96979916666663</v>
      </c>
      <c r="S61" s="20">
        <f>Class4ResTaxesByCity!S61/'City Population'!S61</f>
        <v>325.77333781512601</v>
      </c>
      <c r="T61" s="20">
        <f>Class4ResTaxesByCity!T61/'City Population'!T61</f>
        <v>385.8768014285713</v>
      </c>
      <c r="U61" s="20">
        <f>Class4ResTaxesByCity!U61/'City Population'!U61</f>
        <v>381.41012610169491</v>
      </c>
      <c r="V61" s="20">
        <f t="shared" si="4"/>
        <v>106.89347189336161</v>
      </c>
      <c r="W61" s="26">
        <f t="shared" si="5"/>
        <v>0.38938793058522098</v>
      </c>
    </row>
    <row r="62" spans="1:23" x14ac:dyDescent="0.2">
      <c r="A62">
        <f t="shared" si="3"/>
        <v>36</v>
      </c>
      <c r="B62" s="1" t="s">
        <v>57</v>
      </c>
      <c r="C62" t="str">
        <f>VLOOKUP(A62,CountyMatch!$A$2:$B$57,2,FALSE)</f>
        <v>Judith Basin</v>
      </c>
      <c r="D62" s="1" t="str">
        <f>VLOOKUP(B62,CityMatch!$A$2:$B$128,2,FALSE)</f>
        <v>Hobson</v>
      </c>
      <c r="E62" s="20">
        <f>Class4ResTaxesByCity!E62/'City Population'!E62</f>
        <v>204.52975837229437</v>
      </c>
      <c r="F62" s="20">
        <f>Class4ResTaxesByCity!F62/'City Population'!F62</f>
        <v>234.63706977876106</v>
      </c>
      <c r="G62" s="20">
        <f>Class4ResTaxesByCity!G62/'City Population'!G62</f>
        <v>240.78088185840707</v>
      </c>
      <c r="H62" s="20">
        <f>Class4ResTaxesByCity!H62/'City Population'!H62</f>
        <v>227.21817506726455</v>
      </c>
      <c r="I62" s="20">
        <f>Class4ResTaxesByCity!I62/'City Population'!I62</f>
        <v>250.58858665158371</v>
      </c>
      <c r="J62" s="20">
        <f>Class4ResTaxesByCity!J62/'City Population'!J62</f>
        <v>268.65773488372093</v>
      </c>
      <c r="K62" s="20">
        <f>Class4ResTaxesByCity!K62/'City Population'!K62</f>
        <v>274.43043850467291</v>
      </c>
      <c r="L62" s="20">
        <f>Class4ResTaxesByCity!L62/'City Population'!L62</f>
        <v>259.16393237209303</v>
      </c>
      <c r="M62" s="20">
        <f>Class4ResTaxesByCity!M62/'City Population'!M62</f>
        <v>252.41442872727271</v>
      </c>
      <c r="N62" s="20">
        <f>Class4ResTaxesByCity!N62/'City Population'!N62</f>
        <v>231.59483123287669</v>
      </c>
      <c r="O62" s="20">
        <f>Class4ResTaxesByCity!O62/'City Population'!O62</f>
        <v>219.08393303571424</v>
      </c>
      <c r="P62" s="20">
        <f>Class4ResTaxesByCity!P62/'City Population'!P62</f>
        <v>235.95300666666665</v>
      </c>
      <c r="Q62" s="20">
        <f>Class4ResTaxesByCity!Q62/'City Population'!Q62</f>
        <v>252.33307846153846</v>
      </c>
      <c r="R62" s="20">
        <f>Class4ResTaxesByCity!R62/'City Population'!R62</f>
        <v>292.57414617511517</v>
      </c>
      <c r="S62" s="20">
        <f>Class4ResTaxesByCity!S62/'City Population'!S62</f>
        <v>287.95315678899084</v>
      </c>
      <c r="T62" s="20">
        <f>Class4ResTaxesByCity!T62/'City Population'!T62</f>
        <v>346.92466931506851</v>
      </c>
      <c r="U62" s="20">
        <f>Class4ResTaxesByCity!U62/'City Population'!U62</f>
        <v>324.21188342465751</v>
      </c>
      <c r="V62" s="20">
        <f t="shared" si="4"/>
        <v>119.68212505236315</v>
      </c>
      <c r="W62" s="26">
        <f t="shared" si="5"/>
        <v>0.58515751450951359</v>
      </c>
    </row>
    <row r="63" spans="1:23" x14ac:dyDescent="0.2">
      <c r="A63">
        <f t="shared" si="3"/>
        <v>35</v>
      </c>
      <c r="B63" s="1" t="s">
        <v>58</v>
      </c>
      <c r="C63" t="str">
        <f>VLOOKUP(A63,CountyMatch!$A$2:$B$57,2,FALSE)</f>
        <v>Sanders</v>
      </c>
      <c r="D63" s="1" t="str">
        <f>VLOOKUP(B63,CityMatch!$A$2:$B$128,2,FALSE)</f>
        <v>Hot Springs</v>
      </c>
      <c r="E63" s="20">
        <f>Class4ResTaxesByCity!E63/'City Population'!E63</f>
        <v>238.62008374100716</v>
      </c>
      <c r="F63" s="20">
        <f>Class4ResTaxesByCity!F63/'City Population'!F63</f>
        <v>270.34174926943939</v>
      </c>
      <c r="G63" s="20">
        <f>Class4ResTaxesByCity!G63/'City Population'!G63</f>
        <v>272.77996815836303</v>
      </c>
      <c r="H63" s="20">
        <f>Class4ResTaxesByCity!H63/'City Population'!H63</f>
        <v>294.42710074418602</v>
      </c>
      <c r="I63" s="20">
        <f>Class4ResTaxesByCity!I63/'City Population'!I63</f>
        <v>309.59823970588235</v>
      </c>
      <c r="J63" s="20">
        <f>Class4ResTaxesByCity!J63/'City Population'!J63</f>
        <v>314.07708130017761</v>
      </c>
      <c r="K63" s="20">
        <f>Class4ResTaxesByCity!K63/'City Population'!K63</f>
        <v>406.98001562903227</v>
      </c>
      <c r="L63" s="20">
        <f>Class4ResTaxesByCity!L63/'City Population'!L63</f>
        <v>363.06379061594203</v>
      </c>
      <c r="M63" s="20">
        <f>Class4ResTaxesByCity!M63/'City Population'!M63</f>
        <v>434.54688765555557</v>
      </c>
      <c r="N63" s="20">
        <f>Class4ResTaxesByCity!N63/'City Population'!N63</f>
        <v>413.64801806569346</v>
      </c>
      <c r="O63" s="20">
        <f>Class4ResTaxesByCity!O63/'City Population'!O63</f>
        <v>421.0372515539305</v>
      </c>
      <c r="P63" s="20">
        <f>Class4ResTaxesByCity!P63/'City Population'!P63</f>
        <v>306.69001275735292</v>
      </c>
      <c r="Q63" s="20">
        <f>Class4ResTaxesByCity!Q63/'City Population'!Q63</f>
        <v>471.7160497101105</v>
      </c>
      <c r="R63" s="20">
        <f>Class4ResTaxesByCity!R63/'City Population'!R63</f>
        <v>487.42811748708482</v>
      </c>
      <c r="S63" s="20">
        <f>Class4ResTaxesByCity!S63/'City Population'!S63</f>
        <v>465.7495664863884</v>
      </c>
      <c r="T63" s="20">
        <f>Class4ResTaxesByCity!T63/'City Population'!T63</f>
        <v>692.77626146619241</v>
      </c>
      <c r="U63" s="20">
        <f>Class4ResTaxesByCity!U63/'City Population'!U63</f>
        <v>664.92931683774236</v>
      </c>
      <c r="V63" s="20">
        <f t="shared" si="4"/>
        <v>426.30923309673517</v>
      </c>
      <c r="W63" s="26">
        <f t="shared" si="5"/>
        <v>1.7865605711522654</v>
      </c>
    </row>
    <row r="64" spans="1:23" x14ac:dyDescent="0.2">
      <c r="A64">
        <f t="shared" si="3"/>
        <v>33</v>
      </c>
      <c r="B64" s="1" t="s">
        <v>61</v>
      </c>
      <c r="C64" t="str">
        <f>VLOOKUP(A64,CountyMatch!$A$2:$B$57,2,FALSE)</f>
        <v>Treasure</v>
      </c>
      <c r="D64" s="1" t="str">
        <f>VLOOKUP(B64,CityMatch!$A$2:$B$128,2,FALSE)</f>
        <v>Hysham</v>
      </c>
      <c r="E64" s="20">
        <f>Class4ResTaxesByCity!E64/'City Population'!E64</f>
        <v>199.92233932907345</v>
      </c>
      <c r="F64" s="20">
        <f>Class4ResTaxesByCity!F64/'City Population'!F64</f>
        <v>207.74562683706068</v>
      </c>
      <c r="G64" s="20">
        <f>Class4ResTaxesByCity!G64/'City Population'!G64</f>
        <v>198.09667492260061</v>
      </c>
      <c r="H64" s="20">
        <f>Class4ResTaxesByCity!H64/'City Population'!H64</f>
        <v>229.97613019169327</v>
      </c>
      <c r="I64" s="20">
        <f>Class4ResTaxesByCity!I64/'City Population'!I64</f>
        <v>252.29509652866238</v>
      </c>
      <c r="J64" s="20">
        <f>Class4ResTaxesByCity!J64/'City Population'!J64</f>
        <v>261.41087808306708</v>
      </c>
      <c r="K64" s="20">
        <f>Class4ResTaxesByCity!K64/'City Population'!K64</f>
        <v>271.38294578124999</v>
      </c>
      <c r="L64" s="20">
        <f>Class4ResTaxesByCity!L64/'City Population'!L64</f>
        <v>268.94236470967741</v>
      </c>
      <c r="M64" s="20">
        <f>Class4ResTaxesByCity!M64/'City Population'!M64</f>
        <v>277.32387711538462</v>
      </c>
      <c r="N64" s="20">
        <f>Class4ResTaxesByCity!N64/'City Population'!N64</f>
        <v>278.54311999999999</v>
      </c>
      <c r="O64" s="20">
        <f>Class4ResTaxesByCity!O64/'City Population'!O64</f>
        <v>280.144525886076</v>
      </c>
      <c r="P64" s="20">
        <f>Class4ResTaxesByCity!P64/'City Population'!P64</f>
        <v>292.15604610561059</v>
      </c>
      <c r="Q64" s="20">
        <f>Class4ResTaxesByCity!Q64/'City Population'!Q64</f>
        <v>310.04786392026574</v>
      </c>
      <c r="R64" s="20">
        <f>Class4ResTaxesByCity!R64/'City Population'!R64</f>
        <v>360.60166006666668</v>
      </c>
      <c r="S64" s="20">
        <f>Class4ResTaxesByCity!S64/'City Population'!S64</f>
        <v>364.87802197986576</v>
      </c>
      <c r="T64" s="20">
        <f>Class4ResTaxesByCity!T64/'City Population'!T64</f>
        <v>417.58391582491583</v>
      </c>
      <c r="U64" s="20">
        <f>Class4ResTaxesByCity!U64/'City Population'!U64</f>
        <v>432.43654895270271</v>
      </c>
      <c r="V64" s="20">
        <f t="shared" si="4"/>
        <v>232.51420962362926</v>
      </c>
      <c r="W64" s="26">
        <f t="shared" si="5"/>
        <v>1.1630226537160981</v>
      </c>
    </row>
    <row r="65" spans="1:23" x14ac:dyDescent="0.2">
      <c r="A65">
        <f t="shared" si="3"/>
        <v>14</v>
      </c>
      <c r="B65" s="1" t="s">
        <v>62</v>
      </c>
      <c r="C65" t="str">
        <f>VLOOKUP(A65,CountyMatch!$A$2:$B$57,2,FALSE)</f>
        <v>Custer</v>
      </c>
      <c r="D65" s="1" t="str">
        <f>VLOOKUP(B65,CityMatch!$A$2:$B$128,2,FALSE)</f>
        <v>Ismay</v>
      </c>
      <c r="E65" s="20">
        <f>Class4ResTaxesByCity!E65/'City Population'!E65</f>
        <v>165.98566249999999</v>
      </c>
      <c r="F65" s="20">
        <f>Class4ResTaxesByCity!F65/'City Population'!F65</f>
        <v>187.33189695652175</v>
      </c>
      <c r="G65" s="20">
        <f>Class4ResTaxesByCity!G65/'City Population'!G65</f>
        <v>228.95769913043478</v>
      </c>
      <c r="H65" s="20">
        <f>Class4ResTaxesByCity!H65/'City Population'!H65</f>
        <v>239.96814545454544</v>
      </c>
      <c r="I65" s="20">
        <f>Class4ResTaxesByCity!I65/'City Population'!I65</f>
        <v>242.00313571428572</v>
      </c>
      <c r="J65" s="20">
        <f>Class4ResTaxesByCity!J65/'City Population'!J65</f>
        <v>246.39221749999996</v>
      </c>
      <c r="K65" s="20">
        <f>Class4ResTaxesByCity!K65/'City Population'!K65</f>
        <v>252.92737199999996</v>
      </c>
      <c r="L65" s="20">
        <f>Class4ResTaxesByCity!L65/'City Population'!L65</f>
        <v>278.60037631578945</v>
      </c>
      <c r="M65" s="20">
        <f>Class4ResTaxesByCity!M65/'City Population'!M65</f>
        <v>281.25650000000002</v>
      </c>
      <c r="N65" s="20">
        <f>Class4ResTaxesByCity!N65/'City Population'!N65</f>
        <v>270.29910600000005</v>
      </c>
      <c r="O65" s="20">
        <f>Class4ResTaxesByCity!O65/'City Population'!O65</f>
        <v>267.93595850000003</v>
      </c>
      <c r="P65" s="20">
        <f>Class4ResTaxesByCity!P65/'City Population'!P65</f>
        <v>279.4173495</v>
      </c>
      <c r="Q65" s="20">
        <f>Class4ResTaxesByCity!Q65/'City Population'!Q65</f>
        <v>275.35924999999997</v>
      </c>
      <c r="R65" s="20">
        <f>Class4ResTaxesByCity!R65/'City Population'!R65</f>
        <v>282.18712000000005</v>
      </c>
      <c r="S65" s="20">
        <f>Class4ResTaxesByCity!S65/'City Population'!S65</f>
        <v>321.35920750000002</v>
      </c>
      <c r="T65" s="20">
        <f>Class4ResTaxesByCity!T65/'City Population'!T65</f>
        <v>281.85184199999998</v>
      </c>
      <c r="U65" s="20">
        <f>Class4ResTaxesByCity!U65/'City Population'!U65</f>
        <v>301.98181</v>
      </c>
      <c r="V65" s="20">
        <f t="shared" si="4"/>
        <v>135.99614750000001</v>
      </c>
      <c r="W65" s="26">
        <f t="shared" si="5"/>
        <v>0.81932466606867338</v>
      </c>
    </row>
    <row r="66" spans="1:23" x14ac:dyDescent="0.2">
      <c r="A66">
        <f t="shared" ref="A66:A97" si="6">_xlfn.NUMBERVALUE(RIGHT(B66,2))</f>
        <v>10</v>
      </c>
      <c r="B66" s="1" t="s">
        <v>63</v>
      </c>
      <c r="C66" t="str">
        <f>VLOOKUP(A66,CountyMatch!$A$2:$B$57,2,FALSE)</f>
        <v>Carbon</v>
      </c>
      <c r="D66" s="1" t="str">
        <f>VLOOKUP(B66,CityMatch!$A$2:$B$128,2,FALSE)</f>
        <v>Joliet</v>
      </c>
      <c r="E66" s="20">
        <f>Class4ResTaxesByCity!E66/'City Population'!E66</f>
        <v>300.55970018569002</v>
      </c>
      <c r="F66" s="20">
        <f>Class4ResTaxesByCity!F66/'City Population'!F66</f>
        <v>348.20664054514481</v>
      </c>
      <c r="G66" s="20">
        <f>Class4ResTaxesByCity!G66/'City Population'!G66</f>
        <v>343.54338809523807</v>
      </c>
      <c r="H66" s="20">
        <f>Class4ResTaxesByCity!H66/'City Population'!H66</f>
        <v>340.04059750841748</v>
      </c>
      <c r="I66" s="20">
        <f>Class4ResTaxesByCity!I66/'City Population'!I66</f>
        <v>319.95092314189191</v>
      </c>
      <c r="J66" s="20">
        <f>Class4ResTaxesByCity!J66/'City Population'!J66</f>
        <v>313.12479757575755</v>
      </c>
      <c r="K66" s="20">
        <f>Class4ResTaxesByCity!K66/'City Population'!K66</f>
        <v>319.62718028764812</v>
      </c>
      <c r="L66" s="20">
        <f>Class4ResTaxesByCity!L66/'City Population'!L66</f>
        <v>297.7538306060606</v>
      </c>
      <c r="M66" s="20">
        <f>Class4ResTaxesByCity!M66/'City Population'!M66</f>
        <v>322.16895722602743</v>
      </c>
      <c r="N66" s="20">
        <f>Class4ResTaxesByCity!N66/'City Population'!N66</f>
        <v>325.31397315345703</v>
      </c>
      <c r="O66" s="20">
        <f>Class4ResTaxesByCity!O66/'City Population'!O66</f>
        <v>318.99504000000002</v>
      </c>
      <c r="P66" s="20">
        <f>Class4ResTaxesByCity!P66/'City Population'!P66</f>
        <v>306.31815231496057</v>
      </c>
      <c r="Q66" s="20">
        <f>Class4ResTaxesByCity!Q66/'City Population'!Q66</f>
        <v>311.35281942277692</v>
      </c>
      <c r="R66" s="20">
        <f>Class4ResTaxesByCity!R66/'City Population'!R66</f>
        <v>338.62037667711598</v>
      </c>
      <c r="S66" s="20">
        <f>Class4ResTaxesByCity!S66/'City Population'!S66</f>
        <v>337.99835272161738</v>
      </c>
      <c r="T66" s="20">
        <f>Class4ResTaxesByCity!T66/'City Population'!T66</f>
        <v>373.70208589312978</v>
      </c>
      <c r="U66" s="20">
        <f>Class4ResTaxesByCity!U66/'City Population'!U66</f>
        <v>353.80523414634143</v>
      </c>
      <c r="V66" s="20">
        <f t="shared" ref="V66:V97" si="7">U66-E66</f>
        <v>53.245533960651414</v>
      </c>
      <c r="W66" s="26">
        <f t="shared" ref="W66:W97" si="8">V66/E66</f>
        <v>0.17715460165735983</v>
      </c>
    </row>
    <row r="67" spans="1:23" x14ac:dyDescent="0.2">
      <c r="A67">
        <f t="shared" si="6"/>
        <v>50</v>
      </c>
      <c r="B67" s="1" t="s">
        <v>64</v>
      </c>
      <c r="C67" t="str">
        <f>VLOOKUP(A67,CountyMatch!$A$2:$B$57,2,FALSE)</f>
        <v>Garfield</v>
      </c>
      <c r="D67" s="1" t="str">
        <f>VLOOKUP(B67,CityMatch!$A$2:$B$128,2,FALSE)</f>
        <v>Jordan</v>
      </c>
      <c r="E67" s="20">
        <f>Class4ResTaxesByCity!E67/'City Population'!E67</f>
        <v>194.74158858241759</v>
      </c>
      <c r="F67" s="20">
        <f>Class4ResTaxesByCity!F67/'City Population'!F67</f>
        <v>208.09725844875345</v>
      </c>
      <c r="G67" s="20">
        <f>Class4ResTaxesByCity!G67/'City Population'!G67</f>
        <v>216.54128845505619</v>
      </c>
      <c r="H67" s="20">
        <f>Class4ResTaxesByCity!H67/'City Population'!H67</f>
        <v>207.24300782608697</v>
      </c>
      <c r="I67" s="20">
        <f>Class4ResTaxesByCity!I67/'City Population'!I67</f>
        <v>222.46915847025497</v>
      </c>
      <c r="J67" s="20">
        <f>Class4ResTaxesByCity!J67/'City Population'!J67</f>
        <v>229.59862118980172</v>
      </c>
      <c r="K67" s="20">
        <f>Class4ResTaxesByCity!K67/'City Population'!K67</f>
        <v>279.38890383720923</v>
      </c>
      <c r="L67" s="20">
        <f>Class4ResTaxesByCity!L67/'City Population'!L67</f>
        <v>243.14569342776201</v>
      </c>
      <c r="M67" s="20">
        <f>Class4ResTaxesByCity!M67/'City Population'!M67</f>
        <v>259.20855999999998</v>
      </c>
      <c r="N67" s="20">
        <f>Class4ResTaxesByCity!N67/'City Population'!N67</f>
        <v>236.99841268518517</v>
      </c>
      <c r="O67" s="20">
        <f>Class4ResTaxesByCity!O67/'City Population'!O67</f>
        <v>236.41824620052765</v>
      </c>
      <c r="P67" s="20">
        <f>Class4ResTaxesByCity!P67/'City Population'!P67</f>
        <v>224.18405602094239</v>
      </c>
      <c r="Q67" s="20">
        <f>Class4ResTaxesByCity!Q67/'City Population'!Q67</f>
        <v>236.78897113402064</v>
      </c>
      <c r="R67" s="20">
        <f>Class4ResTaxesByCity!R67/'City Population'!R67</f>
        <v>329.33518427109976</v>
      </c>
      <c r="S67" s="20">
        <f>Class4ResTaxesByCity!S67/'City Population'!S67</f>
        <v>322.23537364321612</v>
      </c>
      <c r="T67" s="20">
        <f>Class4ResTaxesByCity!T67/'City Population'!T67</f>
        <v>344.50779220253168</v>
      </c>
      <c r="U67" s="20">
        <f>Class4ResTaxesByCity!U67/'City Population'!U67</f>
        <v>381.67063239074548</v>
      </c>
      <c r="V67" s="20">
        <f t="shared" si="7"/>
        <v>186.92904380832789</v>
      </c>
      <c r="W67" s="26">
        <f t="shared" si="8"/>
        <v>0.95988250465162805</v>
      </c>
    </row>
    <row r="68" spans="1:23" x14ac:dyDescent="0.2">
      <c r="A68">
        <f t="shared" si="6"/>
        <v>44</v>
      </c>
      <c r="B68" s="1" t="s">
        <v>65</v>
      </c>
      <c r="C68" t="str">
        <f>VLOOKUP(A68,CountyMatch!$A$2:$B$57,2,FALSE)</f>
        <v>Wheatland</v>
      </c>
      <c r="D68" s="1" t="str">
        <f>VLOOKUP(B68,CityMatch!$A$2:$B$128,2,FALSE)</f>
        <v>Judith Gap</v>
      </c>
      <c r="E68" s="20">
        <f>Class4ResTaxesByCity!E68/'City Population'!E68</f>
        <v>118.00050756129032</v>
      </c>
      <c r="F68" s="20">
        <f>Class4ResTaxesByCity!F68/'City Population'!F68</f>
        <v>137.19442448979592</v>
      </c>
      <c r="G68" s="20">
        <f>Class4ResTaxesByCity!G68/'City Population'!G68</f>
        <v>140.18640971830987</v>
      </c>
      <c r="H68" s="20">
        <f>Class4ResTaxesByCity!H68/'City Population'!H68</f>
        <v>159.40963620437958</v>
      </c>
      <c r="I68" s="20">
        <f>Class4ResTaxesByCity!I68/'City Population'!I68</f>
        <v>153.03700479999998</v>
      </c>
      <c r="J68" s="20">
        <f>Class4ResTaxesByCity!J68/'City Population'!J68</f>
        <v>154.79507215384615</v>
      </c>
      <c r="K68" s="20">
        <f>Class4ResTaxesByCity!K68/'City Population'!K68</f>
        <v>164.75557893129772</v>
      </c>
      <c r="L68" s="20">
        <f>Class4ResTaxesByCity!L68/'City Population'!L68</f>
        <v>157.39927367187499</v>
      </c>
      <c r="M68" s="20">
        <f>Class4ResTaxesByCity!M68/'City Population'!M68</f>
        <v>165.8479725</v>
      </c>
      <c r="N68" s="20">
        <f>Class4ResTaxesByCity!N68/'City Population'!N68</f>
        <v>166.52521248000002</v>
      </c>
      <c r="O68" s="20">
        <f>Class4ResTaxesByCity!O68/'City Population'!O68</f>
        <v>171.13730892561986</v>
      </c>
      <c r="P68" s="20">
        <f>Class4ResTaxesByCity!P68/'City Population'!P68</f>
        <v>170.32331731707316</v>
      </c>
      <c r="Q68" s="20">
        <f>Class4ResTaxesByCity!Q68/'City Population'!Q68</f>
        <v>163.84791276422766</v>
      </c>
      <c r="R68" s="20">
        <f>Class4ResTaxesByCity!R68/'City Population'!R68</f>
        <v>183.58759499999999</v>
      </c>
      <c r="S68" s="20">
        <f>Class4ResTaxesByCity!S68/'City Population'!S68</f>
        <v>180.29792207999998</v>
      </c>
      <c r="T68" s="20">
        <f>Class4ResTaxesByCity!T68/'City Population'!T68</f>
        <v>235.24789767441862</v>
      </c>
      <c r="U68" s="20">
        <f>Class4ResTaxesByCity!U68/'City Population'!U68</f>
        <v>219.02252651515147</v>
      </c>
      <c r="V68" s="20">
        <f t="shared" si="7"/>
        <v>101.02201895386115</v>
      </c>
      <c r="W68" s="26">
        <f t="shared" si="8"/>
        <v>0.85611512222851738</v>
      </c>
    </row>
    <row r="69" spans="1:23" x14ac:dyDescent="0.2">
      <c r="A69">
        <f t="shared" si="6"/>
        <v>7</v>
      </c>
      <c r="B69" s="1" t="s">
        <v>67</v>
      </c>
      <c r="C69" t="str">
        <f>VLOOKUP(A69,CountyMatch!$A$2:$B$57,2,FALSE)</f>
        <v>Flathead</v>
      </c>
      <c r="D69" s="1" t="str">
        <f>VLOOKUP(B69,CityMatch!$A$2:$B$128,2,FALSE)</f>
        <v>Kalispell</v>
      </c>
      <c r="E69" s="20">
        <f>Class4ResTaxesByCity!E69/'City Population'!E69</f>
        <v>441.21973706472653</v>
      </c>
      <c r="F69" s="20">
        <f>Class4ResTaxesByCity!F69/'City Population'!F69</f>
        <v>438.51542182570807</v>
      </c>
      <c r="G69" s="20">
        <f>Class4ResTaxesByCity!G69/'City Population'!G69</f>
        <v>477.35400043093927</v>
      </c>
      <c r="H69" s="20">
        <f>Class4ResTaxesByCity!H69/'City Population'!H69</f>
        <v>542.09168146409093</v>
      </c>
      <c r="I69" s="20">
        <f>Class4ResTaxesByCity!I69/'City Population'!I69</f>
        <v>551.91893532603342</v>
      </c>
      <c r="J69" s="20">
        <f>Class4ResTaxesByCity!J69/'City Population'!J69</f>
        <v>557.58237945671453</v>
      </c>
      <c r="K69" s="20">
        <f>Class4ResTaxesByCity!K69/'City Population'!K69</f>
        <v>641.74383601090835</v>
      </c>
      <c r="L69" s="20">
        <f>Class4ResTaxesByCity!L69/'City Population'!L69</f>
        <v>570.36722045924807</v>
      </c>
      <c r="M69" s="20">
        <f>Class4ResTaxesByCity!M69/'City Population'!M69</f>
        <v>634.05918209020683</v>
      </c>
      <c r="N69" s="20">
        <f>Class4ResTaxesByCity!N69/'City Population'!N69</f>
        <v>669.39725617596548</v>
      </c>
      <c r="O69" s="20">
        <f>Class4ResTaxesByCity!O69/'City Population'!O69</f>
        <v>711.32201259010674</v>
      </c>
      <c r="P69" s="20">
        <f>Class4ResTaxesByCity!P69/'City Population'!P69</f>
        <v>653.47222557261409</v>
      </c>
      <c r="Q69" s="20">
        <f>Class4ResTaxesByCity!Q69/'City Population'!Q69</f>
        <v>676.36657269169882</v>
      </c>
      <c r="R69" s="20">
        <f>Class4ResTaxesByCity!R69/'City Population'!R69</f>
        <v>670.8243291493261</v>
      </c>
      <c r="S69" s="20">
        <f>Class4ResTaxesByCity!S69/'City Population'!S69</f>
        <v>657.84145469510986</v>
      </c>
      <c r="T69" s="20">
        <f>Class4ResTaxesByCity!T69/'City Population'!T69</f>
        <v>792.84199603814989</v>
      </c>
      <c r="U69" s="20">
        <f>Class4ResTaxesByCity!U69/'City Population'!U69</f>
        <v>778.85986669145234</v>
      </c>
      <c r="V69" s="20">
        <f t="shared" si="7"/>
        <v>337.64012962672581</v>
      </c>
      <c r="W69" s="26">
        <f t="shared" si="8"/>
        <v>0.76524257929375972</v>
      </c>
    </row>
    <row r="70" spans="1:23" x14ac:dyDescent="0.2">
      <c r="A70">
        <f t="shared" si="6"/>
        <v>21</v>
      </c>
      <c r="B70" s="1" t="s">
        <v>66</v>
      </c>
      <c r="C70" t="str">
        <f>VLOOKUP(A70,CountyMatch!$A$2:$B$57,2,FALSE)</f>
        <v>Toole</v>
      </c>
      <c r="D70" s="1" t="str">
        <f>VLOOKUP(B70,CityMatch!$A$2:$B$128,2,FALSE)</f>
        <v>Kevin</v>
      </c>
      <c r="E70" s="20">
        <f>Class4ResTaxesByCity!E70/'City Population'!E70</f>
        <v>111.68381100591716</v>
      </c>
      <c r="F70" s="20">
        <f>Class4ResTaxesByCity!F70/'City Population'!F70</f>
        <v>121.78059520000001</v>
      </c>
      <c r="G70" s="20">
        <f>Class4ResTaxesByCity!G70/'City Population'!G70</f>
        <v>121.94651403726706</v>
      </c>
      <c r="H70" s="20">
        <f>Class4ResTaxesByCity!H70/'City Population'!H70</f>
        <v>125.89266739130433</v>
      </c>
      <c r="I70" s="20">
        <f>Class4ResTaxesByCity!I70/'City Population'!I70</f>
        <v>121.10649193548386</v>
      </c>
      <c r="J70" s="20">
        <f>Class4ResTaxesByCity!J70/'City Population'!J70</f>
        <v>125.98389690789475</v>
      </c>
      <c r="K70" s="20">
        <f>Class4ResTaxesByCity!K70/'City Population'!K70</f>
        <v>124.57341820000002</v>
      </c>
      <c r="L70" s="20">
        <f>Class4ResTaxesByCity!L70/'City Population'!L70</f>
        <v>155.46377333333334</v>
      </c>
      <c r="M70" s="20">
        <f>Class4ResTaxesByCity!M70/'City Population'!M70</f>
        <v>157.33630980392158</v>
      </c>
      <c r="N70" s="20">
        <f>Class4ResTaxesByCity!N70/'City Population'!N70</f>
        <v>220.14821493150686</v>
      </c>
      <c r="O70" s="20">
        <f>Class4ResTaxesByCity!O70/'City Population'!O70</f>
        <v>261.67453027397255</v>
      </c>
      <c r="P70" s="20">
        <f>Class4ResTaxesByCity!P70/'City Population'!P70</f>
        <v>229.54367500000001</v>
      </c>
      <c r="Q70" s="20">
        <f>Class4ResTaxesByCity!Q70/'City Population'!Q70</f>
        <v>268.31210833333336</v>
      </c>
      <c r="R70" s="20">
        <f>Class4ResTaxesByCity!R70/'City Population'!R70</f>
        <v>323.9827045390071</v>
      </c>
      <c r="S70" s="20">
        <f>Class4ResTaxesByCity!S70/'City Population'!S70</f>
        <v>333.81603270072992</v>
      </c>
      <c r="T70" s="20">
        <f>Class4ResTaxesByCity!T70/'City Population'!T70</f>
        <v>380.15754582481753</v>
      </c>
      <c r="U70" s="20">
        <f>Class4ResTaxesByCity!U70/'City Population'!U70</f>
        <v>387.37279626277365</v>
      </c>
      <c r="V70" s="20">
        <f t="shared" si="7"/>
        <v>275.68898525685648</v>
      </c>
      <c r="W70" s="26">
        <f t="shared" si="8"/>
        <v>2.4684775955778417</v>
      </c>
    </row>
    <row r="71" spans="1:23" x14ac:dyDescent="0.2">
      <c r="A71">
        <f t="shared" si="6"/>
        <v>3</v>
      </c>
      <c r="B71" s="1" t="s">
        <v>68</v>
      </c>
      <c r="C71" t="str">
        <f>VLOOKUP(A71,CountyMatch!$A$2:$B$57,2,FALSE)</f>
        <v>Yellowstone</v>
      </c>
      <c r="D71" s="1" t="str">
        <f>VLOOKUP(B71,CityMatch!$A$2:$B$128,2,FALSE)</f>
        <v>Laurel</v>
      </c>
      <c r="E71" s="20">
        <f>Class4ResTaxesByCity!E71/'City Population'!E71</f>
        <v>313.12759173253238</v>
      </c>
      <c r="F71" s="20">
        <f>Class4ResTaxesByCity!F71/'City Population'!F71</f>
        <v>328.88775127478755</v>
      </c>
      <c r="G71" s="20">
        <f>Class4ResTaxesByCity!G71/'City Population'!G71</f>
        <v>334.85195788786882</v>
      </c>
      <c r="H71" s="20">
        <f>Class4ResTaxesByCity!H71/'City Population'!H71</f>
        <v>357.10142001862198</v>
      </c>
      <c r="I71" s="20">
        <f>Class4ResTaxesByCity!I71/'City Population'!I71</f>
        <v>362.026325491374</v>
      </c>
      <c r="J71" s="20">
        <f>Class4ResTaxesByCity!J71/'City Population'!J71</f>
        <v>361.88556781159195</v>
      </c>
      <c r="K71" s="20">
        <f>Class4ResTaxesByCity!K71/'City Population'!K71</f>
        <v>376.30021257626083</v>
      </c>
      <c r="L71" s="20">
        <f>Class4ResTaxesByCity!L71/'City Population'!L71</f>
        <v>384.6120331447388</v>
      </c>
      <c r="M71" s="20">
        <f>Class4ResTaxesByCity!M71/'City Population'!M71</f>
        <v>431.76333440000008</v>
      </c>
      <c r="N71" s="20">
        <f>Class4ResTaxesByCity!N71/'City Population'!N71</f>
        <v>422.29557700541017</v>
      </c>
      <c r="O71" s="20">
        <f>Class4ResTaxesByCity!O71/'City Population'!O71</f>
        <v>427.03078792393018</v>
      </c>
      <c r="P71" s="20">
        <f>Class4ResTaxesByCity!P71/'City Population'!P71</f>
        <v>410.72867696659563</v>
      </c>
      <c r="Q71" s="20">
        <f>Class4ResTaxesByCity!Q71/'City Population'!Q71</f>
        <v>409.53411725346069</v>
      </c>
      <c r="R71" s="20">
        <f>Class4ResTaxesByCity!R71/'City Population'!R71</f>
        <v>454.26117791234213</v>
      </c>
      <c r="S71" s="20">
        <f>Class4ResTaxesByCity!S71/'City Population'!S71</f>
        <v>459.75811101443031</v>
      </c>
      <c r="T71" s="20">
        <f>Class4ResTaxesByCity!T71/'City Population'!T71</f>
        <v>496.41331165273459</v>
      </c>
      <c r="U71" s="20">
        <f>Class4ResTaxesByCity!U71/'City Population'!U71</f>
        <v>542.62497511676008</v>
      </c>
      <c r="V71" s="20">
        <f t="shared" si="7"/>
        <v>229.4973833842277</v>
      </c>
      <c r="W71" s="26">
        <f t="shared" si="8"/>
        <v>0.73291970890977887</v>
      </c>
    </row>
    <row r="72" spans="1:23" x14ac:dyDescent="0.2">
      <c r="A72">
        <f t="shared" si="6"/>
        <v>53</v>
      </c>
      <c r="B72" s="1" t="s">
        <v>69</v>
      </c>
      <c r="C72" t="str">
        <f>VLOOKUP(A72,CountyMatch!$A$2:$B$57,2,FALSE)</f>
        <v>Golden Valley</v>
      </c>
      <c r="D72" s="1" t="str">
        <f>VLOOKUP(B72,CityMatch!$A$2:$B$128,2,FALSE)</f>
        <v>Lavina</v>
      </c>
      <c r="E72" s="20">
        <f>Class4ResTaxesByCity!E72/'City Population'!E72</f>
        <v>132.86539826960788</v>
      </c>
      <c r="F72" s="20">
        <f>Class4ResTaxesByCity!F72/'City Population'!F72</f>
        <v>163.25760001515152</v>
      </c>
      <c r="G72" s="20">
        <f>Class4ResTaxesByCity!G72/'City Population'!G72</f>
        <v>163.14607057030156</v>
      </c>
      <c r="H72" s="20">
        <f>Class4ResTaxesByCity!H72/'City Population'!H72</f>
        <v>188.9644853333333</v>
      </c>
      <c r="I72" s="20">
        <f>Class4ResTaxesByCity!I72/'City Population'!I72</f>
        <v>204.32438836633662</v>
      </c>
      <c r="J72" s="20">
        <f>Class4ResTaxesByCity!J72/'City Population'!J72</f>
        <v>226.51085990099011</v>
      </c>
      <c r="K72" s="20">
        <f>Class4ResTaxesByCity!K72/'City Population'!K72</f>
        <v>250.74253629032256</v>
      </c>
      <c r="L72" s="20">
        <f>Class4ResTaxesByCity!L72/'City Population'!L72</f>
        <v>232.90755111111113</v>
      </c>
      <c r="M72" s="20">
        <f>Class4ResTaxesByCity!M72/'City Population'!M72</f>
        <v>233.99511639344263</v>
      </c>
      <c r="N72" s="20">
        <f>Class4ResTaxesByCity!N72/'City Population'!N72</f>
        <v>220.02211294117646</v>
      </c>
      <c r="O72" s="20">
        <f>Class4ResTaxesByCity!O72/'City Population'!O72</f>
        <v>217.94787390532545</v>
      </c>
      <c r="P72" s="20">
        <f>Class4ResTaxesByCity!P72/'City Population'!P72</f>
        <v>209.34952971098267</v>
      </c>
      <c r="Q72" s="20">
        <f>Class4ResTaxesByCity!Q72/'City Population'!Q72</f>
        <v>219.33228279069769</v>
      </c>
      <c r="R72" s="20">
        <f>Class4ResTaxesByCity!R72/'City Population'!R72</f>
        <v>237.90785568862273</v>
      </c>
      <c r="S72" s="20">
        <f>Class4ResTaxesByCity!S72/'City Population'!S72</f>
        <v>238.1372178181818</v>
      </c>
      <c r="T72" s="20">
        <f>Class4ResTaxesByCity!T72/'City Population'!T72</f>
        <v>290.32079999999996</v>
      </c>
      <c r="U72" s="20">
        <f>Class4ResTaxesByCity!U72/'City Population'!U72</f>
        <v>278.36166698224838</v>
      </c>
      <c r="V72" s="20">
        <f t="shared" si="7"/>
        <v>145.4962687126405</v>
      </c>
      <c r="W72" s="26">
        <f t="shared" si="8"/>
        <v>1.095065160738105</v>
      </c>
    </row>
    <row r="73" spans="1:23" x14ac:dyDescent="0.2">
      <c r="A73">
        <f t="shared" si="6"/>
        <v>8</v>
      </c>
      <c r="B73" s="1" t="s">
        <v>70</v>
      </c>
      <c r="C73" t="str">
        <f>VLOOKUP(A73,CountyMatch!$A$2:$B$57,2,FALSE)</f>
        <v>Fergus</v>
      </c>
      <c r="D73" s="1" t="str">
        <f>VLOOKUP(B73,CityMatch!$A$2:$B$128,2,FALSE)</f>
        <v>Lewistown</v>
      </c>
      <c r="E73" s="20">
        <f>Class4ResTaxesByCity!E73/'City Population'!E73</f>
        <v>327.21233383107256</v>
      </c>
      <c r="F73" s="20">
        <f>Class4ResTaxesByCity!F73/'City Population'!F73</f>
        <v>336.27881970328787</v>
      </c>
      <c r="G73" s="20">
        <f>Class4ResTaxesByCity!G73/'City Population'!G73</f>
        <v>351.71662609047172</v>
      </c>
      <c r="H73" s="20">
        <f>Class4ResTaxesByCity!H73/'City Population'!H73</f>
        <v>369.83453816938544</v>
      </c>
      <c r="I73" s="20">
        <f>Class4ResTaxesByCity!I73/'City Population'!I73</f>
        <v>393.67208921652895</v>
      </c>
      <c r="J73" s="20">
        <f>Class4ResTaxesByCity!J73/'City Population'!J73</f>
        <v>402.67836927065912</v>
      </c>
      <c r="K73" s="20">
        <f>Class4ResTaxesByCity!K73/'City Population'!K73</f>
        <v>452.22809388072307</v>
      </c>
      <c r="L73" s="20">
        <f>Class4ResTaxesByCity!L73/'City Population'!L73</f>
        <v>420.85053658125418</v>
      </c>
      <c r="M73" s="20">
        <f>Class4ResTaxesByCity!M73/'City Population'!M73</f>
        <v>429.46278642538419</v>
      </c>
      <c r="N73" s="20">
        <f>Class4ResTaxesByCity!N73/'City Population'!N73</f>
        <v>446.31274741413796</v>
      </c>
      <c r="O73" s="20">
        <f>Class4ResTaxesByCity!O73/'City Population'!O73</f>
        <v>438.26115331433351</v>
      </c>
      <c r="P73" s="20">
        <f>Class4ResTaxesByCity!P73/'City Population'!P73</f>
        <v>441.93190999333649</v>
      </c>
      <c r="Q73" s="20">
        <f>Class4ResTaxesByCity!Q73/'City Population'!Q73</f>
        <v>461.01353306810427</v>
      </c>
      <c r="R73" s="20">
        <f>Class4ResTaxesByCity!R73/'City Population'!R73</f>
        <v>485.11917958115316</v>
      </c>
      <c r="S73" s="20">
        <f>Class4ResTaxesByCity!S73/'City Population'!S73</f>
        <v>506.92677152873932</v>
      </c>
      <c r="T73" s="20">
        <f>Class4ResTaxesByCity!T73/'City Population'!T73</f>
        <v>547.56003415749524</v>
      </c>
      <c r="U73" s="20">
        <f>Class4ResTaxesByCity!U73/'City Population'!U73</f>
        <v>557.97975035063598</v>
      </c>
      <c r="V73" s="20">
        <f t="shared" si="7"/>
        <v>230.76741651956343</v>
      </c>
      <c r="W73" s="26">
        <f t="shared" si="8"/>
        <v>0.70525280577809757</v>
      </c>
    </row>
    <row r="74" spans="1:23" x14ac:dyDescent="0.2">
      <c r="A74">
        <f t="shared" si="6"/>
        <v>56</v>
      </c>
      <c r="B74" s="1" t="s">
        <v>71</v>
      </c>
      <c r="C74" t="str">
        <f>VLOOKUP(A74,CountyMatch!$A$2:$B$57,2,FALSE)</f>
        <v>Lincoln</v>
      </c>
      <c r="D74" s="1" t="str">
        <f>VLOOKUP(B74,CityMatch!$A$2:$B$128,2,FALSE)</f>
        <v>Libby</v>
      </c>
      <c r="E74" s="20">
        <f>Class4ResTaxesByCity!E74/'City Population'!E74</f>
        <v>200.73817560141848</v>
      </c>
      <c r="F74" s="20">
        <f>Class4ResTaxesByCity!F74/'City Population'!F74</f>
        <v>203.2469893761141</v>
      </c>
      <c r="G74" s="20">
        <f>Class4ResTaxesByCity!G74/'City Population'!G74</f>
        <v>207.63061251798561</v>
      </c>
      <c r="H74" s="20">
        <f>Class4ResTaxesByCity!H74/'City Population'!H74</f>
        <v>216.09764062228652</v>
      </c>
      <c r="I74" s="20">
        <f>Class4ResTaxesByCity!I74/'City Population'!I74</f>
        <v>222.25538369501467</v>
      </c>
      <c r="J74" s="20">
        <f>Class4ResTaxesByCity!J74/'City Population'!J74</f>
        <v>249.90289318835238</v>
      </c>
      <c r="K74" s="20">
        <f>Class4ResTaxesByCity!K74/'City Population'!K74</f>
        <v>286.04512598360657</v>
      </c>
      <c r="L74" s="20">
        <f>Class4ResTaxesByCity!L74/'City Population'!L74</f>
        <v>272.98365289156624</v>
      </c>
      <c r="M74" s="20">
        <f>Class4ResTaxesByCity!M74/'City Population'!M74</f>
        <v>317.07911714502654</v>
      </c>
      <c r="N74" s="20">
        <f>Class4ResTaxesByCity!N74/'City Population'!N74</f>
        <v>323.19068865514646</v>
      </c>
      <c r="O74" s="20">
        <f>Class4ResTaxesByCity!O74/'City Population'!O74</f>
        <v>332.4523278127341</v>
      </c>
      <c r="P74" s="20">
        <f>Class4ResTaxesByCity!P74/'City Population'!P74</f>
        <v>343.39570699699703</v>
      </c>
      <c r="Q74" s="20">
        <f>Class4ResTaxesByCity!Q74/'City Population'!Q74</f>
        <v>333.31114564821831</v>
      </c>
      <c r="R74" s="20">
        <f>Class4ResTaxesByCity!R74/'City Population'!R74</f>
        <v>333.44468855072461</v>
      </c>
      <c r="S74" s="20">
        <f>Class4ResTaxesByCity!S74/'City Population'!S74</f>
        <v>327.35258935447337</v>
      </c>
      <c r="T74" s="20">
        <f>Class4ResTaxesByCity!T74/'City Population'!T74</f>
        <v>381.39994362690487</v>
      </c>
      <c r="U74" s="20">
        <f>Class4ResTaxesByCity!U74/'City Population'!U74</f>
        <v>377.51799780928025</v>
      </c>
      <c r="V74" s="20">
        <f t="shared" si="7"/>
        <v>176.77982220786177</v>
      </c>
      <c r="W74" s="26">
        <f t="shared" si="8"/>
        <v>0.88064874395825976</v>
      </c>
    </row>
    <row r="75" spans="1:23" x14ac:dyDescent="0.2">
      <c r="A75">
        <f t="shared" si="6"/>
        <v>18</v>
      </c>
      <c r="B75" s="1" t="s">
        <v>72</v>
      </c>
      <c r="C75" t="str">
        <f>VLOOKUP(A75,CountyMatch!$A$2:$B$57,2,FALSE)</f>
        <v>Beaverhead</v>
      </c>
      <c r="D75" s="1" t="str">
        <f>VLOOKUP(B75,CityMatch!$A$2:$B$128,2,FALSE)</f>
        <v>Lima</v>
      </c>
      <c r="E75" s="20">
        <f>Class4ResTaxesByCity!E75/'City Population'!E75</f>
        <v>339.73540204741369</v>
      </c>
      <c r="F75" s="20">
        <f>Class4ResTaxesByCity!F75/'City Population'!F75</f>
        <v>379.45631267543865</v>
      </c>
      <c r="G75" s="20">
        <f>Class4ResTaxesByCity!G75/'City Population'!G75</f>
        <v>372.35922422222222</v>
      </c>
      <c r="H75" s="20">
        <f>Class4ResTaxesByCity!H75/'City Population'!H75</f>
        <v>369.41135322869957</v>
      </c>
      <c r="I75" s="20">
        <f>Class4ResTaxesByCity!I75/'City Population'!I75</f>
        <v>409.66897479820625</v>
      </c>
      <c r="J75" s="20">
        <f>Class4ResTaxesByCity!J75/'City Population'!J75</f>
        <v>443.09018805429861</v>
      </c>
      <c r="K75" s="20">
        <f>Class4ResTaxesByCity!K75/'City Population'!K75</f>
        <v>455.00001399103144</v>
      </c>
      <c r="L75" s="20">
        <f>Class4ResTaxesByCity!L75/'City Population'!L75</f>
        <v>485.98715728506789</v>
      </c>
      <c r="M75" s="20">
        <f>Class4ResTaxesByCity!M75/'City Population'!M75</f>
        <v>494.03986615384611</v>
      </c>
      <c r="N75" s="20">
        <f>Class4ResTaxesByCity!N75/'City Population'!N75</f>
        <v>520.78258276018096</v>
      </c>
      <c r="O75" s="20">
        <f>Class4ResTaxesByCity!O75/'City Population'!O75</f>
        <v>494.52788339207041</v>
      </c>
      <c r="P75" s="20">
        <f>Class4ResTaxesByCity!P75/'City Population'!P75</f>
        <v>510.11930716814163</v>
      </c>
      <c r="Q75" s="20">
        <f>Class4ResTaxesByCity!Q75/'City Population'!Q75</f>
        <v>508.52651933628363</v>
      </c>
      <c r="R75" s="20">
        <f>Class4ResTaxesByCity!R75/'City Population'!R75</f>
        <v>497.30443186666713</v>
      </c>
      <c r="S75" s="20">
        <f>Class4ResTaxesByCity!S75/'City Population'!S75</f>
        <v>490.39056759825326</v>
      </c>
      <c r="T75" s="20">
        <f>Class4ResTaxesByCity!T75/'City Population'!T75</f>
        <v>498.79548105263115</v>
      </c>
      <c r="U75" s="20">
        <f>Class4ResTaxesByCity!U75/'City Population'!U75</f>
        <v>508.80404511013211</v>
      </c>
      <c r="V75" s="20">
        <f t="shared" si="7"/>
        <v>169.06864306271842</v>
      </c>
      <c r="W75" s="26">
        <f t="shared" si="8"/>
        <v>0.49764799913057955</v>
      </c>
    </row>
    <row r="76" spans="1:23" x14ac:dyDescent="0.2">
      <c r="A76">
        <f t="shared" si="6"/>
        <v>49</v>
      </c>
      <c r="B76" s="1" t="s">
        <v>74</v>
      </c>
      <c r="C76" t="str">
        <f>VLOOKUP(A76,CountyMatch!$A$2:$B$57,2,FALSE)</f>
        <v>Park</v>
      </c>
      <c r="D76" s="1" t="str">
        <f>VLOOKUP(B76,CityMatch!$A$2:$B$128,2,FALSE)</f>
        <v>Livingston</v>
      </c>
      <c r="E76" s="20">
        <f>Class4ResTaxesByCity!E76/'City Population'!E76</f>
        <v>340.6167920201238</v>
      </c>
      <c r="F76" s="20">
        <f>Class4ResTaxesByCity!F76/'City Population'!F76</f>
        <v>384.99034393917867</v>
      </c>
      <c r="G76" s="20">
        <f>Class4ResTaxesByCity!G76/'City Population'!G76</f>
        <v>404.10146856603546</v>
      </c>
      <c r="H76" s="20">
        <f>Class4ResTaxesByCity!H76/'City Population'!H76</f>
        <v>410.36688267195018</v>
      </c>
      <c r="I76" s="20">
        <f>Class4ResTaxesByCity!I76/'City Population'!I76</f>
        <v>446.88000584128099</v>
      </c>
      <c r="J76" s="20">
        <f>Class4ResTaxesByCity!J76/'City Population'!J76</f>
        <v>474.65779107950726</v>
      </c>
      <c r="K76" s="20">
        <f>Class4ResTaxesByCity!K76/'City Population'!K76</f>
        <v>540.8935252566248</v>
      </c>
      <c r="L76" s="20">
        <f>Class4ResTaxesByCity!L76/'City Population'!L76</f>
        <v>528.38185579926699</v>
      </c>
      <c r="M76" s="20">
        <f>Class4ResTaxesByCity!M76/'City Population'!M76</f>
        <v>520.78764878827542</v>
      </c>
      <c r="N76" s="20">
        <f>Class4ResTaxesByCity!N76/'City Population'!N76</f>
        <v>622.56432302654082</v>
      </c>
      <c r="O76" s="20">
        <f>Class4ResTaxesByCity!O76/'City Population'!O76</f>
        <v>623.53120022385974</v>
      </c>
      <c r="P76" s="20">
        <f>Class4ResTaxesByCity!P76/'City Population'!P76</f>
        <v>624.22605937657966</v>
      </c>
      <c r="Q76" s="20">
        <f>Class4ResTaxesByCity!Q76/'City Population'!Q76</f>
        <v>646.68558049779506</v>
      </c>
      <c r="R76" s="20">
        <f>Class4ResTaxesByCity!R76/'City Population'!R76</f>
        <v>627.78636285448556</v>
      </c>
      <c r="S76" s="20">
        <f>Class4ResTaxesByCity!S76/'City Population'!S76</f>
        <v>628.70666182840466</v>
      </c>
      <c r="T76" s="20">
        <f>Class4ResTaxesByCity!T76/'City Population'!T76</f>
        <v>720.13794657707706</v>
      </c>
      <c r="U76" s="20">
        <f>Class4ResTaxesByCity!U76/'City Population'!U76</f>
        <v>707.57300679342234</v>
      </c>
      <c r="V76" s="20">
        <f t="shared" si="7"/>
        <v>366.95621477329854</v>
      </c>
      <c r="W76" s="26">
        <f t="shared" si="8"/>
        <v>1.0773286090710954</v>
      </c>
    </row>
    <row r="77" spans="1:23" x14ac:dyDescent="0.2">
      <c r="A77">
        <f t="shared" si="6"/>
        <v>22</v>
      </c>
      <c r="B77" s="1" t="s">
        <v>73</v>
      </c>
      <c r="C77" t="str">
        <f>VLOOKUP(A77,CountyMatch!$A$2:$B$57,2,FALSE)</f>
        <v>Big Horn</v>
      </c>
      <c r="D77" s="1" t="str">
        <f>VLOOKUP(B77,CityMatch!$A$2:$B$128,2,FALSE)</f>
        <v>Lodge Grass</v>
      </c>
      <c r="E77" s="20">
        <f>Class4ResTaxesByCity!E77/'City Population'!E77</f>
        <v>47.361387614503812</v>
      </c>
      <c r="F77" s="20">
        <f>Class4ResTaxesByCity!F77/'City Population'!F77</f>
        <v>41.484588447937135</v>
      </c>
      <c r="G77" s="20">
        <f>Class4ResTaxesByCity!G77/'City Population'!G77</f>
        <v>45.484565490981957</v>
      </c>
      <c r="H77" s="20">
        <f>Class4ResTaxesByCity!H77/'City Population'!H77</f>
        <v>47.877271099585059</v>
      </c>
      <c r="I77" s="20">
        <f>Class4ResTaxesByCity!I77/'City Population'!I77</f>
        <v>51.343338322580649</v>
      </c>
      <c r="J77" s="20">
        <f>Class4ResTaxesByCity!J77/'City Population'!J77</f>
        <v>47.680236203090509</v>
      </c>
      <c r="K77" s="20">
        <f>Class4ResTaxesByCity!K77/'City Population'!K77</f>
        <v>51.227125331818179</v>
      </c>
      <c r="L77" s="20">
        <f>Class4ResTaxesByCity!L77/'City Population'!L77</f>
        <v>37.667662442396313</v>
      </c>
      <c r="M77" s="20">
        <f>Class4ResTaxesByCity!M77/'City Population'!M77</f>
        <v>41.660592956120091</v>
      </c>
      <c r="N77" s="20">
        <f>Class4ResTaxesByCity!N77/'City Population'!N77</f>
        <v>37.192304391304347</v>
      </c>
      <c r="O77" s="20">
        <f>Class4ResTaxesByCity!O77/'City Population'!O77</f>
        <v>41.141487235023043</v>
      </c>
      <c r="P77" s="20">
        <f>Class4ResTaxesByCity!P77/'City Population'!P77</f>
        <v>39.117511872146117</v>
      </c>
      <c r="Q77" s="20">
        <f>Class4ResTaxesByCity!Q77/'City Population'!Q77</f>
        <v>43.225569438202243</v>
      </c>
      <c r="R77" s="20">
        <f>Class4ResTaxesByCity!R77/'City Population'!R77</f>
        <v>66.977439670428893</v>
      </c>
      <c r="S77" s="20">
        <f>Class4ResTaxesByCity!S77/'City Population'!S77</f>
        <v>66.432626654017866</v>
      </c>
      <c r="T77" s="20">
        <f>Class4ResTaxesByCity!T77/'City Population'!T77</f>
        <v>70.750583357142858</v>
      </c>
      <c r="U77" s="20">
        <f>Class4ResTaxesByCity!U77/'City Population'!U77</f>
        <v>69.298648445945943</v>
      </c>
      <c r="V77" s="20">
        <f t="shared" si="7"/>
        <v>21.937260831442131</v>
      </c>
      <c r="W77" s="26">
        <f t="shared" si="8"/>
        <v>0.46318872685909501</v>
      </c>
    </row>
    <row r="78" spans="1:23" x14ac:dyDescent="0.2">
      <c r="A78">
        <f t="shared" si="6"/>
        <v>11</v>
      </c>
      <c r="B78" s="1" t="s">
        <v>75</v>
      </c>
      <c r="C78" t="str">
        <f>VLOOKUP(A78,CountyMatch!$A$2:$B$57,2,FALSE)</f>
        <v>Phillips</v>
      </c>
      <c r="D78" s="1" t="str">
        <f>VLOOKUP(B78,CityMatch!$A$2:$B$128,2,FALSE)</f>
        <v>Malta</v>
      </c>
      <c r="E78" s="20">
        <f>Class4ResTaxesByCity!E78/'City Population'!E78</f>
        <v>241.48139478066733</v>
      </c>
      <c r="F78" s="20">
        <f>Class4ResTaxesByCity!F78/'City Population'!F78</f>
        <v>272.16082339472371</v>
      </c>
      <c r="G78" s="20">
        <f>Class4ResTaxesByCity!G78/'City Population'!G78</f>
        <v>272.33165215892052</v>
      </c>
      <c r="H78" s="20">
        <f>Class4ResTaxesByCity!H78/'City Population'!H78</f>
        <v>270.65638862068965</v>
      </c>
      <c r="I78" s="20">
        <f>Class4ResTaxesByCity!I78/'City Population'!I78</f>
        <v>270.44851430334188</v>
      </c>
      <c r="J78" s="20">
        <f>Class4ResTaxesByCity!J78/'City Population'!J78</f>
        <v>270.54479408465068</v>
      </c>
      <c r="K78" s="20">
        <f>Class4ResTaxesByCity!K78/'City Population'!K78</f>
        <v>290.57509478549548</v>
      </c>
      <c r="L78" s="20">
        <f>Class4ResTaxesByCity!L78/'City Population'!L78</f>
        <v>246.28584277526394</v>
      </c>
      <c r="M78" s="20">
        <f>Class4ResTaxesByCity!M78/'City Population'!M78</f>
        <v>279.54310419047619</v>
      </c>
      <c r="N78" s="20">
        <f>Class4ResTaxesByCity!N78/'City Population'!N78</f>
        <v>263.62312212028542</v>
      </c>
      <c r="O78" s="20">
        <f>Class4ResTaxesByCity!O78/'City Population'!O78</f>
        <v>281.97734576008276</v>
      </c>
      <c r="P78" s="20">
        <f>Class4ResTaxesByCity!P78/'City Population'!P78</f>
        <v>307.99221475140956</v>
      </c>
      <c r="Q78" s="20">
        <f>Class4ResTaxesByCity!Q78/'City Population'!Q78</f>
        <v>325.28797234151386</v>
      </c>
      <c r="R78" s="20">
        <f>Class4ResTaxesByCity!R78/'City Population'!R78</f>
        <v>407.20738338303408</v>
      </c>
      <c r="S78" s="20">
        <f>Class4ResTaxesByCity!S78/'City Population'!S78</f>
        <v>409.53363428275514</v>
      </c>
      <c r="T78" s="20">
        <f>Class4ResTaxesByCity!T78/'City Population'!T78</f>
        <v>445.02646377455983</v>
      </c>
      <c r="U78" s="20">
        <f>Class4ResTaxesByCity!U78/'City Population'!U78</f>
        <v>486.91321742036553</v>
      </c>
      <c r="V78" s="20">
        <f t="shared" si="7"/>
        <v>245.4318226396982</v>
      </c>
      <c r="W78" s="26">
        <f t="shared" si="8"/>
        <v>1.0163591396455987</v>
      </c>
    </row>
    <row r="79" spans="1:23" x14ac:dyDescent="0.2">
      <c r="A79">
        <f t="shared" si="6"/>
        <v>6</v>
      </c>
      <c r="B79" s="1" t="s">
        <v>76</v>
      </c>
      <c r="C79" t="str">
        <f>VLOOKUP(A79,CountyMatch!$A$2:$B$57,2,FALSE)</f>
        <v>Gallatin</v>
      </c>
      <c r="D79" s="1" t="str">
        <f>VLOOKUP(B79,CityMatch!$A$2:$B$128,2,FALSE)</f>
        <v>Manhattan</v>
      </c>
      <c r="E79" s="20">
        <f>Class4ResTaxesByCity!E79/'City Population'!E79</f>
        <v>453.87023782916674</v>
      </c>
      <c r="F79" s="20">
        <f>Class4ResTaxesByCity!F79/'City Population'!F79</f>
        <v>465.7851384304318</v>
      </c>
      <c r="G79" s="20">
        <f>Class4ResTaxesByCity!G79/'City Population'!G79</f>
        <v>454.96947999999998</v>
      </c>
      <c r="H79" s="20">
        <f>Class4ResTaxesByCity!H79/'City Population'!H79</f>
        <v>451.02157705921491</v>
      </c>
      <c r="I79" s="20">
        <f>Class4ResTaxesByCity!I79/'City Population'!I79</f>
        <v>486.1171698569571</v>
      </c>
      <c r="J79" s="20">
        <f>Class4ResTaxesByCity!J79/'City Population'!J79</f>
        <v>506.02904305019302</v>
      </c>
      <c r="K79" s="20">
        <f>Class4ResTaxesByCity!K79/'City Population'!K79</f>
        <v>536.46366738491054</v>
      </c>
      <c r="L79" s="20">
        <f>Class4ResTaxesByCity!L79/'City Population'!L79</f>
        <v>552.86864852960309</v>
      </c>
      <c r="M79" s="20">
        <f>Class4ResTaxesByCity!M79/'City Population'!M79</f>
        <v>619.21511750659636</v>
      </c>
      <c r="N79" s="20">
        <f>Class4ResTaxesByCity!N79/'City Population'!N79</f>
        <v>594.00470331383997</v>
      </c>
      <c r="O79" s="20">
        <f>Class4ResTaxesByCity!O79/'City Population'!O79</f>
        <v>617.51089667746101</v>
      </c>
      <c r="P79" s="20">
        <f>Class4ResTaxesByCity!P79/'City Population'!P79</f>
        <v>656.53394505115079</v>
      </c>
      <c r="Q79" s="20">
        <f>Class4ResTaxesByCity!Q79/'City Population'!Q79</f>
        <v>692.92444886912267</v>
      </c>
      <c r="R79" s="20">
        <f>Class4ResTaxesByCity!R79/'City Population'!R79</f>
        <v>702.38914306658592</v>
      </c>
      <c r="S79" s="20">
        <f>Class4ResTaxesByCity!S79/'City Population'!S79</f>
        <v>707.21876834020065</v>
      </c>
      <c r="T79" s="20">
        <f>Class4ResTaxesByCity!T79/'City Population'!T79</f>
        <v>905.33007267988671</v>
      </c>
      <c r="U79" s="20">
        <f>Class4ResTaxesByCity!U79/'City Population'!U79</f>
        <v>896.48726915477494</v>
      </c>
      <c r="V79" s="20">
        <f t="shared" si="7"/>
        <v>442.6170313256082</v>
      </c>
      <c r="W79" s="26">
        <f t="shared" si="8"/>
        <v>0.97520611495174936</v>
      </c>
    </row>
    <row r="80" spans="1:23" x14ac:dyDescent="0.2">
      <c r="A80">
        <f t="shared" si="6"/>
        <v>34</v>
      </c>
      <c r="B80" s="1" t="s">
        <v>77</v>
      </c>
      <c r="C80" t="str">
        <f>VLOOKUP(A80,CountyMatch!$A$2:$B$57,2,FALSE)</f>
        <v>Sheridan</v>
      </c>
      <c r="D80" s="1" t="str">
        <f>VLOOKUP(B80,CityMatch!$A$2:$B$128,2,FALSE)</f>
        <v>Medicine Lake</v>
      </c>
      <c r="E80" s="20">
        <f>Class4ResTaxesByCity!E80/'City Population'!E80</f>
        <v>190.53387624999996</v>
      </c>
      <c r="F80" s="20">
        <f>Class4ResTaxesByCity!F80/'City Population'!F80</f>
        <v>191.03424302788846</v>
      </c>
      <c r="G80" s="20">
        <f>Class4ResTaxesByCity!G80/'City Population'!G80</f>
        <v>208.42707156626506</v>
      </c>
      <c r="H80" s="20">
        <f>Class4ResTaxesByCity!H80/'City Population'!H80</f>
        <v>224.25992298755187</v>
      </c>
      <c r="I80" s="20">
        <f>Class4ResTaxesByCity!I80/'City Population'!I80</f>
        <v>218.25666100847457</v>
      </c>
      <c r="J80" s="20">
        <f>Class4ResTaxesByCity!J80/'City Population'!J80</f>
        <v>218.42417870689653</v>
      </c>
      <c r="K80" s="20">
        <f>Class4ResTaxesByCity!K80/'City Population'!K80</f>
        <v>247.30290597345132</v>
      </c>
      <c r="L80" s="20">
        <f>Class4ResTaxesByCity!L80/'City Population'!L80</f>
        <v>210.51052685840705</v>
      </c>
      <c r="M80" s="20">
        <f>Class4ResTaxesByCity!M80/'City Population'!M80</f>
        <v>245.30272875</v>
      </c>
      <c r="N80" s="20">
        <f>Class4ResTaxesByCity!N80/'City Population'!N80</f>
        <v>259.09187511013215</v>
      </c>
      <c r="O80" s="20">
        <f>Class4ResTaxesByCity!O80/'City Population'!O80</f>
        <v>274.25517299578058</v>
      </c>
      <c r="P80" s="20">
        <f>Class4ResTaxesByCity!P80/'City Population'!P80</f>
        <v>275.85932688796686</v>
      </c>
      <c r="Q80" s="20">
        <f>Class4ResTaxesByCity!Q80/'City Population'!Q80</f>
        <v>283.63962938775506</v>
      </c>
      <c r="R80" s="20">
        <f>Class4ResTaxesByCity!R80/'City Population'!R80</f>
        <v>514.29925303643722</v>
      </c>
      <c r="S80" s="20">
        <f>Class4ResTaxesByCity!S80/'City Population'!S80</f>
        <v>515.73302427983538</v>
      </c>
      <c r="T80" s="20">
        <f>Class4ResTaxesByCity!T80/'City Population'!T80</f>
        <v>635.05051778723396</v>
      </c>
      <c r="U80" s="20">
        <f>Class4ResTaxesByCity!U80/'City Population'!U80</f>
        <v>673.19257043478251</v>
      </c>
      <c r="V80" s="20">
        <f t="shared" si="7"/>
        <v>482.65869418478258</v>
      </c>
      <c r="W80" s="26">
        <f t="shared" si="8"/>
        <v>2.5331909667941934</v>
      </c>
    </row>
    <row r="81" spans="1:23" x14ac:dyDescent="0.2">
      <c r="A81">
        <f t="shared" si="6"/>
        <v>23</v>
      </c>
      <c r="B81" s="1" t="s">
        <v>78</v>
      </c>
      <c r="C81" t="str">
        <f>VLOOKUP(A81,CountyMatch!$A$2:$B$57,2,FALSE)</f>
        <v>Musselshell</v>
      </c>
      <c r="D81" s="1" t="str">
        <f>VLOOKUP(B81,CityMatch!$A$2:$B$128,2,FALSE)</f>
        <v>Melstone</v>
      </c>
      <c r="E81" s="20">
        <f>Class4ResTaxesByCity!E81/'City Population'!E81</f>
        <v>246.31548806504068</v>
      </c>
      <c r="F81" s="20">
        <f>Class4ResTaxesByCity!F81/'City Population'!F81</f>
        <v>278.73975924369745</v>
      </c>
      <c r="G81" s="20">
        <f>Class4ResTaxesByCity!G81/'City Population'!G81</f>
        <v>270.67531655265253</v>
      </c>
      <c r="H81" s="20">
        <f>Class4ResTaxesByCity!H81/'City Population'!H81</f>
        <v>268.0544487272727</v>
      </c>
      <c r="I81" s="20">
        <f>Class4ResTaxesByCity!I81/'City Population'!I81</f>
        <v>327.75222827777776</v>
      </c>
      <c r="J81" s="20">
        <f>Class4ResTaxesByCity!J81/'City Population'!J81</f>
        <v>305.93278423076924</v>
      </c>
      <c r="K81" s="20">
        <f>Class4ResTaxesByCity!K81/'City Population'!K81</f>
        <v>358.15058965346526</v>
      </c>
      <c r="L81" s="20">
        <f>Class4ResTaxesByCity!L81/'City Population'!L81</f>
        <v>309.21898775510203</v>
      </c>
      <c r="M81" s="20">
        <f>Class4ResTaxesByCity!M81/'City Population'!M81</f>
        <v>332.58376288659792</v>
      </c>
      <c r="N81" s="20">
        <f>Class4ResTaxesByCity!N81/'City Population'!N81</f>
        <v>311.48767730769231</v>
      </c>
      <c r="O81" s="20">
        <f>Class4ResTaxesByCity!O81/'City Population'!O81</f>
        <v>340.90684373831783</v>
      </c>
      <c r="P81" s="20">
        <f>Class4ResTaxesByCity!P81/'City Population'!P81</f>
        <v>363.07180476635511</v>
      </c>
      <c r="Q81" s="20">
        <f>Class4ResTaxesByCity!Q81/'City Population'!Q81</f>
        <v>346.94959971962618</v>
      </c>
      <c r="R81" s="20">
        <f>Class4ResTaxesByCity!R81/'City Population'!R81</f>
        <v>433.08245999999997</v>
      </c>
      <c r="S81" s="20">
        <f>Class4ResTaxesByCity!S81/'City Population'!S81</f>
        <v>410.93726000000004</v>
      </c>
      <c r="T81" s="20">
        <f>Class4ResTaxesByCity!T81/'City Population'!T81</f>
        <v>494.2687869158878</v>
      </c>
      <c r="U81" s="20">
        <f>Class4ResTaxesByCity!U81/'City Population'!U81</f>
        <v>488.01792317757008</v>
      </c>
      <c r="V81" s="20">
        <f t="shared" si="7"/>
        <v>241.7024351125294</v>
      </c>
      <c r="W81" s="26">
        <f t="shared" si="8"/>
        <v>0.98127177065173754</v>
      </c>
    </row>
    <row r="82" spans="1:23" x14ac:dyDescent="0.2">
      <c r="A82">
        <f t="shared" si="6"/>
        <v>14</v>
      </c>
      <c r="B82" s="1" t="s">
        <v>79</v>
      </c>
      <c r="C82" t="str">
        <f>VLOOKUP(A82,CountyMatch!$A$2:$B$57,2,FALSE)</f>
        <v>Custer</v>
      </c>
      <c r="D82" s="1" t="str">
        <f>VLOOKUP(B82,CityMatch!$A$2:$B$128,2,FALSE)</f>
        <v>Miles City</v>
      </c>
      <c r="E82" s="20">
        <f>Class4ResTaxesByCity!E82/'City Population'!E82</f>
        <v>300.0213129325374</v>
      </c>
      <c r="F82" s="20">
        <f>Class4ResTaxesByCity!F82/'City Population'!F82</f>
        <v>319.58594891696748</v>
      </c>
      <c r="G82" s="20">
        <f>Class4ResTaxesByCity!G82/'City Population'!G82</f>
        <v>369.86118098934008</v>
      </c>
      <c r="H82" s="20">
        <f>Class4ResTaxesByCity!H82/'City Population'!H82</f>
        <v>376.31352560256255</v>
      </c>
      <c r="I82" s="20">
        <f>Class4ResTaxesByCity!I82/'City Population'!I82</f>
        <v>382.77200954490291</v>
      </c>
      <c r="J82" s="20">
        <f>Class4ResTaxesByCity!J82/'City Population'!J82</f>
        <v>387.34085871878392</v>
      </c>
      <c r="K82" s="20">
        <f>Class4ResTaxesByCity!K82/'City Population'!K82</f>
        <v>422.23322047102766</v>
      </c>
      <c r="L82" s="20">
        <f>Class4ResTaxesByCity!L82/'City Population'!L82</f>
        <v>381.34440336435216</v>
      </c>
      <c r="M82" s="20">
        <f>Class4ResTaxesByCity!M82/'City Population'!M82</f>
        <v>405.84205844944626</v>
      </c>
      <c r="N82" s="20">
        <f>Class4ResTaxesByCity!N82/'City Population'!N82</f>
        <v>395.6930113712059</v>
      </c>
      <c r="O82" s="20">
        <f>Class4ResTaxesByCity!O82/'City Population'!O82</f>
        <v>394.47428513532594</v>
      </c>
      <c r="P82" s="20">
        <f>Class4ResTaxesByCity!P82/'City Population'!P82</f>
        <v>408.86621026134645</v>
      </c>
      <c r="Q82" s="20">
        <f>Class4ResTaxesByCity!Q82/'City Population'!Q82</f>
        <v>419.44513339279598</v>
      </c>
      <c r="R82" s="20">
        <f>Class4ResTaxesByCity!R82/'City Population'!R82</f>
        <v>479.63799971846993</v>
      </c>
      <c r="S82" s="20">
        <f>Class4ResTaxesByCity!S82/'City Population'!S82</f>
        <v>485.15578717304965</v>
      </c>
      <c r="T82" s="20">
        <f>Class4ResTaxesByCity!T82/'City Population'!T82</f>
        <v>541.93398183478553</v>
      </c>
      <c r="U82" s="20">
        <f>Class4ResTaxesByCity!U82/'City Population'!U82</f>
        <v>561.84409397354943</v>
      </c>
      <c r="V82" s="20">
        <f t="shared" si="7"/>
        <v>261.82278104101204</v>
      </c>
      <c r="W82" s="26">
        <f t="shared" si="8"/>
        <v>0.87268060552713245</v>
      </c>
    </row>
    <row r="83" spans="1:23" x14ac:dyDescent="0.2">
      <c r="A83">
        <f t="shared" si="6"/>
        <v>4</v>
      </c>
      <c r="B83" s="1" t="s">
        <v>81</v>
      </c>
      <c r="C83" t="str">
        <f>VLOOKUP(A83,CountyMatch!$A$2:$B$57,2,FALSE)</f>
        <v>Missoula</v>
      </c>
      <c r="D83" s="1" t="str">
        <f>VLOOKUP(B83,CityMatch!$A$2:$B$128,2,FALSE)</f>
        <v>Missoula</v>
      </c>
      <c r="E83" s="20">
        <f>Class4ResTaxesByCity!E83/'City Population'!E83</f>
        <v>471.26227678550015</v>
      </c>
      <c r="F83" s="20">
        <f>Class4ResTaxesByCity!F83/'City Population'!F83</f>
        <v>488.2599372338384</v>
      </c>
      <c r="G83" s="20">
        <f>Class4ResTaxesByCity!G83/'City Population'!G83</f>
        <v>507.64775666950914</v>
      </c>
      <c r="H83" s="20">
        <f>Class4ResTaxesByCity!H83/'City Population'!H83</f>
        <v>528.26515743816174</v>
      </c>
      <c r="I83" s="20">
        <f>Class4ResTaxesByCity!I83/'City Population'!I83</f>
        <v>560.03379518369024</v>
      </c>
      <c r="J83" s="20">
        <f>Class4ResTaxesByCity!J83/'City Population'!J83</f>
        <v>571.17792260505382</v>
      </c>
      <c r="K83" s="20">
        <f>Class4ResTaxesByCity!K83/'City Population'!K83</f>
        <v>704.61328741937416</v>
      </c>
      <c r="L83" s="20">
        <f>Class4ResTaxesByCity!L83/'City Population'!L83</f>
        <v>610.99382620957783</v>
      </c>
      <c r="M83" s="20">
        <f>Class4ResTaxesByCity!M83/'City Population'!M83</f>
        <v>712.73666517546872</v>
      </c>
      <c r="N83" s="20">
        <f>Class4ResTaxesByCity!N83/'City Population'!N83</f>
        <v>728.98376659687892</v>
      </c>
      <c r="O83" s="20">
        <f>Class4ResTaxesByCity!O83/'City Population'!O83</f>
        <v>726.54328484511984</v>
      </c>
      <c r="P83" s="20">
        <f>Class4ResTaxesByCity!P83/'City Population'!P83</f>
        <v>749.19341584747463</v>
      </c>
      <c r="Q83" s="20">
        <f>Class4ResTaxesByCity!Q83/'City Population'!Q83</f>
        <v>781.15191604939923</v>
      </c>
      <c r="R83" s="20">
        <f>Class4ResTaxesByCity!R83/'City Population'!R83</f>
        <v>804.35464227797968</v>
      </c>
      <c r="S83" s="20">
        <f>Class4ResTaxesByCity!S83/'City Population'!S83</f>
        <v>799.87747244867569</v>
      </c>
      <c r="T83" s="20">
        <f>Class4ResTaxesByCity!T83/'City Population'!T83</f>
        <v>954.87033363418971</v>
      </c>
      <c r="U83" s="20">
        <f>Class4ResTaxesByCity!U83/'City Population'!U83</f>
        <v>958.23111624294563</v>
      </c>
      <c r="V83" s="20">
        <f t="shared" si="7"/>
        <v>486.96883945744548</v>
      </c>
      <c r="W83" s="26">
        <f t="shared" si="8"/>
        <v>1.0333287076977187</v>
      </c>
    </row>
    <row r="84" spans="1:23" x14ac:dyDescent="0.2">
      <c r="A84">
        <f t="shared" si="6"/>
        <v>8</v>
      </c>
      <c r="B84" s="1" t="s">
        <v>80</v>
      </c>
      <c r="C84" t="str">
        <f>VLOOKUP(A84,CountyMatch!$A$2:$B$57,2,FALSE)</f>
        <v>Fergus</v>
      </c>
      <c r="D84" s="1" t="str">
        <f>VLOOKUP(B84,CityMatch!$A$2:$B$128,2,FALSE)</f>
        <v>Moore</v>
      </c>
      <c r="E84" s="20">
        <f>Class4ResTaxesByCity!E84/'City Population'!E84</f>
        <v>186.74039815384614</v>
      </c>
      <c r="F84" s="20">
        <f>Class4ResTaxesByCity!F84/'City Population'!F84</f>
        <v>192.19799076923076</v>
      </c>
      <c r="G84" s="20">
        <f>Class4ResTaxesByCity!G84/'City Population'!G84</f>
        <v>190.67812106632945</v>
      </c>
      <c r="H84" s="20">
        <f>Class4ResTaxesByCity!H84/'City Population'!H84</f>
        <v>219.78633333333337</v>
      </c>
      <c r="I84" s="20">
        <f>Class4ResTaxesByCity!I84/'City Population'!I84</f>
        <v>243.91675473118281</v>
      </c>
      <c r="J84" s="20">
        <f>Class4ResTaxesByCity!J84/'City Population'!J84</f>
        <v>255.97656973118279</v>
      </c>
      <c r="K84" s="20">
        <f>Class4ResTaxesByCity!K84/'City Population'!K84</f>
        <v>262.15795930851061</v>
      </c>
      <c r="L84" s="20">
        <f>Class4ResTaxesByCity!L84/'City Population'!L84</f>
        <v>247.2789311518325</v>
      </c>
      <c r="M84" s="20">
        <f>Class4ResTaxesByCity!M84/'City Population'!M84</f>
        <v>236.77146626865672</v>
      </c>
      <c r="N84" s="20">
        <f>Class4ResTaxesByCity!N84/'City Population'!N84</f>
        <v>253.33003025252526</v>
      </c>
      <c r="O84" s="20">
        <f>Class4ResTaxesByCity!O84/'City Population'!O84</f>
        <v>281.1009532828283</v>
      </c>
      <c r="P84" s="20">
        <f>Class4ResTaxesByCity!P84/'City Population'!P84</f>
        <v>286.90216100502511</v>
      </c>
      <c r="Q84" s="20">
        <f>Class4ResTaxesByCity!Q84/'City Population'!Q84</f>
        <v>287.96855591836737</v>
      </c>
      <c r="R84" s="20">
        <f>Class4ResTaxesByCity!R84/'City Population'!R84</f>
        <v>276.96562499999999</v>
      </c>
      <c r="S84" s="20">
        <f>Class4ResTaxesByCity!S84/'City Population'!S84</f>
        <v>281.48751275510205</v>
      </c>
      <c r="T84" s="20">
        <f>Class4ResTaxesByCity!T84/'City Population'!T84</f>
        <v>278.92825600000003</v>
      </c>
      <c r="U84" s="20">
        <f>Class4ResTaxesByCity!U84/'City Population'!U84</f>
        <v>299.75865625</v>
      </c>
      <c r="V84" s="20">
        <f t="shared" si="7"/>
        <v>113.01825809615386</v>
      </c>
      <c r="W84" s="26">
        <f t="shared" si="8"/>
        <v>0.60521589979177259</v>
      </c>
    </row>
    <row r="85" spans="1:23" x14ac:dyDescent="0.2">
      <c r="A85">
        <f t="shared" si="6"/>
        <v>20</v>
      </c>
      <c r="B85" s="1" t="s">
        <v>82</v>
      </c>
      <c r="C85" t="str">
        <f>VLOOKUP(A85,CountyMatch!$A$2:$B$57,2,FALSE)</f>
        <v>Valley</v>
      </c>
      <c r="D85" s="1" t="str">
        <f>VLOOKUP(B85,CityMatch!$A$2:$B$128,2,FALSE)</f>
        <v>Nashua</v>
      </c>
      <c r="E85" s="20">
        <f>Class4ResTaxesByCity!E85/'City Population'!E85</f>
        <v>214.21459837179486</v>
      </c>
      <c r="F85" s="20">
        <f>Class4ResTaxesByCity!F85/'City Population'!F85</f>
        <v>211.61657196078431</v>
      </c>
      <c r="G85" s="20">
        <f>Class4ResTaxesByCity!G85/'City Population'!G85</f>
        <v>211.06168440789475</v>
      </c>
      <c r="H85" s="20">
        <f>Class4ResTaxesByCity!H85/'City Population'!H85</f>
        <v>215.23226549999998</v>
      </c>
      <c r="I85" s="20">
        <f>Class4ResTaxesByCity!I85/'City Population'!I85</f>
        <v>223.79769625850341</v>
      </c>
      <c r="J85" s="20">
        <f>Class4ResTaxesByCity!J85/'City Population'!J85</f>
        <v>228.21234166666665</v>
      </c>
      <c r="K85" s="20">
        <f>Class4ResTaxesByCity!K85/'City Population'!K85</f>
        <v>243.89000006756754</v>
      </c>
      <c r="L85" s="20">
        <f>Class4ResTaxesByCity!L85/'City Population'!L85</f>
        <v>243.32749800687284</v>
      </c>
      <c r="M85" s="20">
        <f>Class4ResTaxesByCity!M85/'City Population'!M85</f>
        <v>251.56087193103443</v>
      </c>
      <c r="N85" s="20">
        <f>Class4ResTaxesByCity!N85/'City Population'!N85</f>
        <v>237.21977105802048</v>
      </c>
      <c r="O85" s="20">
        <f>Class4ResTaxesByCity!O85/'City Population'!O85</f>
        <v>224.37966071428568</v>
      </c>
      <c r="P85" s="20">
        <f>Class4ResTaxesByCity!P85/'City Population'!P85</f>
        <v>230.06781608695653</v>
      </c>
      <c r="Q85" s="20">
        <f>Class4ResTaxesByCity!Q85/'City Population'!Q85</f>
        <v>231.65354411960129</v>
      </c>
      <c r="R85" s="20">
        <f>Class4ResTaxesByCity!R85/'City Population'!R85</f>
        <v>331.65669754152788</v>
      </c>
      <c r="S85" s="20">
        <f>Class4ResTaxesByCity!S85/'City Population'!S85</f>
        <v>336.70748432432396</v>
      </c>
      <c r="T85" s="20">
        <f>Class4ResTaxesByCity!T85/'City Population'!T85</f>
        <v>332.23698293515326</v>
      </c>
      <c r="U85" s="20">
        <f>Class4ResTaxesByCity!U85/'City Population'!U85</f>
        <v>347.6959804467354</v>
      </c>
      <c r="V85" s="20">
        <f t="shared" si="7"/>
        <v>133.48138207494054</v>
      </c>
      <c r="W85" s="26">
        <f t="shared" si="8"/>
        <v>0.6231199138130995</v>
      </c>
    </row>
    <row r="86" spans="1:23" x14ac:dyDescent="0.2">
      <c r="A86">
        <f t="shared" si="6"/>
        <v>2</v>
      </c>
      <c r="B86" s="1" t="s">
        <v>83</v>
      </c>
      <c r="C86" t="str">
        <f>VLOOKUP(A86,CountyMatch!$A$2:$B$57,2,FALSE)</f>
        <v>Cascade</v>
      </c>
      <c r="D86" s="1" t="str">
        <f>VLOOKUP(B86,CityMatch!$A$2:$B$128,2,FALSE)</f>
        <v>Neihart</v>
      </c>
      <c r="E86" s="20">
        <f>Class4ResTaxesByCity!E86/'City Population'!E86</f>
        <v>1183.9287027530863</v>
      </c>
      <c r="F86" s="20">
        <f>Class4ResTaxesByCity!F86/'City Population'!F86</f>
        <v>1353.0438409090909</v>
      </c>
      <c r="G86" s="20">
        <f>Class4ResTaxesByCity!G86/'City Population'!G86</f>
        <v>1668.4184582191781</v>
      </c>
      <c r="H86" s="20">
        <f>Class4ResTaxesByCity!H86/'City Population'!H86</f>
        <v>1572.3607240579711</v>
      </c>
      <c r="I86" s="20">
        <f>Class4ResTaxesByCity!I86/'City Population'!I86</f>
        <v>1778.1299900000001</v>
      </c>
      <c r="J86" s="20">
        <f>Class4ResTaxesByCity!J86/'City Population'!J86</f>
        <v>1959.1286973770491</v>
      </c>
      <c r="K86" s="20">
        <f>Class4ResTaxesByCity!K86/'City Population'!K86</f>
        <v>2150.3753794736845</v>
      </c>
      <c r="L86" s="20">
        <f>Class4ResTaxesByCity!L86/'City Population'!L86</f>
        <v>2313.2909233333335</v>
      </c>
      <c r="M86" s="20">
        <f>Class4ResTaxesByCity!M86/'City Population'!M86</f>
        <v>2485.8457411764703</v>
      </c>
      <c r="N86" s="20">
        <f>Class4ResTaxesByCity!N86/'City Population'!N86</f>
        <v>2552.3593317647055</v>
      </c>
      <c r="O86" s="20">
        <f>Class4ResTaxesByCity!O86/'City Population'!O86</f>
        <v>2639.6830172549016</v>
      </c>
      <c r="P86" s="20">
        <f>Class4ResTaxesByCity!P86/'City Population'!P86</f>
        <v>2831.1179476470593</v>
      </c>
      <c r="Q86" s="20">
        <f>Class4ResTaxesByCity!Q86/'City Population'!Q86</f>
        <v>3004.7777164705876</v>
      </c>
      <c r="R86" s="20">
        <f>Class4ResTaxesByCity!R86/'City Population'!R86</f>
        <v>3283.0202944000002</v>
      </c>
      <c r="S86" s="20">
        <f>Class4ResTaxesByCity!S86/'City Population'!S86</f>
        <v>3309.6467395918366</v>
      </c>
      <c r="T86" s="20">
        <f>Class4ResTaxesByCity!T86/'City Population'!T86</f>
        <v>3599.0858057142855</v>
      </c>
      <c r="U86" s="20">
        <f>Class4ResTaxesByCity!U86/'City Population'!U86</f>
        <v>3633.7826481632651</v>
      </c>
      <c r="V86" s="20">
        <f t="shared" si="7"/>
        <v>2449.8539454101788</v>
      </c>
      <c r="W86" s="26">
        <f t="shared" si="8"/>
        <v>2.0692580049063198</v>
      </c>
    </row>
    <row r="87" spans="1:23" x14ac:dyDescent="0.2">
      <c r="A87">
        <f t="shared" si="6"/>
        <v>20</v>
      </c>
      <c r="B87" s="1" t="s">
        <v>84</v>
      </c>
      <c r="C87" t="str">
        <f>VLOOKUP(A87,CountyMatch!$A$2:$B$57,2,FALSE)</f>
        <v>Valley</v>
      </c>
      <c r="D87" s="1" t="str">
        <f>VLOOKUP(B87,CityMatch!$A$2:$B$128,2,FALSE)</f>
        <v>Opheim</v>
      </c>
      <c r="E87" s="20">
        <f>Class4ResTaxesByCity!E87/'City Population'!E87</f>
        <v>202.09070003960395</v>
      </c>
      <c r="F87" s="20">
        <f>Class4ResTaxesByCity!F87/'City Population'!F87</f>
        <v>188.8741045918367</v>
      </c>
      <c r="G87" s="20">
        <f>Class4ResTaxesByCity!G87/'City Population'!G87</f>
        <v>193.2124928887672</v>
      </c>
      <c r="H87" s="20">
        <f>Class4ResTaxesByCity!H87/'City Population'!H87</f>
        <v>187.24987849462369</v>
      </c>
      <c r="I87" s="20">
        <f>Class4ResTaxesByCity!I87/'City Population'!I87</f>
        <v>197.60080500000001</v>
      </c>
      <c r="J87" s="20">
        <f>Class4ResTaxesByCity!J87/'City Population'!J87</f>
        <v>212.63660000000002</v>
      </c>
      <c r="K87" s="20">
        <f>Class4ResTaxesByCity!K87/'City Population'!K87</f>
        <v>210.13251775280898</v>
      </c>
      <c r="L87" s="20">
        <f>Class4ResTaxesByCity!L87/'City Population'!L87</f>
        <v>197.93723011627907</v>
      </c>
      <c r="M87" s="20">
        <f>Class4ResTaxesByCity!M87/'City Population'!M87</f>
        <v>208.39371741176473</v>
      </c>
      <c r="N87" s="20">
        <f>Class4ResTaxesByCity!N87/'City Population'!N87</f>
        <v>195.18791441860466</v>
      </c>
      <c r="O87" s="20">
        <f>Class4ResTaxesByCity!O87/'City Population'!O87</f>
        <v>196.04454941860465</v>
      </c>
      <c r="P87" s="20">
        <f>Class4ResTaxesByCity!P87/'City Population'!P87</f>
        <v>196.24828909090911</v>
      </c>
      <c r="Q87" s="20">
        <f>Class4ResTaxesByCity!Q87/'City Population'!Q87</f>
        <v>194.58534204545455</v>
      </c>
      <c r="R87" s="20">
        <f>Class4ResTaxesByCity!R87/'City Population'!R87</f>
        <v>284.18431034482762</v>
      </c>
      <c r="S87" s="20">
        <f>Class4ResTaxesByCity!S87/'City Population'!S87</f>
        <v>270.14478448275867</v>
      </c>
      <c r="T87" s="20">
        <f>Class4ResTaxesByCity!T87/'City Population'!T87</f>
        <v>318.72644047058822</v>
      </c>
      <c r="U87" s="20">
        <f>Class4ResTaxesByCity!U87/'City Population'!U87</f>
        <v>360.58553505882355</v>
      </c>
      <c r="V87" s="20">
        <f t="shared" si="7"/>
        <v>158.49483501921961</v>
      </c>
      <c r="W87" s="26">
        <f t="shared" si="8"/>
        <v>0.78427574840484593</v>
      </c>
    </row>
    <row r="88" spans="1:23" x14ac:dyDescent="0.2">
      <c r="A88">
        <f t="shared" si="6"/>
        <v>34</v>
      </c>
      <c r="B88" s="1" t="s">
        <v>85</v>
      </c>
      <c r="C88" t="str">
        <f>VLOOKUP(A88,CountyMatch!$A$2:$B$57,2,FALSE)</f>
        <v>Sheridan</v>
      </c>
      <c r="D88" s="1" t="str">
        <f>VLOOKUP(B88,CityMatch!$A$2:$B$128,2,FALSE)</f>
        <v>Outlook</v>
      </c>
      <c r="E88" s="20">
        <f>Class4ResTaxesByCity!E88/'City Population'!E88</f>
        <v>204.54024229166666</v>
      </c>
      <c r="F88" s="20">
        <f>Class4ResTaxesByCity!F88/'City Population'!F88</f>
        <v>211.53647194029847</v>
      </c>
      <c r="G88" s="20">
        <f>Class4ResTaxesByCity!G88/'City Population'!G88</f>
        <v>293.56965830769229</v>
      </c>
      <c r="H88" s="20">
        <f>Class4ResTaxesByCity!H88/'City Population'!H88</f>
        <v>383.9523077049181</v>
      </c>
      <c r="I88" s="20">
        <f>Class4ResTaxesByCity!I88/'City Population'!I88</f>
        <v>422.13522068965523</v>
      </c>
      <c r="J88" s="20">
        <f>Class4ResTaxesByCity!J88/'City Population'!J88</f>
        <v>405.33119109090904</v>
      </c>
      <c r="K88" s="20">
        <f>Class4ResTaxesByCity!K88/'City Population'!K88</f>
        <v>482.02083882352946</v>
      </c>
      <c r="L88" s="20">
        <f>Class4ResTaxesByCity!L88/'City Population'!L88</f>
        <v>442.2633891836735</v>
      </c>
      <c r="M88" s="20">
        <f>Class4ResTaxesByCity!M88/'City Population'!M88</f>
        <v>499.61395595744682</v>
      </c>
      <c r="N88" s="20">
        <f>Class4ResTaxesByCity!N88/'City Population'!N88</f>
        <v>524.0422677551021</v>
      </c>
      <c r="O88" s="20">
        <f>Class4ResTaxesByCity!O88/'City Population'!O88</f>
        <v>555.12125019607845</v>
      </c>
      <c r="P88" s="20">
        <f>Class4ResTaxesByCity!P88/'City Population'!P88</f>
        <v>472.14165215686273</v>
      </c>
      <c r="Q88" s="20">
        <f>Class4ResTaxesByCity!Q88/'City Population'!Q88</f>
        <v>430.37149961538461</v>
      </c>
      <c r="R88" s="20">
        <f>Class4ResTaxesByCity!R88/'City Population'!R88</f>
        <v>648.32013884615367</v>
      </c>
      <c r="S88" s="20">
        <f>Class4ResTaxesByCity!S88/'City Population'!S88</f>
        <v>670.54317576923052</v>
      </c>
      <c r="T88" s="20">
        <f>Class4ResTaxesByCity!T88/'City Population'!T88</f>
        <v>892.88869607843151</v>
      </c>
      <c r="U88" s="20">
        <f>Class4ResTaxesByCity!U88/'City Population'!U88</f>
        <v>1001.1034534693875</v>
      </c>
      <c r="V88" s="20">
        <f t="shared" si="7"/>
        <v>796.56321117772086</v>
      </c>
      <c r="W88" s="26">
        <f t="shared" si="8"/>
        <v>3.8944082702407861</v>
      </c>
    </row>
    <row r="89" spans="1:23" x14ac:dyDescent="0.2">
      <c r="A89">
        <f t="shared" si="6"/>
        <v>46</v>
      </c>
      <c r="B89" s="1" t="s">
        <v>86</v>
      </c>
      <c r="C89" t="str">
        <f>VLOOKUP(A89,CountyMatch!$A$2:$B$57,2,FALSE)</f>
        <v>Granite</v>
      </c>
      <c r="D89" s="1" t="str">
        <f>VLOOKUP(B89,CityMatch!$A$2:$B$128,2,FALSE)</f>
        <v>Phillipsburg</v>
      </c>
      <c r="E89" s="20">
        <f>Class4ResTaxesByCity!E89/'City Population'!E89</f>
        <v>276.66130785317017</v>
      </c>
      <c r="F89" s="20">
        <f>Class4ResTaxesByCity!F89/'City Population'!F89</f>
        <v>306.22963220090293</v>
      </c>
      <c r="G89" s="20">
        <f>Class4ResTaxesByCity!G89/'City Population'!G89</f>
        <v>327.19309463917529</v>
      </c>
      <c r="H89" s="20">
        <f>Class4ResTaxesByCity!H89/'City Population'!H89</f>
        <v>379.91952605473205</v>
      </c>
      <c r="I89" s="20">
        <f>Class4ResTaxesByCity!I89/'City Population'!I89</f>
        <v>409.83405331786543</v>
      </c>
      <c r="J89" s="20">
        <f>Class4ResTaxesByCity!J89/'City Population'!J89</f>
        <v>423.36450527549823</v>
      </c>
      <c r="K89" s="20">
        <f>Class4ResTaxesByCity!K89/'City Population'!K89</f>
        <v>456.13005507194237</v>
      </c>
      <c r="L89" s="20">
        <f>Class4ResTaxesByCity!L89/'City Population'!L89</f>
        <v>453.16781567796608</v>
      </c>
      <c r="M89" s="20">
        <f>Class4ResTaxesByCity!M89/'City Population'!M89</f>
        <v>452.51421411071846</v>
      </c>
      <c r="N89" s="20">
        <f>Class4ResTaxesByCity!N89/'City Population'!N89</f>
        <v>476.32596996466424</v>
      </c>
      <c r="O89" s="20">
        <f>Class4ResTaxesByCity!O89/'City Population'!O89</f>
        <v>466.07961577060939</v>
      </c>
      <c r="P89" s="20">
        <f>Class4ResTaxesByCity!P89/'City Population'!P89</f>
        <v>501.12852887573968</v>
      </c>
      <c r="Q89" s="20">
        <f>Class4ResTaxesByCity!Q89/'City Population'!Q89</f>
        <v>499.55153202312135</v>
      </c>
      <c r="R89" s="20">
        <f>Class4ResTaxesByCity!R89/'City Population'!R89</f>
        <v>550.00460506896559</v>
      </c>
      <c r="S89" s="20">
        <f>Class4ResTaxesByCity!S89/'City Population'!S89</f>
        <v>525.64445239202655</v>
      </c>
      <c r="T89" s="20">
        <f>Class4ResTaxesByCity!T89/'City Population'!T89</f>
        <v>535.83674001084603</v>
      </c>
      <c r="U89" s="20">
        <f>Class4ResTaxesByCity!U89/'City Population'!U89</f>
        <v>528.23531533980599</v>
      </c>
      <c r="V89" s="20">
        <f t="shared" si="7"/>
        <v>251.57400748663582</v>
      </c>
      <c r="W89" s="26">
        <f t="shared" si="8"/>
        <v>0.90932125434811906</v>
      </c>
    </row>
    <row r="90" spans="1:23" x14ac:dyDescent="0.2">
      <c r="A90">
        <f t="shared" si="6"/>
        <v>13</v>
      </c>
      <c r="B90" s="1" t="s">
        <v>87</v>
      </c>
      <c r="C90" t="str">
        <f>VLOOKUP(A90,CountyMatch!$A$2:$B$57,2,FALSE)</f>
        <v>Ravalli</v>
      </c>
      <c r="D90" s="1" t="str">
        <f>VLOOKUP(B90,CityMatch!$A$2:$B$128,2,FALSE)</f>
        <v>Pinesdale</v>
      </c>
      <c r="E90" s="20">
        <f>Class4ResTaxesByCity!E90/'City Population'!E90</f>
        <v>118.66541132142855</v>
      </c>
      <c r="F90" s="20">
        <f>Class4ResTaxesByCity!F90/'City Population'!F90</f>
        <v>120.99653957881772</v>
      </c>
      <c r="G90" s="20">
        <f>Class4ResTaxesByCity!G90/'City Population'!G90</f>
        <v>124.3443099327731</v>
      </c>
      <c r="H90" s="20">
        <f>Class4ResTaxesByCity!H90/'City Population'!H90</f>
        <v>125.20255503891511</v>
      </c>
      <c r="I90" s="20">
        <f>Class4ResTaxesByCity!I90/'City Population'!I90</f>
        <v>122.84974876639815</v>
      </c>
      <c r="J90" s="20">
        <f>Class4ResTaxesByCity!J90/'City Population'!J90</f>
        <v>137.72826285714288</v>
      </c>
      <c r="K90" s="20">
        <f>Class4ResTaxesByCity!K90/'City Population'!K90</f>
        <v>133.06534114190688</v>
      </c>
      <c r="L90" s="20">
        <f>Class4ResTaxesByCity!L90/'City Population'!L90</f>
        <v>134.91667241988949</v>
      </c>
      <c r="M90" s="20">
        <f>Class4ResTaxesByCity!M90/'City Population'!M90</f>
        <v>140.2138737739505</v>
      </c>
      <c r="N90" s="20">
        <f>Class4ResTaxesByCity!N90/'City Population'!N90</f>
        <v>137.36741640043059</v>
      </c>
      <c r="O90" s="20">
        <f>Class4ResTaxesByCity!O90/'City Population'!O90</f>
        <v>136.4192142857143</v>
      </c>
      <c r="P90" s="20">
        <f>Class4ResTaxesByCity!P90/'City Population'!P90</f>
        <v>143.92948973175967</v>
      </c>
      <c r="Q90" s="20">
        <f>Class4ResTaxesByCity!Q90/'City Population'!Q90</f>
        <v>147.89273160878884</v>
      </c>
      <c r="R90" s="20">
        <f>Class4ResTaxesByCity!R90/'City Population'!R90</f>
        <v>145.15574166843783</v>
      </c>
      <c r="S90" s="20">
        <f>Class4ResTaxesByCity!S90/'City Population'!S90</f>
        <v>149.20655913361171</v>
      </c>
      <c r="T90" s="20">
        <f>Class4ResTaxesByCity!T90/'City Population'!T90</f>
        <v>156.78621718106999</v>
      </c>
      <c r="U90" s="20">
        <f>Class4ResTaxesByCity!U90/'City Population'!U90</f>
        <v>168.4741115329949</v>
      </c>
      <c r="V90" s="20">
        <f t="shared" si="7"/>
        <v>49.808700211566347</v>
      </c>
      <c r="W90" s="26">
        <f t="shared" si="8"/>
        <v>0.41974067807045906</v>
      </c>
    </row>
    <row r="91" spans="1:23" x14ac:dyDescent="0.2">
      <c r="A91">
        <f t="shared" si="6"/>
        <v>35</v>
      </c>
      <c r="B91" s="1" t="s">
        <v>88</v>
      </c>
      <c r="C91" t="str">
        <f>VLOOKUP(A91,CountyMatch!$A$2:$B$57,2,FALSE)</f>
        <v>Sanders</v>
      </c>
      <c r="D91" s="1" t="str">
        <f>VLOOKUP(B91,CityMatch!$A$2:$B$128,2,FALSE)</f>
        <v>Plains</v>
      </c>
      <c r="E91" s="20">
        <f>Class4ResTaxesByCity!E91/'City Population'!E91</f>
        <v>201.842289510879</v>
      </c>
      <c r="F91" s="20">
        <f>Class4ResTaxesByCity!F91/'City Population'!F91</f>
        <v>245.21932667904511</v>
      </c>
      <c r="G91" s="20">
        <f>Class4ResTaxesByCity!G91/'City Population'!G91</f>
        <v>244.80788065614036</v>
      </c>
      <c r="H91" s="20">
        <f>Class4ResTaxesByCity!H91/'City Population'!H91</f>
        <v>243.65620810568385</v>
      </c>
      <c r="I91" s="20">
        <f>Class4ResTaxesByCity!I91/'City Population'!I91</f>
        <v>267.85729879248657</v>
      </c>
      <c r="J91" s="20">
        <f>Class4ResTaxesByCity!J91/'City Population'!J91</f>
        <v>267.34726883603605</v>
      </c>
      <c r="K91" s="20">
        <f>Class4ResTaxesByCity!K91/'City Population'!K91</f>
        <v>321.67628467857134</v>
      </c>
      <c r="L91" s="20">
        <f>Class4ResTaxesByCity!L91/'City Population'!L91</f>
        <v>290.43453692810459</v>
      </c>
      <c r="M91" s="20">
        <f>Class4ResTaxesByCity!M91/'City Population'!M91</f>
        <v>337.01208784534106</v>
      </c>
      <c r="N91" s="20">
        <f>Class4ResTaxesByCity!N91/'City Population'!N91</f>
        <v>331.93784791642929</v>
      </c>
      <c r="O91" s="20">
        <f>Class4ResTaxesByCity!O91/'City Population'!O91</f>
        <v>331.27310360037694</v>
      </c>
      <c r="P91" s="20">
        <f>Class4ResTaxesByCity!P91/'City Population'!P91</f>
        <v>333.10825154502373</v>
      </c>
      <c r="Q91" s="20">
        <f>Class4ResTaxesByCity!Q91/'City Population'!Q91</f>
        <v>334.54861526515151</v>
      </c>
      <c r="R91" s="20">
        <f>Class4ResTaxesByCity!R91/'City Population'!R91</f>
        <v>318.09359189204537</v>
      </c>
      <c r="S91" s="20">
        <f>Class4ResTaxesByCity!S91/'City Population'!S91</f>
        <v>313.03844734766346</v>
      </c>
      <c r="T91" s="20">
        <f>Class4ResTaxesByCity!T91/'City Population'!T91</f>
        <v>363.83208756736934</v>
      </c>
      <c r="U91" s="20">
        <f>Class4ResTaxesByCity!U91/'City Population'!U91</f>
        <v>377.75537775790423</v>
      </c>
      <c r="V91" s="20">
        <f t="shared" si="7"/>
        <v>175.91308824702523</v>
      </c>
      <c r="W91" s="26">
        <f t="shared" si="8"/>
        <v>0.87153732091184877</v>
      </c>
    </row>
    <row r="92" spans="1:23" x14ac:dyDescent="0.2">
      <c r="A92">
        <f t="shared" si="6"/>
        <v>34</v>
      </c>
      <c r="B92" s="1" t="s">
        <v>90</v>
      </c>
      <c r="C92" t="str">
        <f>VLOOKUP(A92,CountyMatch!$A$2:$B$57,2,FALSE)</f>
        <v>Sheridan</v>
      </c>
      <c r="D92" s="1" t="str">
        <f>VLOOKUP(B92,CityMatch!$A$2:$B$128,2,FALSE)</f>
        <v>Plentywood</v>
      </c>
      <c r="E92" s="20">
        <f>Class4ResTaxesByCity!E92/'City Population'!E92</f>
        <v>304.37633917260985</v>
      </c>
      <c r="F92" s="20">
        <f>Class4ResTaxesByCity!F92/'City Population'!F92</f>
        <v>313.76543440469834</v>
      </c>
      <c r="G92" s="20">
        <f>Class4ResTaxesByCity!G92/'City Population'!G92</f>
        <v>337.87141425361159</v>
      </c>
      <c r="H92" s="20">
        <f>Class4ResTaxesByCity!H92/'City Population'!H92</f>
        <v>321.35525487603309</v>
      </c>
      <c r="I92" s="20">
        <f>Class4ResTaxesByCity!I92/'City Population'!I92</f>
        <v>314.50298039999996</v>
      </c>
      <c r="J92" s="20">
        <f>Class4ResTaxesByCity!J92/'City Population'!J92</f>
        <v>305.30977063877896</v>
      </c>
      <c r="K92" s="20">
        <f>Class4ResTaxesByCity!K92/'City Population'!K92</f>
        <v>346.1859504624278</v>
      </c>
      <c r="L92" s="20">
        <f>Class4ResTaxesByCity!L92/'City Population'!L92</f>
        <v>295.66097576457014</v>
      </c>
      <c r="M92" s="20">
        <f>Class4ResTaxesByCity!M92/'City Population'!M92</f>
        <v>318.71474949798039</v>
      </c>
      <c r="N92" s="20">
        <f>Class4ResTaxesByCity!N92/'City Population'!N92</f>
        <v>321.77546208759952</v>
      </c>
      <c r="O92" s="20">
        <f>Class4ResTaxesByCity!O92/'City Population'!O92</f>
        <v>318.9059737026879</v>
      </c>
      <c r="P92" s="20">
        <f>Class4ResTaxesByCity!P92/'City Population'!P92</f>
        <v>269.06378422505304</v>
      </c>
      <c r="Q92" s="20">
        <f>Class4ResTaxesByCity!Q92/'City Population'!Q92</f>
        <v>273.55140236344545</v>
      </c>
      <c r="R92" s="20">
        <f>Class4ResTaxesByCity!R92/'City Population'!R92</f>
        <v>456.37573469387803</v>
      </c>
      <c r="S92" s="20">
        <f>Class4ResTaxesByCity!S92/'City Population'!S92</f>
        <v>464.34250388918485</v>
      </c>
      <c r="T92" s="20">
        <f>Class4ResTaxesByCity!T92/'City Population'!T92</f>
        <v>582.67623780821918</v>
      </c>
      <c r="U92" s="20">
        <f>Class4ResTaxesByCity!U92/'City Population'!U92</f>
        <v>644.78784564389673</v>
      </c>
      <c r="V92" s="20">
        <f t="shared" si="7"/>
        <v>340.41150647128688</v>
      </c>
      <c r="W92" s="26">
        <f t="shared" si="8"/>
        <v>1.1183901724970866</v>
      </c>
    </row>
    <row r="93" spans="1:23" x14ac:dyDescent="0.2">
      <c r="A93">
        <f t="shared" si="6"/>
        <v>39</v>
      </c>
      <c r="B93" s="1" t="s">
        <v>89</v>
      </c>
      <c r="C93" t="str">
        <f>VLOOKUP(A93,CountyMatch!$A$2:$B$57,2,FALSE)</f>
        <v>Fallon</v>
      </c>
      <c r="D93" s="1" t="str">
        <f>VLOOKUP(B93,CityMatch!$A$2:$B$128,2,FALSE)</f>
        <v>Plevna</v>
      </c>
      <c r="E93" s="20">
        <f>Class4ResTaxesByCity!E93/'City Population'!E93</f>
        <v>75.948377066666666</v>
      </c>
      <c r="F93" s="20">
        <f>Class4ResTaxesByCity!F93/'City Population'!F93</f>
        <v>65.635102158273384</v>
      </c>
      <c r="G93" s="20">
        <f>Class4ResTaxesByCity!G93/'City Population'!G93</f>
        <v>65.38601105633802</v>
      </c>
      <c r="H93" s="20">
        <f>Class4ResTaxesByCity!H93/'City Population'!H93</f>
        <v>72.384836241134749</v>
      </c>
      <c r="I93" s="20">
        <f>Class4ResTaxesByCity!I93/'City Population'!I93</f>
        <v>75.837603472222227</v>
      </c>
      <c r="J93" s="20">
        <f>Class4ResTaxesByCity!J93/'City Population'!J93</f>
        <v>84.844640536912749</v>
      </c>
      <c r="K93" s="20">
        <f>Class4ResTaxesByCity!K93/'City Population'!K93</f>
        <v>87.285119999999992</v>
      </c>
      <c r="L93" s="20">
        <f>Class4ResTaxesByCity!L93/'City Population'!L93</f>
        <v>85.381580500000013</v>
      </c>
      <c r="M93" s="20">
        <f>Class4ResTaxesByCity!M93/'City Population'!M93</f>
        <v>90.686434846625758</v>
      </c>
      <c r="N93" s="20">
        <f>Class4ResTaxesByCity!N93/'City Population'!N93</f>
        <v>95.533411242603549</v>
      </c>
      <c r="O93" s="20">
        <f>Class4ResTaxesByCity!O93/'City Population'!O93</f>
        <v>90.068682134831462</v>
      </c>
      <c r="P93" s="20">
        <f>Class4ResTaxesByCity!P93/'City Population'!P93</f>
        <v>93.311831355932199</v>
      </c>
      <c r="Q93" s="20">
        <f>Class4ResTaxesByCity!Q93/'City Population'!Q93</f>
        <v>96.173493370786503</v>
      </c>
      <c r="R93" s="20">
        <f>Class4ResTaxesByCity!R93/'City Population'!R93</f>
        <v>150.82513910614526</v>
      </c>
      <c r="S93" s="20">
        <f>Class4ResTaxesByCity!S93/'City Population'!S93</f>
        <v>178.4695642105263</v>
      </c>
      <c r="T93" s="20">
        <f>Class4ResTaxesByCity!T93/'City Population'!T93</f>
        <v>181.59495294478526</v>
      </c>
      <c r="U93" s="20">
        <f>Class4ResTaxesByCity!U93/'City Population'!U93</f>
        <v>202.06224831168834</v>
      </c>
      <c r="V93" s="20">
        <f t="shared" si="7"/>
        <v>126.11387124502167</v>
      </c>
      <c r="W93" s="26">
        <f t="shared" si="8"/>
        <v>1.6605209500964093</v>
      </c>
    </row>
    <row r="94" spans="1:23" x14ac:dyDescent="0.2">
      <c r="A94">
        <f t="shared" si="6"/>
        <v>15</v>
      </c>
      <c r="B94" s="1" t="s">
        <v>91</v>
      </c>
      <c r="C94" t="str">
        <f>VLOOKUP(A94,CountyMatch!$A$2:$B$57,2,FALSE)</f>
        <v>Lake</v>
      </c>
      <c r="D94" s="1" t="str">
        <f>VLOOKUP(B94,CityMatch!$A$2:$B$128,2,FALSE)</f>
        <v>Polson</v>
      </c>
      <c r="E94" s="20">
        <f>Class4ResTaxesByCity!E94/'City Population'!E94</f>
        <v>370.80404817507002</v>
      </c>
      <c r="F94" s="20">
        <f>Class4ResTaxesByCity!F94/'City Population'!F94</f>
        <v>449.70170396804076</v>
      </c>
      <c r="G94" s="20">
        <f>Class4ResTaxesByCity!G94/'City Population'!G94</f>
        <v>452.65984996854343</v>
      </c>
      <c r="H94" s="20">
        <f>Class4ResTaxesByCity!H94/'City Population'!H94</f>
        <v>498.26975944329195</v>
      </c>
      <c r="I94" s="20">
        <f>Class4ResTaxesByCity!I94/'City Population'!I94</f>
        <v>565.16611477665776</v>
      </c>
      <c r="J94" s="20">
        <f>Class4ResTaxesByCity!J94/'City Population'!J94</f>
        <v>630.88693075512037</v>
      </c>
      <c r="K94" s="20">
        <f>Class4ResTaxesByCity!K94/'City Population'!K94</f>
        <v>736.60989457005599</v>
      </c>
      <c r="L94" s="20">
        <f>Class4ResTaxesByCity!L94/'City Population'!L94</f>
        <v>745.03281466666658</v>
      </c>
      <c r="M94" s="20">
        <f>Class4ResTaxesByCity!M94/'City Population'!M94</f>
        <v>826.76560988871915</v>
      </c>
      <c r="N94" s="20">
        <f>Class4ResTaxesByCity!N94/'City Population'!N94</f>
        <v>829.57545887221295</v>
      </c>
      <c r="O94" s="20">
        <f>Class4ResTaxesByCity!O94/'City Population'!O94</f>
        <v>852.37524732490886</v>
      </c>
      <c r="P94" s="20">
        <f>Class4ResTaxesByCity!P94/'City Population'!P94</f>
        <v>892.36560374999999</v>
      </c>
      <c r="Q94" s="20">
        <f>Class4ResTaxesByCity!Q94/'City Population'!Q94</f>
        <v>932.90335659357254</v>
      </c>
      <c r="R94" s="20">
        <f>Class4ResTaxesByCity!R94/'City Population'!R94</f>
        <v>880.42537520868473</v>
      </c>
      <c r="S94" s="20">
        <f>Class4ResTaxesByCity!S94/'City Population'!S94</f>
        <v>859.02454397798294</v>
      </c>
      <c r="T94" s="20">
        <f>Class4ResTaxesByCity!T94/'City Population'!T94</f>
        <v>914.61494683954606</v>
      </c>
      <c r="U94" s="20">
        <f>Class4ResTaxesByCity!U94/'City Population'!U94</f>
        <v>896.89246084097226</v>
      </c>
      <c r="V94" s="20">
        <f t="shared" si="7"/>
        <v>526.0884126659023</v>
      </c>
      <c r="W94" s="26">
        <f t="shared" si="8"/>
        <v>1.4187774250444993</v>
      </c>
    </row>
    <row r="95" spans="1:23" x14ac:dyDescent="0.2">
      <c r="A95">
        <f t="shared" si="6"/>
        <v>17</v>
      </c>
      <c r="B95" s="1" t="s">
        <v>92</v>
      </c>
      <c r="C95" t="str">
        <f>VLOOKUP(A95,CountyMatch!$A$2:$B$57,2,FALSE)</f>
        <v>Roosevelt</v>
      </c>
      <c r="D95" s="1" t="str">
        <f>VLOOKUP(B95,CityMatch!$A$2:$B$128,2,FALSE)</f>
        <v>Poplar</v>
      </c>
      <c r="E95" s="20">
        <f>Class4ResTaxesByCity!E95/'City Population'!E95</f>
        <v>95.642070308943062</v>
      </c>
      <c r="F95" s="20">
        <f>Class4ResTaxesByCity!F95/'City Population'!F95</f>
        <v>103.49074806110458</v>
      </c>
      <c r="G95" s="20">
        <f>Class4ResTaxesByCity!G95/'City Population'!G95</f>
        <v>104.27001244131456</v>
      </c>
      <c r="H95" s="20">
        <f>Class4ResTaxesByCity!H95/'City Population'!H95</f>
        <v>118.29870581753556</v>
      </c>
      <c r="I95" s="20">
        <f>Class4ResTaxesByCity!I95/'City Population'!I95</f>
        <v>133.3751359708738</v>
      </c>
      <c r="J95" s="20">
        <f>Class4ResTaxesByCity!J95/'City Population'!J95</f>
        <v>135.42672144622992</v>
      </c>
      <c r="K95" s="20">
        <f>Class4ResTaxesByCity!K95/'City Population'!K95</f>
        <v>143.57764299123906</v>
      </c>
      <c r="L95" s="20">
        <f>Class4ResTaxesByCity!L95/'City Population'!L95</f>
        <v>126.93391857673267</v>
      </c>
      <c r="M95" s="20">
        <f>Class4ResTaxesByCity!M95/'City Population'!M95</f>
        <v>129.94691806691449</v>
      </c>
      <c r="N95" s="20">
        <f>Class4ResTaxesByCity!N95/'City Population'!N95</f>
        <v>122.17140724137933</v>
      </c>
      <c r="O95" s="20">
        <f>Class4ResTaxesByCity!O95/'City Population'!O95</f>
        <v>114.10900320574162</v>
      </c>
      <c r="P95" s="20">
        <f>Class4ResTaxesByCity!P95/'City Population'!P95</f>
        <v>112.56953097303634</v>
      </c>
      <c r="Q95" s="20">
        <f>Class4ResTaxesByCity!Q95/'City Population'!Q95</f>
        <v>102.40048763824886</v>
      </c>
      <c r="R95" s="20">
        <f>Class4ResTaxesByCity!R95/'City Population'!R95</f>
        <v>138.09383287671233</v>
      </c>
      <c r="S95" s="20">
        <f>Class4ResTaxesByCity!S95/'City Population'!S95</f>
        <v>136.90483205574913</v>
      </c>
      <c r="T95" s="20">
        <f>Class4ResTaxesByCity!T95/'City Population'!T95</f>
        <v>151.18892355140187</v>
      </c>
      <c r="U95" s="20">
        <f>Class4ResTaxesByCity!U95/'City Population'!U95</f>
        <v>157.27819516509436</v>
      </c>
      <c r="V95" s="20">
        <f t="shared" si="7"/>
        <v>61.636124856151298</v>
      </c>
      <c r="W95" s="26">
        <f t="shared" si="8"/>
        <v>0.64444574084452855</v>
      </c>
    </row>
    <row r="96" spans="1:23" x14ac:dyDescent="0.2">
      <c r="A96">
        <f t="shared" si="6"/>
        <v>10</v>
      </c>
      <c r="B96" s="1" t="s">
        <v>93</v>
      </c>
      <c r="C96" t="str">
        <f>VLOOKUP(A96,CountyMatch!$A$2:$B$57,2,FALSE)</f>
        <v>Carbon</v>
      </c>
      <c r="D96" s="1" t="str">
        <f>VLOOKUP(B96,CityMatch!$A$2:$B$128,2,FALSE)</f>
        <v>Red Lodge</v>
      </c>
      <c r="E96" s="20">
        <f>Class4ResTaxesByCity!E96/'City Population'!E96</f>
        <v>599.16408183242265</v>
      </c>
      <c r="F96" s="20">
        <f>Class4ResTaxesByCity!F96/'City Population'!F96</f>
        <v>679.81965352564112</v>
      </c>
      <c r="G96" s="20">
        <f>Class4ResTaxesByCity!G96/'City Population'!G96</f>
        <v>678.82674280784727</v>
      </c>
      <c r="H96" s="20">
        <f>Class4ResTaxesByCity!H96/'City Population'!H96</f>
        <v>724.16925530032097</v>
      </c>
      <c r="I96" s="20">
        <f>Class4ResTaxesByCity!I96/'City Population'!I96</f>
        <v>756.93544713691028</v>
      </c>
      <c r="J96" s="20">
        <f>Class4ResTaxesByCity!J96/'City Population'!J96</f>
        <v>878.19145457753018</v>
      </c>
      <c r="K96" s="20">
        <f>Class4ResTaxesByCity!K96/'City Population'!K96</f>
        <v>996.14532955951256</v>
      </c>
      <c r="L96" s="20">
        <f>Class4ResTaxesByCity!L96/'City Population'!L96</f>
        <v>981.59971106103285</v>
      </c>
      <c r="M96" s="20">
        <f>Class4ResTaxesByCity!M96/'City Population'!M96</f>
        <v>1100.8340711529411</v>
      </c>
      <c r="N96" s="20">
        <f>Class4ResTaxesByCity!N96/'City Population'!N96</f>
        <v>1136.3160915622084</v>
      </c>
      <c r="O96" s="20">
        <f>Class4ResTaxesByCity!O96/'City Population'!O96</f>
        <v>1149.4261194416001</v>
      </c>
      <c r="P96" s="20">
        <f>Class4ResTaxesByCity!P96/'City Population'!P96</f>
        <v>1158.0609187756968</v>
      </c>
      <c r="Q96" s="20">
        <f>Class4ResTaxesByCity!Q96/'City Population'!Q96</f>
        <v>1197.719802676311</v>
      </c>
      <c r="R96" s="20">
        <f>Class4ResTaxesByCity!R96/'City Population'!R96</f>
        <v>1110.2897897919511</v>
      </c>
      <c r="S96" s="20">
        <f>Class4ResTaxesByCity!S96/'City Population'!S96</f>
        <v>1100.3361433646967</v>
      </c>
      <c r="T96" s="20">
        <f>Class4ResTaxesByCity!T96/'City Population'!T96</f>
        <v>1214.5321975109539</v>
      </c>
      <c r="U96" s="20">
        <f>Class4ResTaxesByCity!U96/'City Population'!U96</f>
        <v>1168.2047462074977</v>
      </c>
      <c r="V96" s="20">
        <f t="shared" si="7"/>
        <v>569.04066437507504</v>
      </c>
      <c r="W96" s="26">
        <f t="shared" si="8"/>
        <v>0.94972426023065137</v>
      </c>
    </row>
    <row r="97" spans="1:23" x14ac:dyDescent="0.2">
      <c r="A97">
        <f t="shared" si="6"/>
        <v>16</v>
      </c>
      <c r="B97" s="1" t="s">
        <v>94</v>
      </c>
      <c r="C97" t="str">
        <f>VLOOKUP(A97,CountyMatch!$A$2:$B$57,2,FALSE)</f>
        <v>Dawson</v>
      </c>
      <c r="D97" s="1" t="str">
        <f>VLOOKUP(B97,CityMatch!$A$2:$B$128,2,FALSE)</f>
        <v>Richey</v>
      </c>
      <c r="E97" s="20">
        <f>Class4ResTaxesByCity!E98/'City Population'!E98</f>
        <v>188.271006</v>
      </c>
      <c r="F97" s="20">
        <f>Class4ResTaxesByCity!F98/'City Population'!F98</f>
        <v>178.95405362637362</v>
      </c>
      <c r="G97" s="20">
        <f>Class4ResTaxesByCity!G98/'City Population'!G98</f>
        <v>178.71220718277283</v>
      </c>
      <c r="H97" s="20">
        <f>Class4ResTaxesByCity!H98/'City Population'!H98</f>
        <v>200.67224089385476</v>
      </c>
      <c r="I97" s="20">
        <f>Class4ResTaxesByCity!I98/'City Population'!I98</f>
        <v>204.27651173184358</v>
      </c>
      <c r="J97" s="20">
        <f>Class4ResTaxesByCity!J98/'City Population'!J98</f>
        <v>198.43294577777777</v>
      </c>
      <c r="K97" s="20">
        <f>Class4ResTaxesByCity!K98/'City Population'!K98</f>
        <v>211.82824269662925</v>
      </c>
      <c r="L97" s="20">
        <f>Class4ResTaxesByCity!L98/'City Population'!L98</f>
        <v>182.82771039106146</v>
      </c>
      <c r="M97" s="20">
        <f>Class4ResTaxesByCity!M98/'City Population'!M98</f>
        <v>194.82528738636364</v>
      </c>
      <c r="N97" s="20">
        <f>Class4ResTaxesByCity!N98/'City Population'!N98</f>
        <v>199.68783293785313</v>
      </c>
      <c r="O97" s="20">
        <f>Class4ResTaxesByCity!O98/'City Population'!O98</f>
        <v>181.10599061452515</v>
      </c>
      <c r="P97" s="20">
        <f>Class4ResTaxesByCity!P98/'City Population'!P98</f>
        <v>208.7021336612022</v>
      </c>
      <c r="Q97" s="20">
        <f>Class4ResTaxesByCity!Q98/'City Population'!Q98</f>
        <v>217.56067354838711</v>
      </c>
      <c r="R97" s="20">
        <f>Class4ResTaxesByCity!R98/'City Population'!R98</f>
        <v>343.33529839572191</v>
      </c>
      <c r="S97" s="20">
        <f>Class4ResTaxesByCity!S98/'City Population'!S98</f>
        <v>351.20425054945053</v>
      </c>
      <c r="T97" s="20">
        <f>Class4ResTaxesByCity!T98/'City Population'!T98</f>
        <v>362.39406090909091</v>
      </c>
      <c r="U97" s="20">
        <f>Class4ResTaxesByCity!U98/'City Population'!U98</f>
        <v>378.64669052631569</v>
      </c>
      <c r="V97" s="20">
        <f t="shared" si="7"/>
        <v>190.37568452631569</v>
      </c>
      <c r="W97" s="26">
        <f t="shared" si="8"/>
        <v>1.0111789838012322</v>
      </c>
    </row>
    <row r="98" spans="1:23" x14ac:dyDescent="0.2">
      <c r="A98">
        <f t="shared" ref="A98:A128" si="9">_xlfn.NUMBERVALUE(RIGHT(B98,2))</f>
        <v>15</v>
      </c>
      <c r="B98" s="1" t="s">
        <v>96</v>
      </c>
      <c r="C98" t="str">
        <f>VLOOKUP(A98,CountyMatch!$A$2:$B$57,2,FALSE)</f>
        <v>Lake</v>
      </c>
      <c r="D98" s="1" t="str">
        <f>VLOOKUP(B98,CityMatch!$A$2:$B$128,2,FALSE)</f>
        <v>Ronan</v>
      </c>
      <c r="E98" s="20">
        <f>Class4ResTaxesByCity!E99/'City Population'!E99</f>
        <v>212.83440842625606</v>
      </c>
      <c r="F98" s="20">
        <f>Class4ResTaxesByCity!F99/'City Population'!F99</f>
        <v>218.165603274098</v>
      </c>
      <c r="G98" s="20">
        <f>Class4ResTaxesByCity!G99/'City Population'!G99</f>
        <v>221.50623555141181</v>
      </c>
      <c r="H98" s="20">
        <f>Class4ResTaxesByCity!H99/'City Population'!H99</f>
        <v>218.07550405187931</v>
      </c>
      <c r="I98" s="20">
        <f>Class4ResTaxesByCity!I99/'City Population'!I99</f>
        <v>269.95154551322753</v>
      </c>
      <c r="J98" s="20">
        <f>Class4ResTaxesByCity!J99/'City Population'!J99</f>
        <v>259.46297397759997</v>
      </c>
      <c r="K98" s="20">
        <f>Class4ResTaxesByCity!K99/'City Population'!K99</f>
        <v>288.4917540633316</v>
      </c>
      <c r="L98" s="20">
        <f>Class4ResTaxesByCity!L99/'City Population'!L99</f>
        <v>270.13173267590616</v>
      </c>
      <c r="M98" s="20">
        <f>Class4ResTaxesByCity!M99/'City Population'!M99</f>
        <v>300.67787573606728</v>
      </c>
      <c r="N98" s="20">
        <f>Class4ResTaxesByCity!N99/'City Population'!N99</f>
        <v>295.80130497667187</v>
      </c>
      <c r="O98" s="20">
        <f>Class4ResTaxesByCity!O99/'City Population'!O99</f>
        <v>281.72182297828334</v>
      </c>
      <c r="P98" s="20">
        <f>Class4ResTaxesByCity!P99/'City Population'!P99</f>
        <v>290.34431861111108</v>
      </c>
      <c r="Q98" s="20">
        <f>Class4ResTaxesByCity!Q99/'City Population'!Q99</f>
        <v>279.98192622131569</v>
      </c>
      <c r="R98" s="20">
        <f>Class4ResTaxesByCity!R99/'City Population'!R99</f>
        <v>273.29718416289592</v>
      </c>
      <c r="S98" s="20">
        <f>Class4ResTaxesByCity!S99/'City Population'!S99</f>
        <v>269.57393477419356</v>
      </c>
      <c r="T98" s="20">
        <f>Class4ResTaxesByCity!T99/'City Population'!T99</f>
        <v>344.4810287752162</v>
      </c>
      <c r="U98" s="20">
        <f>Class4ResTaxesByCity!U99/'City Population'!U99</f>
        <v>365.65290873563214</v>
      </c>
      <c r="V98" s="20">
        <f t="shared" ref="V98:V129" si="10">U98-E98</f>
        <v>152.81850030937608</v>
      </c>
      <c r="W98" s="26">
        <f t="shared" ref="W98:W128" si="11">V98/E98</f>
        <v>0.71801595164686638</v>
      </c>
    </row>
    <row r="99" spans="1:23" x14ac:dyDescent="0.2">
      <c r="A99">
        <f t="shared" si="9"/>
        <v>23</v>
      </c>
      <c r="B99" s="1" t="s">
        <v>95</v>
      </c>
      <c r="C99" t="str">
        <f>VLOOKUP(A99,CountyMatch!$A$2:$B$57,2,FALSE)</f>
        <v>Musselshell</v>
      </c>
      <c r="D99" s="1" t="str">
        <f>VLOOKUP(B99,CityMatch!$A$2:$B$128,2,FALSE)</f>
        <v>Roundup</v>
      </c>
      <c r="E99" s="20">
        <f>Class4ResTaxesByCity!E100/'City Population'!E100</f>
        <v>250.72198126590533</v>
      </c>
      <c r="F99" s="20">
        <f>Class4ResTaxesByCity!F100/'City Population'!F100</f>
        <v>284.3787252464403</v>
      </c>
      <c r="G99" s="20">
        <f>Class4ResTaxesByCity!G100/'City Population'!G100</f>
        <v>296.51185416216219</v>
      </c>
      <c r="H99" s="20">
        <f>Class4ResTaxesByCity!H100/'City Population'!H100</f>
        <v>316.62507095613046</v>
      </c>
      <c r="I99" s="20">
        <f>Class4ResTaxesByCity!I100/'City Population'!I100</f>
        <v>302.10053355828222</v>
      </c>
      <c r="J99" s="20">
        <f>Class4ResTaxesByCity!J100/'City Population'!J100</f>
        <v>298.6613641521127</v>
      </c>
      <c r="K99" s="20">
        <f>Class4ResTaxesByCity!K100/'City Population'!K100</f>
        <v>345.66146031920891</v>
      </c>
      <c r="L99" s="20">
        <f>Class4ResTaxesByCity!L100/'City Population'!L100</f>
        <v>295.48558565315318</v>
      </c>
      <c r="M99" s="20">
        <f>Class4ResTaxesByCity!M100/'City Population'!M100</f>
        <v>291.62451853496117</v>
      </c>
      <c r="N99" s="20">
        <f>Class4ResTaxesByCity!N100/'City Population'!N100</f>
        <v>254.16711512942422</v>
      </c>
      <c r="O99" s="20">
        <f>Class4ResTaxesByCity!O100/'City Population'!O100</f>
        <v>240.59101368477104</v>
      </c>
      <c r="P99" s="20">
        <f>Class4ResTaxesByCity!P100/'City Population'!P100</f>
        <v>259.91286775226911</v>
      </c>
      <c r="Q99" s="20">
        <f>Class4ResTaxesByCity!Q100/'City Population'!Q100</f>
        <v>265.04919553523388</v>
      </c>
      <c r="R99" s="20">
        <f>Class4ResTaxesByCity!R100/'City Population'!R100</f>
        <v>306.00741730561612</v>
      </c>
      <c r="S99" s="20">
        <f>Class4ResTaxesByCity!S100/'City Population'!S100</f>
        <v>317.68653809779744</v>
      </c>
      <c r="T99" s="20">
        <f>Class4ResTaxesByCity!T100/'City Population'!T100</f>
        <v>372.68220929032259</v>
      </c>
      <c r="U99" s="20">
        <f>Class4ResTaxesByCity!U100/'City Population'!U100</f>
        <v>347.20544266237249</v>
      </c>
      <c r="V99" s="20">
        <f t="shared" si="10"/>
        <v>96.483461396467163</v>
      </c>
      <c r="W99" s="26">
        <f t="shared" si="11"/>
        <v>0.38482250702279197</v>
      </c>
    </row>
    <row r="100" spans="1:23" x14ac:dyDescent="0.2">
      <c r="A100">
        <f t="shared" si="9"/>
        <v>53</v>
      </c>
      <c r="B100" s="1" t="s">
        <v>97</v>
      </c>
      <c r="C100" t="str">
        <f>VLOOKUP(A100,CountyMatch!$A$2:$B$57,2,FALSE)</f>
        <v>Golden Valley</v>
      </c>
      <c r="D100" s="1" t="str">
        <f>VLOOKUP(B100,CityMatch!$A$2:$B$128,2,FALSE)</f>
        <v>Ryegate</v>
      </c>
      <c r="E100" s="20">
        <f>Class4ResTaxesByCity!E101/'City Population'!E101</f>
        <v>133.62793966666666</v>
      </c>
      <c r="F100" s="20">
        <f>Class4ResTaxesByCity!F101/'City Population'!F101</f>
        <v>153.91793054117645</v>
      </c>
      <c r="G100" s="20">
        <f>Class4ResTaxesByCity!G101/'City Population'!G101</f>
        <v>143.36194473828371</v>
      </c>
      <c r="H100" s="20">
        <f>Class4ResTaxesByCity!H101/'City Population'!H101</f>
        <v>147.09604723247233</v>
      </c>
      <c r="I100" s="20">
        <f>Class4ResTaxesByCity!I101/'City Population'!I101</f>
        <v>176.17451469465652</v>
      </c>
      <c r="J100" s="20">
        <f>Class4ResTaxesByCity!J101/'City Population'!J101</f>
        <v>207.94719847328247</v>
      </c>
      <c r="K100" s="20">
        <f>Class4ResTaxesByCity!K101/'City Population'!K101</f>
        <v>224.1601458264463</v>
      </c>
      <c r="L100" s="20">
        <f>Class4ResTaxesByCity!L101/'City Population'!L101</f>
        <v>214.73739789473686</v>
      </c>
      <c r="M100" s="20">
        <f>Class4ResTaxesByCity!M101/'City Population'!M101</f>
        <v>214.91751224489798</v>
      </c>
      <c r="N100" s="20">
        <f>Class4ResTaxesByCity!N101/'City Population'!N101</f>
        <v>211.32965830508476</v>
      </c>
      <c r="O100" s="20">
        <f>Class4ResTaxesByCity!O101/'City Population'!O101</f>
        <v>215.37487662393164</v>
      </c>
      <c r="P100" s="20">
        <f>Class4ResTaxesByCity!P101/'City Population'!P101</f>
        <v>212.46623713692938</v>
      </c>
      <c r="Q100" s="20">
        <f>Class4ResTaxesByCity!Q101/'City Population'!Q101</f>
        <v>215.5190742677824</v>
      </c>
      <c r="R100" s="20">
        <f>Class4ResTaxesByCity!R101/'City Population'!R101</f>
        <v>241.36251499999997</v>
      </c>
      <c r="S100" s="20">
        <f>Class4ResTaxesByCity!S101/'City Population'!S101</f>
        <v>244.96650480349339</v>
      </c>
      <c r="T100" s="20">
        <f>Class4ResTaxesByCity!T101/'City Population'!T101</f>
        <v>302.77229288793103</v>
      </c>
      <c r="U100" s="20">
        <f>Class4ResTaxesByCity!U101/'City Population'!U101</f>
        <v>286.56921264957265</v>
      </c>
      <c r="V100" s="20">
        <f t="shared" si="10"/>
        <v>152.94127298290599</v>
      </c>
      <c r="W100" s="26">
        <f t="shared" si="11"/>
        <v>1.1445306525298242</v>
      </c>
    </row>
    <row r="101" spans="1:23" x14ac:dyDescent="0.2">
      <c r="A101">
        <f t="shared" si="9"/>
        <v>11</v>
      </c>
      <c r="B101" s="1" t="s">
        <v>98</v>
      </c>
      <c r="C101" t="str">
        <f>VLOOKUP(A101,CountyMatch!$A$2:$B$57,2,FALSE)</f>
        <v>Phillips</v>
      </c>
      <c r="D101" s="1" t="str">
        <f>VLOOKUP(B101,CityMatch!$A$2:$B$128,2,FALSE)</f>
        <v>Saco</v>
      </c>
      <c r="E101" s="20">
        <f>Class4ResTaxesByCity!E102/'City Population'!E102</f>
        <v>90.205708913461564</v>
      </c>
      <c r="F101" s="20">
        <f>Class4ResTaxesByCity!F102/'City Population'!F102</f>
        <v>97.963142647058817</v>
      </c>
      <c r="G101" s="20">
        <f>Class4ResTaxesByCity!G102/'City Population'!G102</f>
        <v>110.21877379310344</v>
      </c>
      <c r="H101" s="20">
        <f>Class4ResTaxesByCity!H102/'City Population'!H102</f>
        <v>118.84662738693467</v>
      </c>
      <c r="I101" s="20">
        <f>Class4ResTaxesByCity!I102/'City Population'!I102</f>
        <v>105.95035384615385</v>
      </c>
      <c r="J101" s="20">
        <f>Class4ResTaxesByCity!J102/'City Population'!J102</f>
        <v>111.37059000000001</v>
      </c>
      <c r="K101" s="20">
        <f>Class4ResTaxesByCity!K102/'City Population'!K102</f>
        <v>123.32035353846152</v>
      </c>
      <c r="L101" s="20">
        <f>Class4ResTaxesByCity!L102/'City Population'!L102</f>
        <v>114.5316147715736</v>
      </c>
      <c r="M101" s="20">
        <f>Class4ResTaxesByCity!M102/'City Population'!M102</f>
        <v>128.21696778325122</v>
      </c>
      <c r="N101" s="20">
        <f>Class4ResTaxesByCity!N102/'City Population'!N102</f>
        <v>132.3362492</v>
      </c>
      <c r="O101" s="20">
        <f>Class4ResTaxesByCity!O102/'City Population'!O102</f>
        <v>140.30689499999997</v>
      </c>
      <c r="P101" s="20">
        <f>Class4ResTaxesByCity!P102/'City Population'!P102</f>
        <v>146.69753282828285</v>
      </c>
      <c r="Q101" s="20">
        <f>Class4ResTaxesByCity!Q102/'City Population'!Q102</f>
        <v>159.64395738693466</v>
      </c>
      <c r="R101" s="20">
        <f>Class4ResTaxesByCity!R102/'City Population'!R102</f>
        <v>202.75230974619291</v>
      </c>
      <c r="S101" s="20">
        <f>Class4ResTaxesByCity!S102/'City Population'!S102</f>
        <v>204.21936969230768</v>
      </c>
      <c r="T101" s="20">
        <f>Class4ResTaxesByCity!T102/'City Population'!T102</f>
        <v>344.82469989743578</v>
      </c>
      <c r="U101" s="20">
        <f>Class4ResTaxesByCity!U102/'City Population'!U102</f>
        <v>414.26765502590678</v>
      </c>
      <c r="V101" s="20">
        <f t="shared" si="10"/>
        <v>324.06194611244518</v>
      </c>
      <c r="W101" s="26">
        <f t="shared" si="11"/>
        <v>3.5924771282861103</v>
      </c>
    </row>
    <row r="102" spans="1:23" x14ac:dyDescent="0.2">
      <c r="A102">
        <f t="shared" si="9"/>
        <v>37</v>
      </c>
      <c r="B102" s="1" t="s">
        <v>100</v>
      </c>
      <c r="C102" t="str">
        <f>VLOOKUP(A102,CountyMatch!$A$2:$B$57,2,FALSE)</f>
        <v>Daniels</v>
      </c>
      <c r="D102" s="1" t="str">
        <f>VLOOKUP(B102,CityMatch!$A$2:$B$128,2,FALSE)</f>
        <v>Scobey</v>
      </c>
      <c r="E102" s="20">
        <f>Class4ResTaxesByCity!E103/'City Population'!E103</f>
        <v>291.92429636119113</v>
      </c>
      <c r="F102" s="20">
        <f>Class4ResTaxesByCity!F103/'City Population'!F103</f>
        <v>307.57649253875962</v>
      </c>
      <c r="G102" s="20">
        <f>Class4ResTaxesByCity!G103/'City Population'!G103</f>
        <v>348.03126480961924</v>
      </c>
      <c r="H102" s="20">
        <f>Class4ResTaxesByCity!H103/'City Population'!H103</f>
        <v>368.2383684607646</v>
      </c>
      <c r="I102" s="20">
        <f>Class4ResTaxesByCity!I103/'City Population'!I103</f>
        <v>379.90776459816885</v>
      </c>
      <c r="J102" s="20">
        <f>Class4ResTaxesByCity!J103/'City Population'!J103</f>
        <v>408.44757893374742</v>
      </c>
      <c r="K102" s="20">
        <f>Class4ResTaxesByCity!K103/'City Population'!K103</f>
        <v>448.31306852307688</v>
      </c>
      <c r="L102" s="20">
        <f>Class4ResTaxesByCity!L103/'City Population'!L103</f>
        <v>350.48709114114109</v>
      </c>
      <c r="M102" s="20">
        <f>Class4ResTaxesByCity!M103/'City Population'!M103</f>
        <v>366.27537685658149</v>
      </c>
      <c r="N102" s="20">
        <f>Class4ResTaxesByCity!N103/'City Population'!N103</f>
        <v>356.15220783625733</v>
      </c>
      <c r="O102" s="20">
        <f>Class4ResTaxesByCity!O103/'City Population'!O103</f>
        <v>369.70522229508202</v>
      </c>
      <c r="P102" s="20">
        <f>Class4ResTaxesByCity!P103/'City Population'!P103</f>
        <v>361.38278057471268</v>
      </c>
      <c r="Q102" s="20">
        <f>Class4ResTaxesByCity!Q103/'City Population'!Q103</f>
        <v>372.89289098484852</v>
      </c>
      <c r="R102" s="20">
        <f>Class4ResTaxesByCity!R103/'City Population'!R103</f>
        <v>583.52298474757299</v>
      </c>
      <c r="S102" s="20">
        <f>Class4ResTaxesByCity!S103/'City Population'!S103</f>
        <v>578.95096292850167</v>
      </c>
      <c r="T102" s="20">
        <f>Class4ResTaxesByCity!T103/'City Population'!T103</f>
        <v>585.91045062622254</v>
      </c>
      <c r="U102" s="20">
        <f>Class4ResTaxesByCity!U103/'City Population'!U103</f>
        <v>603.95446229795539</v>
      </c>
      <c r="V102" s="20">
        <f t="shared" si="10"/>
        <v>312.03016593676426</v>
      </c>
      <c r="W102" s="26">
        <f t="shared" si="11"/>
        <v>1.0688735738209902</v>
      </c>
    </row>
    <row r="103" spans="1:23" x14ac:dyDescent="0.2">
      <c r="A103">
        <f t="shared" si="9"/>
        <v>21</v>
      </c>
      <c r="B103" s="1" t="s">
        <v>101</v>
      </c>
      <c r="C103" t="str">
        <f>VLOOKUP(A103,CountyMatch!$A$2:$B$57,2,FALSE)</f>
        <v>Toole</v>
      </c>
      <c r="D103" s="1" t="str">
        <f>VLOOKUP(B103,CityMatch!$A$2:$B$128,2,FALSE)</f>
        <v>Shelby</v>
      </c>
      <c r="E103" s="20">
        <f>Class4ResTaxesByCity!E104/'City Population'!E104</f>
        <v>254.24507015372575</v>
      </c>
      <c r="F103" s="20">
        <f>Class4ResTaxesByCity!F104/'City Population'!F104</f>
        <v>267.02441538386154</v>
      </c>
      <c r="G103" s="20">
        <f>Class4ResTaxesByCity!G104/'City Population'!G104</f>
        <v>248.20479090735435</v>
      </c>
      <c r="H103" s="20">
        <f>Class4ResTaxesByCity!H104/'City Population'!H104</f>
        <v>249.14761778996862</v>
      </c>
      <c r="I103" s="20">
        <f>Class4ResTaxesByCity!I104/'City Population'!I104</f>
        <v>262.01354031347961</v>
      </c>
      <c r="J103" s="20">
        <f>Class4ResTaxesByCity!J104/'City Population'!J104</f>
        <v>275.96612091202059</v>
      </c>
      <c r="K103" s="20">
        <f>Class4ResTaxesByCity!K104/'City Population'!K104</f>
        <v>219.22145975716066</v>
      </c>
      <c r="L103" s="20">
        <f>Class4ResTaxesByCity!L104/'City Population'!L104</f>
        <v>238.27065081626509</v>
      </c>
      <c r="M103" s="20">
        <f>Class4ResTaxesByCity!M104/'City Population'!M104</f>
        <v>246.19495003238151</v>
      </c>
      <c r="N103" s="20">
        <f>Class4ResTaxesByCity!N104/'City Population'!N104</f>
        <v>253.95418081551617</v>
      </c>
      <c r="O103" s="20">
        <f>Class4ResTaxesByCity!O104/'City Population'!O104</f>
        <v>261.4821874699519</v>
      </c>
      <c r="P103" s="20">
        <f>Class4ResTaxesByCity!P104/'City Population'!P104</f>
        <v>255.16467553930528</v>
      </c>
      <c r="Q103" s="20">
        <f>Class4ResTaxesByCity!Q104/'City Population'!Q104</f>
        <v>268.96107186833285</v>
      </c>
      <c r="R103" s="20">
        <f>Class4ResTaxesByCity!R104/'City Population'!R104</f>
        <v>354.22035028134587</v>
      </c>
      <c r="S103" s="20">
        <f>Class4ResTaxesByCity!S104/'City Population'!S104</f>
        <v>355.21115423389585</v>
      </c>
      <c r="T103" s="20">
        <f>Class4ResTaxesByCity!T104/'City Population'!T104</f>
        <v>401.79842098528474</v>
      </c>
      <c r="U103" s="20">
        <f>Class4ResTaxesByCity!U104/'City Population'!U104</f>
        <v>412.78340360569769</v>
      </c>
      <c r="V103" s="20">
        <f t="shared" si="10"/>
        <v>158.53833345197194</v>
      </c>
      <c r="W103" s="26">
        <f t="shared" si="11"/>
        <v>0.62356502470672859</v>
      </c>
    </row>
    <row r="104" spans="1:23" x14ac:dyDescent="0.2">
      <c r="A104">
        <f t="shared" si="9"/>
        <v>25</v>
      </c>
      <c r="B104" s="1" t="s">
        <v>102</v>
      </c>
      <c r="C104" t="str">
        <f>VLOOKUP(A104,CountyMatch!$A$2:$B$57,2,FALSE)</f>
        <v>Madison</v>
      </c>
      <c r="D104" s="1" t="str">
        <f>VLOOKUP(B104,CityMatch!$A$2:$B$128,2,FALSE)</f>
        <v>Sheridan</v>
      </c>
      <c r="E104" s="20">
        <f>Class4ResTaxesByCity!E105/'City Population'!E105</f>
        <v>427.69289634165364</v>
      </c>
      <c r="F104" s="20">
        <f>Class4ResTaxesByCity!F105/'City Population'!F105</f>
        <v>447.22518872813987</v>
      </c>
      <c r="G104" s="20">
        <f>Class4ResTaxesByCity!G105/'City Population'!G105</f>
        <v>490.48476585714286</v>
      </c>
      <c r="H104" s="20">
        <f>Class4ResTaxesByCity!H105/'City Population'!H105</f>
        <v>490.75785140625004</v>
      </c>
      <c r="I104" s="20">
        <f>Class4ResTaxesByCity!I105/'City Population'!I105</f>
        <v>509.51045422360249</v>
      </c>
      <c r="J104" s="20">
        <f>Class4ResTaxesByCity!J105/'City Population'!J105</f>
        <v>505.39002450229708</v>
      </c>
      <c r="K104" s="20">
        <f>Class4ResTaxesByCity!K105/'City Population'!K105</f>
        <v>553.01396116207934</v>
      </c>
      <c r="L104" s="20">
        <f>Class4ResTaxesByCity!L105/'City Population'!L105</f>
        <v>526.78933007727971</v>
      </c>
      <c r="M104" s="20">
        <f>Class4ResTaxesByCity!M105/'City Population'!M105</f>
        <v>544.71523255319153</v>
      </c>
      <c r="N104" s="20">
        <f>Class4ResTaxesByCity!N105/'City Population'!N105</f>
        <v>569.92518140672792</v>
      </c>
      <c r="O104" s="20">
        <f>Class4ResTaxesByCity!O105/'City Population'!O105</f>
        <v>540.73956868381242</v>
      </c>
      <c r="P104" s="20">
        <f>Class4ResTaxesByCity!P105/'City Population'!P105</f>
        <v>568.0886645317222</v>
      </c>
      <c r="Q104" s="20">
        <f>Class4ResTaxesByCity!Q105/'City Population'!Q105</f>
        <v>557.19191608888889</v>
      </c>
      <c r="R104" s="20">
        <f>Class4ResTaxesByCity!R105/'City Population'!R105</f>
        <v>554.13713475433531</v>
      </c>
      <c r="S104" s="20">
        <f>Class4ResTaxesByCity!S105/'City Population'!S105</f>
        <v>552.87119884726224</v>
      </c>
      <c r="T104" s="20">
        <f>Class4ResTaxesByCity!T105/'City Population'!T105</f>
        <v>553.1423989151599</v>
      </c>
      <c r="U104" s="20">
        <f>Class4ResTaxesByCity!U105/'City Population'!U105</f>
        <v>483.98077920000009</v>
      </c>
      <c r="V104" s="20">
        <f t="shared" si="10"/>
        <v>56.28788285834645</v>
      </c>
      <c r="W104" s="26">
        <f t="shared" si="11"/>
        <v>0.1316081780637807</v>
      </c>
    </row>
    <row r="105" spans="1:23" x14ac:dyDescent="0.2">
      <c r="A105">
        <f t="shared" si="9"/>
        <v>27</v>
      </c>
      <c r="B105" s="1" t="s">
        <v>103</v>
      </c>
      <c r="C105" t="str">
        <f>VLOOKUP(A105,CountyMatch!$A$2:$B$57,2,FALSE)</f>
        <v>Richland</v>
      </c>
      <c r="D105" s="1" t="str">
        <f>VLOOKUP(B105,CityMatch!$A$2:$B$128,2,FALSE)</f>
        <v>Sidney</v>
      </c>
      <c r="E105" s="20">
        <f>Class4ResTaxesByCity!E106/'City Population'!E106</f>
        <v>240.58724651640341</v>
      </c>
      <c r="F105" s="20">
        <f>Class4ResTaxesByCity!F106/'City Population'!F106</f>
        <v>243.05107800449804</v>
      </c>
      <c r="G105" s="20">
        <f>Class4ResTaxesByCity!G106/'City Population'!G106</f>
        <v>247.47901899793388</v>
      </c>
      <c r="H105" s="20">
        <f>Class4ResTaxesByCity!H106/'City Population'!H106</f>
        <v>236.96427657142857</v>
      </c>
      <c r="I105" s="20">
        <f>Class4ResTaxesByCity!I106/'City Population'!I106</f>
        <v>237.7738164342185</v>
      </c>
      <c r="J105" s="20">
        <f>Class4ResTaxesByCity!J106/'City Population'!J106</f>
        <v>215.91644575386471</v>
      </c>
      <c r="K105" s="20">
        <f>Class4ResTaxesByCity!K106/'City Population'!K106</f>
        <v>231.41362103942652</v>
      </c>
      <c r="L105" s="20">
        <f>Class4ResTaxesByCity!L106/'City Population'!L106</f>
        <v>220.84451753201398</v>
      </c>
      <c r="M105" s="20">
        <f>Class4ResTaxesByCity!M106/'City Population'!M106</f>
        <v>228.69001231851436</v>
      </c>
      <c r="N105" s="20">
        <f>Class4ResTaxesByCity!N106/'City Population'!N106</f>
        <v>216.66125908520172</v>
      </c>
      <c r="O105" s="20">
        <f>Class4ResTaxesByCity!O106/'City Population'!O106</f>
        <v>227.91427215464091</v>
      </c>
      <c r="P105" s="20">
        <f>Class4ResTaxesByCity!P106/'City Population'!P106</f>
        <v>228.53042667832165</v>
      </c>
      <c r="Q105" s="20">
        <f>Class4ResTaxesByCity!Q106/'City Population'!Q106</f>
        <v>221.1679052157165</v>
      </c>
      <c r="R105" s="20">
        <f>Class4ResTaxesByCity!R106/'City Population'!R106</f>
        <v>353.61905978021991</v>
      </c>
      <c r="S105" s="20">
        <f>Class4ResTaxesByCity!S106/'City Population'!S106</f>
        <v>372.73173991447771</v>
      </c>
      <c r="T105" s="20">
        <f>Class4ResTaxesByCity!T106/'City Population'!T106</f>
        <v>466.71305636277469</v>
      </c>
      <c r="U105" s="20">
        <f>Class4ResTaxesByCity!U106/'City Population'!U106</f>
        <v>500.04920565161694</v>
      </c>
      <c r="V105" s="20">
        <f t="shared" si="10"/>
        <v>259.46195913521353</v>
      </c>
      <c r="W105" s="26">
        <f t="shared" si="11"/>
        <v>1.0784526731657957</v>
      </c>
    </row>
    <row r="106" spans="1:23" x14ac:dyDescent="0.2">
      <c r="A106">
        <f t="shared" si="9"/>
        <v>15</v>
      </c>
      <c r="B106" s="1" t="s">
        <v>99</v>
      </c>
      <c r="C106" t="str">
        <f>VLOOKUP(A106,CountyMatch!$A$2:$B$57,2,FALSE)</f>
        <v>Lake</v>
      </c>
      <c r="D106" s="1" t="str">
        <f>VLOOKUP(B106,CityMatch!$A$2:$B$128,2,FALSE)</f>
        <v>St. Ignatius</v>
      </c>
      <c r="E106" s="20">
        <f>Class4ResTaxesByCity!E107/'City Population'!E107</f>
        <v>183.97753264528302</v>
      </c>
      <c r="F106" s="20">
        <f>Class4ResTaxesByCity!F107/'City Population'!F107</f>
        <v>183.44244895890412</v>
      </c>
      <c r="G106" s="20">
        <f>Class4ResTaxesByCity!G107/'City Population'!G107</f>
        <v>186.65253817380659</v>
      </c>
      <c r="H106" s="20">
        <f>Class4ResTaxesByCity!H107/'City Population'!H107</f>
        <v>190.6702515586457</v>
      </c>
      <c r="I106" s="20">
        <f>Class4ResTaxesByCity!I107/'City Population'!I107</f>
        <v>206.21980204076738</v>
      </c>
      <c r="J106" s="20">
        <f>Class4ResTaxesByCity!J107/'City Population'!J107</f>
        <v>200.72204844043321</v>
      </c>
      <c r="K106" s="20">
        <f>Class4ResTaxesByCity!K107/'City Population'!K107</f>
        <v>227.7220101157518</v>
      </c>
      <c r="L106" s="20">
        <f>Class4ResTaxesByCity!L107/'City Population'!L107</f>
        <v>219.38230891795479</v>
      </c>
      <c r="M106" s="20">
        <f>Class4ResTaxesByCity!M107/'City Population'!M107</f>
        <v>243.82222309701493</v>
      </c>
      <c r="N106" s="20">
        <f>Class4ResTaxesByCity!N107/'City Population'!N107</f>
        <v>249.64832154037271</v>
      </c>
      <c r="O106" s="20">
        <f>Class4ResTaxesByCity!O107/'City Population'!O107</f>
        <v>271.38797806451612</v>
      </c>
      <c r="P106" s="20">
        <f>Class4ResTaxesByCity!P107/'City Population'!P107</f>
        <v>264.81003237623764</v>
      </c>
      <c r="Q106" s="20">
        <f>Class4ResTaxesByCity!Q107/'City Population'!Q107</f>
        <v>266.42505395807621</v>
      </c>
      <c r="R106" s="20">
        <f>Class4ResTaxesByCity!R107/'City Population'!R107</f>
        <v>257.30873348466247</v>
      </c>
      <c r="S106" s="20">
        <f>Class4ResTaxesByCity!S107/'City Population'!S107</f>
        <v>251.76021511571253</v>
      </c>
      <c r="T106" s="20">
        <f>Class4ResTaxesByCity!T107/'City Population'!T107</f>
        <v>309.48589015606245</v>
      </c>
      <c r="U106" s="20">
        <f>Class4ResTaxesByCity!U107/'City Population'!U107</f>
        <v>319.81718602409643</v>
      </c>
      <c r="V106" s="20">
        <f t="shared" si="10"/>
        <v>135.83965337881341</v>
      </c>
      <c r="W106" s="26">
        <f t="shared" si="11"/>
        <v>0.73834914201571766</v>
      </c>
    </row>
    <row r="107" spans="1:23" x14ac:dyDescent="0.2">
      <c r="A107">
        <f t="shared" si="9"/>
        <v>36</v>
      </c>
      <c r="B107" s="1" t="s">
        <v>105</v>
      </c>
      <c r="C107" t="str">
        <f>VLOOKUP(A107,CountyMatch!$A$2:$B$57,2,FALSE)</f>
        <v>Judith Basin</v>
      </c>
      <c r="D107" s="1" t="str">
        <f>VLOOKUP(B107,CityMatch!$A$2:$B$128,2,FALSE)</f>
        <v>Stanford</v>
      </c>
      <c r="E107" s="20">
        <f>Class4ResTaxesByCity!E108/'City Population'!E108</f>
        <v>202.03393647488585</v>
      </c>
      <c r="F107" s="20">
        <f>Class4ResTaxesByCity!F108/'City Population'!F108</f>
        <v>220.52768932400934</v>
      </c>
      <c r="G107" s="20">
        <f>Class4ResTaxesByCity!G108/'City Population'!G108</f>
        <v>221.05507345794393</v>
      </c>
      <c r="H107" s="20">
        <f>Class4ResTaxesByCity!H108/'City Population'!H108</f>
        <v>220.87729580952382</v>
      </c>
      <c r="I107" s="20">
        <f>Class4ResTaxesByCity!I108/'City Population'!I108</f>
        <v>229.34710577937653</v>
      </c>
      <c r="J107" s="20">
        <f>Class4ResTaxesByCity!J108/'City Population'!J108</f>
        <v>242.41944570370373</v>
      </c>
      <c r="K107" s="20">
        <f>Class4ResTaxesByCity!K108/'City Population'!K108</f>
        <v>260.2135143283582</v>
      </c>
      <c r="L107" s="20">
        <f>Class4ResTaxesByCity!L108/'City Population'!L108</f>
        <v>222.14058116915425</v>
      </c>
      <c r="M107" s="20">
        <f>Class4ResTaxesByCity!M108/'City Population'!M108</f>
        <v>230.98991442542788</v>
      </c>
      <c r="N107" s="20">
        <f>Class4ResTaxesByCity!N108/'City Population'!N108</f>
        <v>237.73985032745591</v>
      </c>
      <c r="O107" s="20">
        <f>Class4ResTaxesByCity!O108/'City Population'!O108</f>
        <v>261.12096482412062</v>
      </c>
      <c r="P107" s="20">
        <f>Class4ResTaxesByCity!P108/'City Population'!P108</f>
        <v>267.92749909090907</v>
      </c>
      <c r="Q107" s="20">
        <f>Class4ResTaxesByCity!Q108/'City Population'!Q108</f>
        <v>273.86150314720788</v>
      </c>
      <c r="R107" s="20">
        <f>Class4ResTaxesByCity!R108/'City Population'!R108</f>
        <v>340.3087254830287</v>
      </c>
      <c r="S107" s="20">
        <f>Class4ResTaxesByCity!S108/'City Population'!S108</f>
        <v>334.6984507812503</v>
      </c>
      <c r="T107" s="20">
        <f>Class4ResTaxesByCity!T108/'City Population'!T108</f>
        <v>383.92989652849741</v>
      </c>
      <c r="U107" s="20">
        <f>Class4ResTaxesByCity!U108/'City Population'!U108</f>
        <v>384.91506852713178</v>
      </c>
      <c r="V107" s="20">
        <f t="shared" si="10"/>
        <v>182.88113205224593</v>
      </c>
      <c r="W107" s="26">
        <f t="shared" si="11"/>
        <v>0.90520006313384516</v>
      </c>
    </row>
    <row r="108" spans="1:23" x14ac:dyDescent="0.2">
      <c r="A108">
        <f t="shared" si="9"/>
        <v>13</v>
      </c>
      <c r="B108" s="1" t="s">
        <v>104</v>
      </c>
      <c r="C108" t="str">
        <f>VLOOKUP(A108,CountyMatch!$A$2:$B$57,2,FALSE)</f>
        <v>Ravalli</v>
      </c>
      <c r="D108" s="1" t="str">
        <f>VLOOKUP(B108,CityMatch!$A$2:$B$128,2,FALSE)</f>
        <v>Stevensville</v>
      </c>
      <c r="E108" s="20">
        <f>Class4ResTaxesByCity!E109/'City Population'!E109</f>
        <v>288.22738423803906</v>
      </c>
      <c r="F108" s="20">
        <f>Class4ResTaxesByCity!F109/'City Population'!F109</f>
        <v>293.63167408439301</v>
      </c>
      <c r="G108" s="20">
        <f>Class4ResTaxesByCity!G109/'City Population'!G109</f>
        <v>315.24145838242009</v>
      </c>
      <c r="H108" s="20">
        <f>Class4ResTaxesByCity!H109/'City Population'!H109</f>
        <v>322.08341672093024</v>
      </c>
      <c r="I108" s="20">
        <f>Class4ResTaxesByCity!I109/'City Population'!I109</f>
        <v>353.73523768365061</v>
      </c>
      <c r="J108" s="20">
        <f>Class4ResTaxesByCity!J109/'City Population'!J109</f>
        <v>360.19011505484764</v>
      </c>
      <c r="K108" s="20">
        <f>Class4ResTaxesByCity!K109/'City Population'!K109</f>
        <v>424.15864724999989</v>
      </c>
      <c r="L108" s="20">
        <f>Class4ResTaxesByCity!L109/'City Population'!L109</f>
        <v>365.87307961645359</v>
      </c>
      <c r="M108" s="20">
        <f>Class4ResTaxesByCity!M109/'City Population'!M109</f>
        <v>455.83064207423587</v>
      </c>
      <c r="N108" s="20">
        <f>Class4ResTaxesByCity!N109/'City Population'!N109</f>
        <v>474.04058100053817</v>
      </c>
      <c r="O108" s="20">
        <f>Class4ResTaxesByCity!O109/'City Population'!O109</f>
        <v>450.23971276561662</v>
      </c>
      <c r="P108" s="20">
        <f>Class4ResTaxesByCity!P109/'City Population'!P109</f>
        <v>441.39792544000005</v>
      </c>
      <c r="Q108" s="20">
        <f>Class4ResTaxesByCity!Q109/'City Population'!Q109</f>
        <v>444.67297623673034</v>
      </c>
      <c r="R108" s="20">
        <f>Class4ResTaxesByCity!R109/'City Population'!R109</f>
        <v>421.94611315651207</v>
      </c>
      <c r="S108" s="20">
        <f>Class4ResTaxesByCity!S109/'City Population'!S109</f>
        <v>414.44769445300409</v>
      </c>
      <c r="T108" s="20">
        <f>Class4ResTaxesByCity!T109/'City Population'!T109</f>
        <v>456.48248316372792</v>
      </c>
      <c r="U108" s="20">
        <f>Class4ResTaxesByCity!U109/'City Population'!U109</f>
        <v>459.23840014814817</v>
      </c>
      <c r="V108" s="20">
        <f t="shared" si="10"/>
        <v>171.01101591010911</v>
      </c>
      <c r="W108" s="26">
        <f t="shared" si="11"/>
        <v>0.59331980672896723</v>
      </c>
    </row>
    <row r="109" spans="1:23" x14ac:dyDescent="0.2">
      <c r="A109">
        <f t="shared" si="9"/>
        <v>21</v>
      </c>
      <c r="B109" s="1" t="s">
        <v>106</v>
      </c>
      <c r="C109" t="str">
        <f>VLOOKUP(A109,CountyMatch!$A$2:$B$57,2,FALSE)</f>
        <v>Toole</v>
      </c>
      <c r="D109" s="1" t="str">
        <f>VLOOKUP(B109,CityMatch!$A$2:$B$128,2,FALSE)</f>
        <v>Sunburst</v>
      </c>
      <c r="E109" s="20">
        <f>Class4ResTaxesByCity!E110/'City Population'!E110</f>
        <v>192.16310653266333</v>
      </c>
      <c r="F109" s="20">
        <f>Class4ResTaxesByCity!F110/'City Population'!F110</f>
        <v>210.90069844329898</v>
      </c>
      <c r="G109" s="20">
        <f>Class4ResTaxesByCity!G110/'City Population'!G110</f>
        <v>210.73429460732982</v>
      </c>
      <c r="H109" s="20">
        <f>Class4ResTaxesByCity!H110/'City Population'!H110</f>
        <v>220.09800835509139</v>
      </c>
      <c r="I109" s="20">
        <f>Class4ResTaxesByCity!I110/'City Population'!I110</f>
        <v>236.06563900269541</v>
      </c>
      <c r="J109" s="20">
        <f>Class4ResTaxesByCity!J110/'City Population'!J110</f>
        <v>236.82555672131147</v>
      </c>
      <c r="K109" s="20">
        <f>Class4ResTaxesByCity!K110/'City Population'!K110</f>
        <v>185.74942762430942</v>
      </c>
      <c r="L109" s="20">
        <f>Class4ResTaxesByCity!L110/'City Population'!L110</f>
        <v>226.24941580645162</v>
      </c>
      <c r="M109" s="20">
        <f>Class4ResTaxesByCity!M110/'City Population'!M110</f>
        <v>230.21239388297869</v>
      </c>
      <c r="N109" s="20">
        <f>Class4ResTaxesByCity!N110/'City Population'!N110</f>
        <v>255.29852110497234</v>
      </c>
      <c r="O109" s="20">
        <f>Class4ResTaxesByCity!O110/'City Population'!O110</f>
        <v>262.48943553133523</v>
      </c>
      <c r="P109" s="20">
        <f>Class4ResTaxesByCity!P110/'City Population'!P110</f>
        <v>272.00830386554622</v>
      </c>
      <c r="Q109" s="20">
        <f>Class4ResTaxesByCity!Q110/'City Population'!Q110</f>
        <v>296.11525252809014</v>
      </c>
      <c r="R109" s="20">
        <f>Class4ResTaxesByCity!R110/'City Population'!R110</f>
        <v>335.95295156695158</v>
      </c>
      <c r="S109" s="20">
        <f>Class4ResTaxesByCity!S110/'City Population'!S110</f>
        <v>355.16210324483808</v>
      </c>
      <c r="T109" s="20">
        <f>Class4ResTaxesByCity!T110/'City Population'!T110</f>
        <v>426.70412994690264</v>
      </c>
      <c r="U109" s="20">
        <f>Class4ResTaxesByCity!U110/'City Population'!U110</f>
        <v>422.98858833431075</v>
      </c>
      <c r="V109" s="20">
        <f t="shared" si="10"/>
        <v>230.82548180164741</v>
      </c>
      <c r="W109" s="26">
        <f t="shared" si="11"/>
        <v>1.2011956195265419</v>
      </c>
    </row>
    <row r="110" spans="1:23" x14ac:dyDescent="0.2">
      <c r="A110">
        <f t="shared" si="9"/>
        <v>54</v>
      </c>
      <c r="B110" s="1" t="s">
        <v>107</v>
      </c>
      <c r="C110" t="str">
        <f>VLOOKUP(A110,CountyMatch!$A$2:$B$57,2,FALSE)</f>
        <v>Mineral</v>
      </c>
      <c r="D110" s="1" t="str">
        <f>VLOOKUP(B110,CityMatch!$A$2:$B$128,2,FALSE)</f>
        <v>Superior</v>
      </c>
      <c r="E110" s="20">
        <f>Class4ResTaxesByCity!E111/'City Population'!E111</f>
        <v>266.41755974025978</v>
      </c>
      <c r="F110" s="20">
        <f>Class4ResTaxesByCity!F111/'City Population'!F111</f>
        <v>289.94650649472453</v>
      </c>
      <c r="G110" s="20">
        <f>Class4ResTaxesByCity!G111/'City Population'!G111</f>
        <v>305.78703211334118</v>
      </c>
      <c r="H110" s="20">
        <f>Class4ResTaxesByCity!H111/'City Population'!H111</f>
        <v>335.20105735805333</v>
      </c>
      <c r="I110" s="20">
        <f>Class4ResTaxesByCity!I111/'City Population'!I111</f>
        <v>357.83010780996523</v>
      </c>
      <c r="J110" s="20">
        <f>Class4ResTaxesByCity!J111/'City Population'!J111</f>
        <v>396.77319272076375</v>
      </c>
      <c r="K110" s="20">
        <f>Class4ResTaxesByCity!K111/'City Population'!K111</f>
        <v>450.08297772672296</v>
      </c>
      <c r="L110" s="20">
        <f>Class4ResTaxesByCity!L111/'City Population'!L111</f>
        <v>453.42204537897311</v>
      </c>
      <c r="M110" s="20">
        <f>Class4ResTaxesByCity!M111/'City Population'!M111</f>
        <v>495.03761558823533</v>
      </c>
      <c r="N110" s="20">
        <f>Class4ResTaxesByCity!N111/'City Population'!N111</f>
        <v>501.57003156626513</v>
      </c>
      <c r="O110" s="20">
        <f>Class4ResTaxesByCity!O111/'City Population'!O111</f>
        <v>504.01087443765266</v>
      </c>
      <c r="P110" s="20">
        <f>Class4ResTaxesByCity!P111/'City Population'!P111</f>
        <v>506.40345726403814</v>
      </c>
      <c r="Q110" s="20">
        <f>Class4ResTaxesByCity!Q111/'City Population'!Q111</f>
        <v>518.78201773493981</v>
      </c>
      <c r="R110" s="20">
        <f>Class4ResTaxesByCity!R111/'City Population'!R111</f>
        <v>506.73090199516321</v>
      </c>
      <c r="S110" s="20">
        <f>Class4ResTaxesByCity!S111/'City Population'!S111</f>
        <v>513.51079101965593</v>
      </c>
      <c r="T110" s="20">
        <f>Class4ResTaxesByCity!T111/'City Population'!T111</f>
        <v>502.25815451612908</v>
      </c>
      <c r="U110" s="20">
        <f>Class4ResTaxesByCity!U111/'City Population'!U111</f>
        <v>532.37726237367804</v>
      </c>
      <c r="V110" s="20">
        <f t="shared" si="10"/>
        <v>265.95970263341826</v>
      </c>
      <c r="W110" s="26">
        <f t="shared" si="11"/>
        <v>0.99828143044592144</v>
      </c>
    </row>
    <row r="111" spans="1:23" x14ac:dyDescent="0.2">
      <c r="A111">
        <f t="shared" si="9"/>
        <v>45</v>
      </c>
      <c r="B111" s="1" t="s">
        <v>108</v>
      </c>
      <c r="C111" t="str">
        <f>VLOOKUP(A111,CountyMatch!$A$2:$B$57,2,FALSE)</f>
        <v>Prairie</v>
      </c>
      <c r="D111" s="1" t="str">
        <f>VLOOKUP(B111,CityMatch!$A$2:$B$128,2,FALSE)</f>
        <v>Terry</v>
      </c>
      <c r="E111" s="20">
        <f>Class4ResTaxesByCity!E112/'City Population'!E112</f>
        <v>190.09002474916392</v>
      </c>
      <c r="F111" s="20">
        <f>Class4ResTaxesByCity!F112/'City Population'!F112</f>
        <v>184.60114902684563</v>
      </c>
      <c r="G111" s="20">
        <f>Class4ResTaxesByCity!G112/'City Population'!G112</f>
        <v>210.89462857142857</v>
      </c>
      <c r="H111" s="20">
        <f>Class4ResTaxesByCity!H112/'City Population'!H112</f>
        <v>222.54329110320285</v>
      </c>
      <c r="I111" s="20">
        <f>Class4ResTaxesByCity!I112/'City Population'!I112</f>
        <v>225.06424076512457</v>
      </c>
      <c r="J111" s="20">
        <f>Class4ResTaxesByCity!J112/'City Population'!J112</f>
        <v>241.76687792792794</v>
      </c>
      <c r="K111" s="20">
        <f>Class4ResTaxesByCity!K112/'City Population'!K112</f>
        <v>264.66528828124996</v>
      </c>
      <c r="L111" s="20">
        <f>Class4ResTaxesByCity!L112/'City Population'!L112</f>
        <v>247.28461284246575</v>
      </c>
      <c r="M111" s="20">
        <f>Class4ResTaxesByCity!M112/'City Population'!M112</f>
        <v>242.02597685337727</v>
      </c>
      <c r="N111" s="20">
        <f>Class4ResTaxesByCity!N112/'City Population'!N112</f>
        <v>219.22709403747874</v>
      </c>
      <c r="O111" s="20">
        <f>Class4ResTaxesByCity!O112/'City Population'!O112</f>
        <v>215.14706933786078</v>
      </c>
      <c r="P111" s="20">
        <f>Class4ResTaxesByCity!P112/'City Population'!P112</f>
        <v>213.27546391666667</v>
      </c>
      <c r="Q111" s="20">
        <f>Class4ResTaxesByCity!Q112/'City Population'!Q112</f>
        <v>236.4052591394148</v>
      </c>
      <c r="R111" s="20">
        <f>Class4ResTaxesByCity!R112/'City Population'!R112</f>
        <v>379.21792003395586</v>
      </c>
      <c r="S111" s="20">
        <f>Class4ResTaxesByCity!S112/'City Population'!S112</f>
        <v>368.46426827242522</v>
      </c>
      <c r="T111" s="20">
        <f>Class4ResTaxesByCity!T112/'City Population'!T112</f>
        <v>417.24145494773518</v>
      </c>
      <c r="U111" s="20">
        <f>Class4ResTaxesByCity!U112/'City Population'!U112</f>
        <v>435.2594374331552</v>
      </c>
      <c r="V111" s="20">
        <f t="shared" si="10"/>
        <v>245.16941268399128</v>
      </c>
      <c r="W111" s="26">
        <f t="shared" si="11"/>
        <v>1.2897542257017862</v>
      </c>
    </row>
    <row r="112" spans="1:23" x14ac:dyDescent="0.2">
      <c r="A112">
        <f t="shared" si="9"/>
        <v>35</v>
      </c>
      <c r="B112" s="1" t="s">
        <v>109</v>
      </c>
      <c r="C112" t="str">
        <f>VLOOKUP(A112,CountyMatch!$A$2:$B$57,2,FALSE)</f>
        <v>Sanders</v>
      </c>
      <c r="D112" s="1" t="str">
        <f>VLOOKUP(B112,CityMatch!$A$2:$B$128,2,FALSE)</f>
        <v>Thompson Falls</v>
      </c>
      <c r="E112" s="20">
        <f>Class4ResTaxesByCity!E113/'City Population'!E113</f>
        <v>247.06001426067417</v>
      </c>
      <c r="F112" s="20">
        <f>Class4ResTaxesByCity!F113/'City Population'!F113</f>
        <v>287.6804006385542</v>
      </c>
      <c r="G112" s="20">
        <f>Class4ResTaxesByCity!G113/'City Population'!G113</f>
        <v>270.7209584235033</v>
      </c>
      <c r="H112" s="20">
        <f>Class4ResTaxesByCity!H113/'City Population'!H113</f>
        <v>280.89596290356081</v>
      </c>
      <c r="I112" s="20">
        <f>Class4ResTaxesByCity!I113/'City Population'!I113</f>
        <v>321.03241066666664</v>
      </c>
      <c r="J112" s="20">
        <f>Class4ResTaxesByCity!J113/'City Population'!J113</f>
        <v>326.62365613726939</v>
      </c>
      <c r="K112" s="20">
        <f>Class4ResTaxesByCity!K113/'City Population'!K113</f>
        <v>364.64403610483271</v>
      </c>
      <c r="L112" s="20">
        <f>Class4ResTaxesByCity!L113/'City Population'!L113</f>
        <v>336.64733491372846</v>
      </c>
      <c r="M112" s="20">
        <f>Class4ResTaxesByCity!M113/'City Population'!M113</f>
        <v>369.18092892162775</v>
      </c>
      <c r="N112" s="20">
        <f>Class4ResTaxesByCity!N113/'City Population'!N113</f>
        <v>378.63789731638002</v>
      </c>
      <c r="O112" s="20">
        <f>Class4ResTaxesByCity!O113/'City Population'!O113</f>
        <v>385.13459091722592</v>
      </c>
      <c r="P112" s="20">
        <f>Class4ResTaxesByCity!P113/'City Population'!P113</f>
        <v>412.67687783783782</v>
      </c>
      <c r="Q112" s="20">
        <f>Class4ResTaxesByCity!Q113/'City Population'!Q113</f>
        <v>401.84091453863471</v>
      </c>
      <c r="R112" s="20">
        <f>Class4ResTaxesByCity!R113/'City Population'!R113</f>
        <v>373.55405111945907</v>
      </c>
      <c r="S112" s="20">
        <f>Class4ResTaxesByCity!S113/'City Population'!S113</f>
        <v>363.2714168770371</v>
      </c>
      <c r="T112" s="20">
        <f>Class4ResTaxesByCity!T113/'City Population'!T113</f>
        <v>417.50992168482213</v>
      </c>
      <c r="U112" s="20">
        <f>Class4ResTaxesByCity!U113/'City Population'!U113</f>
        <v>418.33869965638439</v>
      </c>
      <c r="V112" s="20">
        <f t="shared" si="10"/>
        <v>171.27868539571023</v>
      </c>
      <c r="W112" s="26">
        <f t="shared" si="11"/>
        <v>0.69326752816825021</v>
      </c>
    </row>
    <row r="113" spans="1:23" x14ac:dyDescent="0.2">
      <c r="A113">
        <f t="shared" si="9"/>
        <v>6</v>
      </c>
      <c r="B113" s="1" t="s">
        <v>110</v>
      </c>
      <c r="C113" t="str">
        <f>VLOOKUP(A113,CountyMatch!$A$2:$B$57,2,FALSE)</f>
        <v>Gallatin</v>
      </c>
      <c r="D113" s="1" t="str">
        <f>VLOOKUP(B113,CityMatch!$A$2:$B$128,2,FALSE)</f>
        <v>Three Forks</v>
      </c>
      <c r="E113" s="20">
        <f>Class4ResTaxesByCity!E114/'City Population'!E114</f>
        <v>311.98434758086563</v>
      </c>
      <c r="F113" s="20">
        <f>Class4ResTaxesByCity!F114/'City Population'!F114</f>
        <v>319.53092521885526</v>
      </c>
      <c r="G113" s="20">
        <f>Class4ResTaxesByCity!G114/'City Population'!G114</f>
        <v>318.69046761772853</v>
      </c>
      <c r="H113" s="20">
        <f>Class4ResTaxesByCity!H114/'City Population'!H114</f>
        <v>330.85279532608695</v>
      </c>
      <c r="I113" s="20">
        <f>Class4ResTaxesByCity!I114/'City Population'!I114</f>
        <v>323.00448645092837</v>
      </c>
      <c r="J113" s="20">
        <f>Class4ResTaxesByCity!J114/'City Population'!J114</f>
        <v>322.47910308499473</v>
      </c>
      <c r="K113" s="20">
        <f>Class4ResTaxesByCity!K114/'City Population'!K114</f>
        <v>359.60420822916666</v>
      </c>
      <c r="L113" s="20">
        <f>Class4ResTaxesByCity!L114/'City Population'!L114</f>
        <v>394.86768569915262</v>
      </c>
      <c r="M113" s="20">
        <f>Class4ResTaxesByCity!M114/'City Population'!M114</f>
        <v>426.05102620192309</v>
      </c>
      <c r="N113" s="20">
        <f>Class4ResTaxesByCity!N114/'City Population'!N114</f>
        <v>426.39663116931206</v>
      </c>
      <c r="O113" s="20">
        <f>Class4ResTaxesByCity!O114/'City Population'!O114</f>
        <v>448.6922478116781</v>
      </c>
      <c r="P113" s="20">
        <f>Class4ResTaxesByCity!P114/'City Population'!P114</f>
        <v>437.76307109781482</v>
      </c>
      <c r="Q113" s="20">
        <f>Class4ResTaxesByCity!Q114/'City Population'!Q114</f>
        <v>464.29925240913809</v>
      </c>
      <c r="R113" s="20">
        <f>Class4ResTaxesByCity!R114/'City Population'!R114</f>
        <v>451.65959669222906</v>
      </c>
      <c r="S113" s="20">
        <f>Class4ResTaxesByCity!S114/'City Population'!S114</f>
        <v>450.52339522222172</v>
      </c>
      <c r="T113" s="20">
        <f>Class4ResTaxesByCity!T114/'City Population'!T114</f>
        <v>469.80342218981656</v>
      </c>
      <c r="U113" s="20">
        <f>Class4ResTaxesByCity!U114/'City Population'!U114</f>
        <v>486.24597878226984</v>
      </c>
      <c r="V113" s="20">
        <f t="shared" si="10"/>
        <v>174.26163120140421</v>
      </c>
      <c r="W113" s="26">
        <f t="shared" si="11"/>
        <v>0.55855889102332612</v>
      </c>
    </row>
    <row r="114" spans="1:23" x14ac:dyDescent="0.2">
      <c r="A114">
        <f t="shared" si="9"/>
        <v>43</v>
      </c>
      <c r="B114" s="1" t="s">
        <v>113</v>
      </c>
      <c r="C114" t="str">
        <f>VLOOKUP(A114,CountyMatch!$A$2:$B$57,2,FALSE)</f>
        <v>Broadwater</v>
      </c>
      <c r="D114" s="1" t="str">
        <f>VLOOKUP(B114,CityMatch!$A$2:$B$128,2,FALSE)</f>
        <v>Townsend</v>
      </c>
      <c r="E114" s="20">
        <f>Class4ResTaxesByCity!E115/'City Population'!E115</f>
        <v>221.80486480033466</v>
      </c>
      <c r="F114" s="20">
        <f>Class4ResTaxesByCity!F115/'City Population'!F115</f>
        <v>250.81243000561483</v>
      </c>
      <c r="G114" s="20">
        <f>Class4ResTaxesByCity!G115/'City Population'!G115</f>
        <v>254.25370136566335</v>
      </c>
      <c r="H114" s="20">
        <f>Class4ResTaxesByCity!H115/'City Population'!H115</f>
        <v>249.6377235304054</v>
      </c>
      <c r="I114" s="20">
        <f>Class4ResTaxesByCity!I115/'City Population'!I115</f>
        <v>252.70972832963372</v>
      </c>
      <c r="J114" s="20">
        <f>Class4ResTaxesByCity!J115/'City Population'!J115</f>
        <v>254.15789695628115</v>
      </c>
      <c r="K114" s="20">
        <f>Class4ResTaxesByCity!K115/'City Population'!K115</f>
        <v>284.814823127392</v>
      </c>
      <c r="L114" s="20">
        <f>Class4ResTaxesByCity!L115/'City Population'!L115</f>
        <v>261.1497307280514</v>
      </c>
      <c r="M114" s="20">
        <f>Class4ResTaxesByCity!M115/'City Population'!M115</f>
        <v>267.28341156069365</v>
      </c>
      <c r="N114" s="20">
        <f>Class4ResTaxesByCity!N115/'City Population'!N115</f>
        <v>270.48502192052979</v>
      </c>
      <c r="O114" s="20">
        <f>Class4ResTaxesByCity!O115/'City Population'!O115</f>
        <v>281.76377490433038</v>
      </c>
      <c r="P114" s="20">
        <f>Class4ResTaxesByCity!P115/'City Population'!P115</f>
        <v>269.66845329249622</v>
      </c>
      <c r="Q114" s="20">
        <f>Class4ResTaxesByCity!Q115/'City Population'!Q115</f>
        <v>291.68086157786831</v>
      </c>
      <c r="R114" s="20">
        <f>Class4ResTaxesByCity!R115/'City Population'!R115</f>
        <v>337.66132538266601</v>
      </c>
      <c r="S114" s="20">
        <f>Class4ResTaxesByCity!S115/'City Population'!S115</f>
        <v>327.65249269904859</v>
      </c>
      <c r="T114" s="20">
        <f>Class4ResTaxesByCity!T115/'City Population'!T115</f>
        <v>352.7838549975574</v>
      </c>
      <c r="U114" s="20">
        <f>Class4ResTaxesByCity!U115/'City Population'!U115</f>
        <v>340.93768188751187</v>
      </c>
      <c r="V114" s="20">
        <f t="shared" si="10"/>
        <v>119.13281708717722</v>
      </c>
      <c r="W114" s="26">
        <f t="shared" si="11"/>
        <v>0.53710642097241079</v>
      </c>
    </row>
    <row r="115" spans="1:23" x14ac:dyDescent="0.2">
      <c r="A115">
        <f t="shared" si="9"/>
        <v>56</v>
      </c>
      <c r="B115" s="1" t="s">
        <v>111</v>
      </c>
      <c r="C115" t="str">
        <f>VLOOKUP(A115,CountyMatch!$A$2:$B$57,2,FALSE)</f>
        <v>Lincoln</v>
      </c>
      <c r="D115" s="1" t="str">
        <f>VLOOKUP(B115,CityMatch!$A$2:$B$128,2,FALSE)</f>
        <v>Troy</v>
      </c>
      <c r="E115" s="20">
        <f>Class4ResTaxesByCity!E116/'City Population'!E116</f>
        <v>236.19053257054591</v>
      </c>
      <c r="F115" s="20">
        <f>Class4ResTaxesByCity!F116/'City Population'!F116</f>
        <v>242.05144841237114</v>
      </c>
      <c r="G115" s="20">
        <f>Class4ResTaxesByCity!G116/'City Population'!G116</f>
        <v>263.88998860248444</v>
      </c>
      <c r="H115" s="20">
        <f>Class4ResTaxesByCity!H116/'City Population'!H116</f>
        <v>264.20731738860104</v>
      </c>
      <c r="I115" s="20">
        <f>Class4ResTaxesByCity!I116/'City Population'!I116</f>
        <v>261.51302618848172</v>
      </c>
      <c r="J115" s="20">
        <f>Class4ResTaxesByCity!J116/'City Population'!J116</f>
        <v>262.31637109947644</v>
      </c>
      <c r="K115" s="20">
        <f>Class4ResTaxesByCity!K116/'City Population'!K116</f>
        <v>284.3686488198104</v>
      </c>
      <c r="L115" s="20">
        <f>Class4ResTaxesByCity!L116/'City Population'!L116</f>
        <v>278.9575150476191</v>
      </c>
      <c r="M115" s="20">
        <f>Class4ResTaxesByCity!M116/'City Population'!M116</f>
        <v>329.0671499322799</v>
      </c>
      <c r="N115" s="20">
        <f>Class4ResTaxesByCity!N116/'City Population'!N116</f>
        <v>338.05248509933773</v>
      </c>
      <c r="O115" s="20">
        <f>Class4ResTaxesByCity!O116/'City Population'!O116</f>
        <v>356.38593193333332</v>
      </c>
      <c r="P115" s="20">
        <f>Class4ResTaxesByCity!P116/'City Population'!P116</f>
        <v>361.46422801781739</v>
      </c>
      <c r="Q115" s="20">
        <f>Class4ResTaxesByCity!Q116/'City Population'!Q116</f>
        <v>364.16661308641972</v>
      </c>
      <c r="R115" s="20">
        <f>Class4ResTaxesByCity!R116/'City Population'!R116</f>
        <v>350.26960439051931</v>
      </c>
      <c r="S115" s="20">
        <f>Class4ResTaxesByCity!S116/'City Population'!S116</f>
        <v>348.07702608695661</v>
      </c>
      <c r="T115" s="20">
        <f>Class4ResTaxesByCity!T116/'City Population'!T116</f>
        <v>365.09232158241747</v>
      </c>
      <c r="U115" s="20">
        <f>Class4ResTaxesByCity!U116/'City Population'!U116</f>
        <v>377.15378558064509</v>
      </c>
      <c r="V115" s="20">
        <f t="shared" si="10"/>
        <v>140.96325301009918</v>
      </c>
      <c r="W115" s="26">
        <f t="shared" si="11"/>
        <v>0.59682008197342107</v>
      </c>
    </row>
    <row r="116" spans="1:23" x14ac:dyDescent="0.2">
      <c r="A116">
        <f t="shared" si="9"/>
        <v>25</v>
      </c>
      <c r="B116" s="1" t="s">
        <v>112</v>
      </c>
      <c r="C116" t="str">
        <f>VLOOKUP(A116,CountyMatch!$A$2:$B$57,2,FALSE)</f>
        <v>Madison</v>
      </c>
      <c r="D116" s="1" t="str">
        <f>VLOOKUP(B116,CityMatch!$A$2:$B$128,2,FALSE)</f>
        <v>Twin Bridges</v>
      </c>
      <c r="E116" s="20">
        <f>Class4ResTaxesByCity!E117/'City Population'!E117</f>
        <v>362.64067030997313</v>
      </c>
      <c r="F116" s="20">
        <f>Class4ResTaxesByCity!F117/'City Population'!F117</f>
        <v>397.32826708791208</v>
      </c>
      <c r="G116" s="20">
        <f>Class4ResTaxesByCity!G117/'City Population'!G117</f>
        <v>450.77112164383561</v>
      </c>
      <c r="H116" s="20">
        <f>Class4ResTaxesByCity!H117/'City Population'!H117</f>
        <v>440.97376327956988</v>
      </c>
      <c r="I116" s="20">
        <f>Class4ResTaxesByCity!I117/'City Population'!I117</f>
        <v>447.72486700534762</v>
      </c>
      <c r="J116" s="20">
        <f>Class4ResTaxesByCity!J117/'City Population'!J117</f>
        <v>460.38699427821524</v>
      </c>
      <c r="K116" s="20">
        <f>Class4ResTaxesByCity!K117/'City Population'!K117</f>
        <v>475.72136787958107</v>
      </c>
      <c r="L116" s="20">
        <f>Class4ResTaxesByCity!L117/'City Population'!L117</f>
        <v>484.64334206896552</v>
      </c>
      <c r="M116" s="20">
        <f>Class4ResTaxesByCity!M117/'City Population'!M117</f>
        <v>509.48910559055116</v>
      </c>
      <c r="N116" s="20">
        <f>Class4ResTaxesByCity!N117/'City Population'!N117</f>
        <v>465.70952138381193</v>
      </c>
      <c r="O116" s="20">
        <f>Class4ResTaxesByCity!O117/'City Population'!O117</f>
        <v>495.78560999999991</v>
      </c>
      <c r="P116" s="20">
        <f>Class4ResTaxesByCity!P117/'City Population'!P117</f>
        <v>494.19874025974013</v>
      </c>
      <c r="Q116" s="20">
        <f>Class4ResTaxesByCity!Q117/'City Population'!Q117</f>
        <v>471.24667367346939</v>
      </c>
      <c r="R116" s="20">
        <f>Class4ResTaxesByCity!R117/'City Population'!R117</f>
        <v>476.98133836633662</v>
      </c>
      <c r="S116" s="20">
        <f>Class4ResTaxesByCity!S117/'City Population'!S117</f>
        <v>470.38366210268947</v>
      </c>
      <c r="T116" s="20">
        <f>Class4ResTaxesByCity!T117/'City Population'!T117</f>
        <v>442.93813846153847</v>
      </c>
      <c r="U116" s="20">
        <f>Class4ResTaxesByCity!U117/'City Population'!U117</f>
        <v>431.58664928571426</v>
      </c>
      <c r="V116" s="20">
        <f t="shared" si="10"/>
        <v>68.945978975741127</v>
      </c>
      <c r="W116" s="26">
        <f t="shared" si="11"/>
        <v>0.19012202607282963</v>
      </c>
    </row>
    <row r="117" spans="1:23" x14ac:dyDescent="0.2">
      <c r="A117">
        <f t="shared" si="9"/>
        <v>26</v>
      </c>
      <c r="B117" s="1" t="s">
        <v>114</v>
      </c>
      <c r="C117" t="str">
        <f>VLOOKUP(A117,CountyMatch!$A$2:$B$57,2,FALSE)</f>
        <v>Pondera</v>
      </c>
      <c r="D117" s="1" t="str">
        <f>VLOOKUP(B117,CityMatch!$A$2:$B$128,2,FALSE)</f>
        <v>Valier</v>
      </c>
      <c r="E117" s="20">
        <f>Class4ResTaxesByCity!E118/'City Population'!E118</f>
        <v>347.36428935145636</v>
      </c>
      <c r="F117" s="20">
        <f>Class4ResTaxesByCity!F118/'City Population'!F118</f>
        <v>359.04697454990219</v>
      </c>
      <c r="G117" s="20">
        <f>Class4ResTaxesByCity!G118/'City Population'!G118</f>
        <v>373.61106619047615</v>
      </c>
      <c r="H117" s="20">
        <f>Class4ResTaxesByCity!H118/'City Population'!H118</f>
        <v>379.66668504950496</v>
      </c>
      <c r="I117" s="20">
        <f>Class4ResTaxesByCity!I118/'City Population'!I118</f>
        <v>386.0994412228797</v>
      </c>
      <c r="J117" s="20">
        <f>Class4ResTaxesByCity!J118/'City Population'!J118</f>
        <v>384.16934409448817</v>
      </c>
      <c r="K117" s="20">
        <f>Class4ResTaxesByCity!K118/'City Population'!K118</f>
        <v>424.67922680555552</v>
      </c>
      <c r="L117" s="20">
        <f>Class4ResTaxesByCity!L118/'City Population'!L118</f>
        <v>399.49585523809526</v>
      </c>
      <c r="M117" s="20">
        <f>Class4ResTaxesByCity!M118/'City Population'!M118</f>
        <v>420.28269442352939</v>
      </c>
      <c r="N117" s="20">
        <f>Class4ResTaxesByCity!N118/'City Population'!N118</f>
        <v>420.84116285714282</v>
      </c>
      <c r="O117" s="20">
        <f>Class4ResTaxesByCity!O118/'City Population'!O118</f>
        <v>432.32089676528602</v>
      </c>
      <c r="P117" s="20">
        <f>Class4ResTaxesByCity!P118/'City Population'!P118</f>
        <v>419.86326937500007</v>
      </c>
      <c r="Q117" s="20">
        <f>Class4ResTaxesByCity!Q118/'City Population'!Q118</f>
        <v>441.89305306930675</v>
      </c>
      <c r="R117" s="20">
        <f>Class4ResTaxesByCity!R118/'City Population'!R118</f>
        <v>552.00226676646685</v>
      </c>
      <c r="S117" s="20">
        <f>Class4ResTaxesByCity!S118/'City Population'!S118</f>
        <v>549.67772000000002</v>
      </c>
      <c r="T117" s="20">
        <f>Class4ResTaxesByCity!T118/'City Population'!T118</f>
        <v>568.97495589473681</v>
      </c>
      <c r="U117" s="20">
        <f>Class4ResTaxesByCity!U118/'City Population'!U118</f>
        <v>590.97863417849885</v>
      </c>
      <c r="V117" s="20">
        <f t="shared" si="10"/>
        <v>243.61434482704249</v>
      </c>
      <c r="W117" s="26">
        <f t="shared" si="11"/>
        <v>0.701322364719415</v>
      </c>
    </row>
    <row r="118" spans="1:23" x14ac:dyDescent="0.2">
      <c r="A118">
        <f t="shared" si="9"/>
        <v>25</v>
      </c>
      <c r="B118" s="1" t="s">
        <v>115</v>
      </c>
      <c r="C118" t="str">
        <f>VLOOKUP(A118,CountyMatch!$A$2:$B$57,2,FALSE)</f>
        <v>Madison</v>
      </c>
      <c r="D118" s="1" t="str">
        <f>VLOOKUP(B118,CityMatch!$A$2:$B$128,2,FALSE)</f>
        <v>Virginia City</v>
      </c>
      <c r="E118" s="20">
        <f>Class4ResTaxesByCity!E119/'City Population'!E119</f>
        <v>583.54351936170201</v>
      </c>
      <c r="F118" s="20">
        <f>Class4ResTaxesByCity!F119/'City Population'!F119</f>
        <v>563.01811448275862</v>
      </c>
      <c r="G118" s="20">
        <f>Class4ResTaxesByCity!G119/'City Population'!G119</f>
        <v>635.09159635761591</v>
      </c>
      <c r="H118" s="20">
        <f>Class4ResTaxesByCity!H119/'City Population'!H119</f>
        <v>608.21237981249999</v>
      </c>
      <c r="I118" s="20">
        <f>Class4ResTaxesByCity!I119/'City Population'!I119</f>
        <v>573.04548383233544</v>
      </c>
      <c r="J118" s="20">
        <f>Class4ResTaxesByCity!J119/'City Population'!J119</f>
        <v>612.53780539772731</v>
      </c>
      <c r="K118" s="20">
        <f>Class4ResTaxesByCity!K119/'City Population'!K119</f>
        <v>600.77112010928965</v>
      </c>
      <c r="L118" s="20">
        <f>Class4ResTaxesByCity!L119/'City Population'!L119</f>
        <v>679.51764705882351</v>
      </c>
      <c r="M118" s="20">
        <f>Class4ResTaxesByCity!M119/'City Population'!M119</f>
        <v>667.32193142857147</v>
      </c>
      <c r="N118" s="20">
        <f>Class4ResTaxesByCity!N119/'City Population'!N119</f>
        <v>642.83652312499999</v>
      </c>
      <c r="O118" s="20">
        <f>Class4ResTaxesByCity!O119/'City Population'!O119</f>
        <v>602.92016953367875</v>
      </c>
      <c r="P118" s="20">
        <f>Class4ResTaxesByCity!P119/'City Population'!P119</f>
        <v>624.20575632124337</v>
      </c>
      <c r="Q118" s="20">
        <f>Class4ResTaxesByCity!Q119/'City Population'!Q119</f>
        <v>607.58987427135685</v>
      </c>
      <c r="R118" s="20">
        <f>Class4ResTaxesByCity!R119/'City Population'!R119</f>
        <v>570.27002941176522</v>
      </c>
      <c r="S118" s="20">
        <f>Class4ResTaxesByCity!S119/'City Population'!S119</f>
        <v>573.75724390243897</v>
      </c>
      <c r="T118" s="20">
        <f>Class4ResTaxesByCity!T119/'City Population'!T119</f>
        <v>593.64980905660423</v>
      </c>
      <c r="U118" s="20">
        <f>Class4ResTaxesByCity!U119/'City Population'!U119</f>
        <v>584.3426197737557</v>
      </c>
      <c r="V118" s="20">
        <f t="shared" si="10"/>
        <v>0.79910041205368998</v>
      </c>
      <c r="W118" s="26">
        <f t="shared" si="11"/>
        <v>1.3693930024752409E-3</v>
      </c>
    </row>
    <row r="119" spans="1:23" x14ac:dyDescent="0.2">
      <c r="A119">
        <f t="shared" si="9"/>
        <v>1</v>
      </c>
      <c r="B119" s="1" t="s">
        <v>116</v>
      </c>
      <c r="C119" t="str">
        <f>VLOOKUP(A119,CountyMatch!$A$2:$B$57,2,FALSE)</f>
        <v>Silver Bow</v>
      </c>
      <c r="D119" s="1" t="str">
        <f>VLOOKUP(B119,CityMatch!$A$2:$B$128,2,FALSE)</f>
        <v>Walkerville</v>
      </c>
      <c r="E119" s="20">
        <f>Class4ResTaxesByCity!E120/'City Population'!E120</f>
        <v>258.15059298670604</v>
      </c>
      <c r="F119" s="20">
        <f>Class4ResTaxesByCity!F120/'City Population'!F120</f>
        <v>226.96107508928569</v>
      </c>
      <c r="G119" s="20">
        <f>Class4ResTaxesByCity!G120/'City Population'!G120</f>
        <v>246.08105674140509</v>
      </c>
      <c r="H119" s="20">
        <f>Class4ResTaxesByCity!H120/'City Population'!H120</f>
        <v>242.66276979010496</v>
      </c>
      <c r="I119" s="20">
        <f>Class4ResTaxesByCity!I120/'City Population'!I120</f>
        <v>263.90802876876876</v>
      </c>
      <c r="J119" s="20">
        <f>Class4ResTaxesByCity!J120/'City Population'!J120</f>
        <v>269.58012540540545</v>
      </c>
      <c r="K119" s="20">
        <f>Class4ResTaxesByCity!K120/'City Population'!K120</f>
        <v>273.41540452238809</v>
      </c>
      <c r="L119" s="20">
        <f>Class4ResTaxesByCity!L120/'City Population'!L120</f>
        <v>273.80264646359581</v>
      </c>
      <c r="M119" s="20">
        <f>Class4ResTaxesByCity!M120/'City Population'!M120</f>
        <v>283.37501198863634</v>
      </c>
      <c r="N119" s="20">
        <f>Class4ResTaxesByCity!N120/'City Population'!N120</f>
        <v>274.04132328591749</v>
      </c>
      <c r="O119" s="20">
        <f>Class4ResTaxesByCity!O120/'City Population'!O120</f>
        <v>295.91205803698432</v>
      </c>
      <c r="P119" s="20">
        <f>Class4ResTaxesByCity!P120/'City Population'!P120</f>
        <v>306.27848283475777</v>
      </c>
      <c r="Q119" s="20">
        <f>Class4ResTaxesByCity!Q120/'City Population'!Q120</f>
        <v>318.51732455319149</v>
      </c>
      <c r="R119" s="20">
        <f>Class4ResTaxesByCity!R120/'City Population'!R120</f>
        <v>330.45951075391184</v>
      </c>
      <c r="S119" s="20">
        <f>Class4ResTaxesByCity!S120/'City Population'!S120</f>
        <v>330.52163849217635</v>
      </c>
      <c r="T119" s="20">
        <f>Class4ResTaxesByCity!T120/'City Population'!T120</f>
        <v>379.32003474576271</v>
      </c>
      <c r="U119" s="20">
        <f>Class4ResTaxesByCity!U120/'City Population'!U120</f>
        <v>404.77883578279256</v>
      </c>
      <c r="V119" s="20">
        <f t="shared" si="10"/>
        <v>146.62824279608651</v>
      </c>
      <c r="W119" s="26">
        <f t="shared" si="11"/>
        <v>0.56799498734305609</v>
      </c>
    </row>
    <row r="120" spans="1:23" x14ac:dyDescent="0.2">
      <c r="A120">
        <f t="shared" si="9"/>
        <v>6</v>
      </c>
      <c r="B120" s="1" t="s">
        <v>125</v>
      </c>
      <c r="C120" t="str">
        <f>VLOOKUP(A120,CountyMatch!$A$2:$B$57,2,FALSE)</f>
        <v>Gallatin</v>
      </c>
      <c r="D120" s="1" t="str">
        <f>VLOOKUP(B120,CityMatch!$A$2:$B$128,2,FALSE)</f>
        <v>West Yellowstone</v>
      </c>
      <c r="E120" s="20">
        <f>Class4ResTaxesByCity!E121/'City Population'!E121</f>
        <v>2790.5065633170734</v>
      </c>
      <c r="F120" s="20">
        <f>Class4ResTaxesByCity!F121/'City Population'!F121</f>
        <v>2907.9832288888892</v>
      </c>
      <c r="G120" s="20">
        <f>Class4ResTaxesByCity!G121/'City Population'!G121</f>
        <v>2757.3956201689939</v>
      </c>
      <c r="H120" s="20">
        <f>Class4ResTaxesByCity!H121/'City Population'!H121</f>
        <v>3026.9657649999999</v>
      </c>
      <c r="I120" s="20">
        <f>Class4ResTaxesByCity!I121/'City Population'!I121</f>
        <v>3148.0521151851854</v>
      </c>
      <c r="J120" s="20">
        <f>Class4ResTaxesByCity!J121/'City Population'!J121</f>
        <v>3544.6870390184044</v>
      </c>
      <c r="K120" s="20">
        <f>Class4ResTaxesByCity!K121/'City Population'!K121</f>
        <v>5116.6373812345673</v>
      </c>
      <c r="L120" s="20">
        <f>Class4ResTaxesByCity!L121/'City Population'!L121</f>
        <v>4105.8235842424237</v>
      </c>
      <c r="M120" s="20">
        <f>Class4ResTaxesByCity!M121/'City Population'!M121</f>
        <v>4908.9852022222221</v>
      </c>
      <c r="N120" s="20">
        <f>Class4ResTaxesByCity!N121/'City Population'!N121</f>
        <v>4668.959501707317</v>
      </c>
      <c r="O120" s="20">
        <f>Class4ResTaxesByCity!O121/'City Population'!O121</f>
        <v>4337.5224908474574</v>
      </c>
      <c r="P120" s="20">
        <f>Class4ResTaxesByCity!P121/'City Population'!P121</f>
        <v>4286.4339118435755</v>
      </c>
      <c r="Q120" s="20">
        <f>Class4ResTaxesByCity!Q121/'City Population'!Q121</f>
        <v>4664.3963319999939</v>
      </c>
      <c r="R120" s="20">
        <f>Class4ResTaxesByCity!R121/'City Population'!R121</f>
        <v>4910.2362075555611</v>
      </c>
      <c r="S120" s="20">
        <f>Class4ResTaxesByCity!S121/'City Population'!S121</f>
        <v>5058.6361441807967</v>
      </c>
      <c r="T120" s="20">
        <f>Class4ResTaxesByCity!T121/'City Population'!T121</f>
        <v>5753.4226432748537</v>
      </c>
      <c r="U120" s="20">
        <f>Class4ResTaxesByCity!U121/'City Population'!U121</f>
        <v>6107.175360000002</v>
      </c>
      <c r="V120" s="20">
        <f t="shared" si="10"/>
        <v>3316.6687966829286</v>
      </c>
      <c r="W120" s="26">
        <f t="shared" si="11"/>
        <v>1.1885543794386946</v>
      </c>
    </row>
    <row r="121" spans="1:23" x14ac:dyDescent="0.2">
      <c r="A121">
        <f t="shared" si="9"/>
        <v>34</v>
      </c>
      <c r="B121" s="1" t="s">
        <v>117</v>
      </c>
      <c r="C121" t="str">
        <f>VLOOKUP(A121,CountyMatch!$A$2:$B$57,2,FALSE)</f>
        <v>Sheridan</v>
      </c>
      <c r="D121" s="1" t="str">
        <f>VLOOKUP(B121,CityMatch!$A$2:$B$128,2,FALSE)</f>
        <v>Westby</v>
      </c>
      <c r="E121" s="20">
        <f>Class4ResTaxesByCity!E122/'City Population'!E122</f>
        <v>35.254699717926933</v>
      </c>
      <c r="F121" s="20">
        <f>Class4ResTaxesByCity!F122/'City Population'!F122</f>
        <v>34.498544058577401</v>
      </c>
      <c r="G121" s="20">
        <f>Class4ResTaxesByCity!G122/'City Population'!G122</f>
        <v>33.313400725474025</v>
      </c>
      <c r="H121" s="20">
        <f>Class4ResTaxesByCity!H122/'City Population'!H122</f>
        <v>27.55166329032258</v>
      </c>
      <c r="I121" s="20">
        <f>Class4ResTaxesByCity!I122/'City Population'!I122</f>
        <v>27.035211509433964</v>
      </c>
      <c r="J121" s="20">
        <f>Class4ResTaxesByCity!J122/'City Population'!J122</f>
        <v>27.41318721489527</v>
      </c>
      <c r="K121" s="20">
        <f>Class4ResTaxesByCity!K122/'City Population'!K122</f>
        <v>21.93618213681783</v>
      </c>
      <c r="L121" s="20">
        <f>Class4ResTaxesByCity!L122/'City Population'!L122</f>
        <v>20.552629773967261</v>
      </c>
      <c r="M121" s="20">
        <f>Class4ResTaxesByCity!M122/'City Population'!M122</f>
        <v>25.289630613207546</v>
      </c>
      <c r="N121" s="20">
        <f>Class4ResTaxesByCity!N122/'City Population'!N122</f>
        <v>26.828468348765433</v>
      </c>
      <c r="O121" s="20">
        <f>Class4ResTaxesByCity!O122/'City Population'!O122</f>
        <v>33.567376587605203</v>
      </c>
      <c r="P121" s="20">
        <f>Class4ResTaxesByCity!P122/'City Population'!P122</f>
        <v>31.804616447467879</v>
      </c>
      <c r="Q121" s="20">
        <f>Class4ResTaxesByCity!Q122/'City Population'!Q122</f>
        <v>31.202137287113789</v>
      </c>
      <c r="R121" s="20">
        <f>Class4ResTaxesByCity!R122/'City Population'!R122</f>
        <v>69.029177215189875</v>
      </c>
      <c r="S121" s="20">
        <f>Class4ResTaxesByCity!S122/'City Population'!S122</f>
        <v>69.319553490080892</v>
      </c>
      <c r="T121" s="20">
        <f>Class4ResTaxesByCity!T122/'City Population'!T122</f>
        <v>63.622035265068995</v>
      </c>
      <c r="U121" s="20">
        <f>Class4ResTaxesByCity!U122/'City Population'!U122</f>
        <v>67.160071172214188</v>
      </c>
      <c r="V121" s="20">
        <f t="shared" si="10"/>
        <v>31.905371454287256</v>
      </c>
      <c r="W121" s="26">
        <f t="shared" si="11"/>
        <v>0.90499626176261116</v>
      </c>
    </row>
    <row r="122" spans="1:23" x14ac:dyDescent="0.2">
      <c r="A122">
        <f t="shared" si="9"/>
        <v>47</v>
      </c>
      <c r="B122" s="1" t="s">
        <v>124</v>
      </c>
      <c r="C122" t="str">
        <f>VLOOKUP(A122,CountyMatch!$A$2:$B$57,2,FALSE)</f>
        <v>Meagher</v>
      </c>
      <c r="D122" s="1" t="str">
        <f>VLOOKUP(B122,CityMatch!$A$2:$B$128,2,FALSE)</f>
        <v>White Sulphur</v>
      </c>
      <c r="E122" s="20">
        <f>Class4ResTaxesByCity!E123/'City Population'!E123</f>
        <v>257.48854369565214</v>
      </c>
      <c r="F122" s="20">
        <f>Class4ResTaxesByCity!F123/'City Population'!F123</f>
        <v>277.77253755144034</v>
      </c>
      <c r="G122" s="20">
        <f>Class4ResTaxesByCity!G123/'City Population'!G123</f>
        <v>300.31038857142852</v>
      </c>
      <c r="H122" s="20">
        <f>Class4ResTaxesByCity!H123/'City Population'!H123</f>
        <v>320.1577782463466</v>
      </c>
      <c r="I122" s="20">
        <f>Class4ResTaxesByCity!I123/'City Population'!I123</f>
        <v>348.05624260599797</v>
      </c>
      <c r="J122" s="20">
        <f>Class4ResTaxesByCity!J123/'City Population'!J123</f>
        <v>380.88860659352139</v>
      </c>
      <c r="K122" s="20">
        <f>Class4ResTaxesByCity!K123/'City Population'!K123</f>
        <v>13949.521920190273</v>
      </c>
      <c r="L122" s="20">
        <f>Class4ResTaxesByCity!L123/'City Population'!L123</f>
        <v>393.78620192592592</v>
      </c>
      <c r="M122" s="20">
        <f>Class4ResTaxesByCity!M123/'City Population'!M123</f>
        <v>401.15064041845494</v>
      </c>
      <c r="N122" s="20">
        <f>Class4ResTaxesByCity!N123/'City Population'!N123</f>
        <v>431.3529646203209</v>
      </c>
      <c r="O122" s="20">
        <f>Class4ResTaxesByCity!O123/'City Population'!O123</f>
        <v>384.23137039194916</v>
      </c>
      <c r="P122" s="20">
        <f>Class4ResTaxesByCity!P123/'City Population'!P123</f>
        <v>405.27071949632739</v>
      </c>
      <c r="Q122" s="20">
        <f>Class4ResTaxesByCity!Q123/'City Population'!Q123</f>
        <v>418.17771718749998</v>
      </c>
      <c r="R122" s="20">
        <f>Class4ResTaxesByCity!R123/'City Population'!R123</f>
        <v>578.08756462046199</v>
      </c>
      <c r="S122" s="20">
        <f>Class4ResTaxesByCity!S123/'City Population'!S123</f>
        <v>456.42783800650056</v>
      </c>
      <c r="T122" s="20">
        <f>Class4ResTaxesByCity!T123/'City Population'!T123</f>
        <v>551.78576096982647</v>
      </c>
      <c r="U122" s="20">
        <f>Class4ResTaxesByCity!U123/'City Population'!U123</f>
        <v>547.23337207708789</v>
      </c>
      <c r="V122" s="20">
        <f t="shared" si="10"/>
        <v>289.74482838143575</v>
      </c>
      <c r="W122" s="26">
        <f t="shared" si="11"/>
        <v>1.1252726984386152</v>
      </c>
    </row>
    <row r="123" spans="1:23" x14ac:dyDescent="0.2">
      <c r="A123">
        <f t="shared" si="9"/>
        <v>7</v>
      </c>
      <c r="B123" s="1" t="s">
        <v>118</v>
      </c>
      <c r="C123" t="str">
        <f>VLOOKUP(A123,CountyMatch!$A$2:$B$57,2,FALSE)</f>
        <v>Flathead</v>
      </c>
      <c r="D123" s="1" t="str">
        <f>VLOOKUP(B123,CityMatch!$A$2:$B$128,2,FALSE)</f>
        <v>Whitefish</v>
      </c>
      <c r="E123" s="20">
        <f>Class4ResTaxesByCity!E124/'City Population'!E124</f>
        <v>784.33706220538727</v>
      </c>
      <c r="F123" s="20">
        <f>Class4ResTaxesByCity!F124/'City Population'!F124</f>
        <v>950.26932705348838</v>
      </c>
      <c r="G123" s="20">
        <f>Class4ResTaxesByCity!G124/'City Population'!G124</f>
        <v>1020.643057960099</v>
      </c>
      <c r="H123" s="20">
        <f>Class4ResTaxesByCity!H124/'City Population'!H124</f>
        <v>1174.8252327229818</v>
      </c>
      <c r="I123" s="20">
        <f>Class4ResTaxesByCity!I124/'City Population'!I124</f>
        <v>1293.4120366017598</v>
      </c>
      <c r="J123" s="20">
        <f>Class4ResTaxesByCity!J124/'City Population'!J124</f>
        <v>1357.0634237130723</v>
      </c>
      <c r="K123" s="20">
        <f>Class4ResTaxesByCity!K124/'City Population'!K124</f>
        <v>1600.3678358320367</v>
      </c>
      <c r="L123" s="20">
        <f>Class4ResTaxesByCity!L124/'City Population'!L124</f>
        <v>1588.497597898845</v>
      </c>
      <c r="M123" s="20">
        <f>Class4ResTaxesByCity!M124/'City Population'!M124</f>
        <v>1775.9067635197371</v>
      </c>
      <c r="N123" s="20">
        <f>Class4ResTaxesByCity!N124/'City Population'!N124</f>
        <v>1811.5830546228199</v>
      </c>
      <c r="O123" s="20">
        <f>Class4ResTaxesByCity!O124/'City Population'!O124</f>
        <v>2093.9345123133858</v>
      </c>
      <c r="P123" s="20">
        <f>Class4ResTaxesByCity!P124/'City Population'!P124</f>
        <v>1941.6860435701385</v>
      </c>
      <c r="Q123" s="20">
        <f>Class4ResTaxesByCity!Q124/'City Population'!Q124</f>
        <v>1971.0278764881677</v>
      </c>
      <c r="R123" s="20">
        <f>Class4ResTaxesByCity!R124/'City Population'!R124</f>
        <v>1942.8770622236714</v>
      </c>
      <c r="S123" s="20">
        <f>Class4ResTaxesByCity!S124/'City Population'!S124</f>
        <v>1934.3252851630359</v>
      </c>
      <c r="T123" s="20">
        <f>Class4ResTaxesByCity!T124/'City Population'!T124</f>
        <v>2095.3490229879108</v>
      </c>
      <c r="U123" s="20">
        <f>Class4ResTaxesByCity!U124/'City Population'!U124</f>
        <v>2241.4837740963148</v>
      </c>
      <c r="V123" s="20">
        <f t="shared" si="10"/>
        <v>1457.1467118909277</v>
      </c>
      <c r="W123" s="26">
        <f t="shared" si="11"/>
        <v>1.8578067798986118</v>
      </c>
    </row>
    <row r="124" spans="1:23" x14ac:dyDescent="0.2">
      <c r="A124">
        <f t="shared" si="9"/>
        <v>51</v>
      </c>
      <c r="B124" s="1" t="s">
        <v>119</v>
      </c>
      <c r="C124" t="str">
        <f>VLOOKUP(A124,CountyMatch!$A$2:$B$57,2,FALSE)</f>
        <v>Jefferson</v>
      </c>
      <c r="D124" s="1" t="str">
        <f>VLOOKUP(B124,CityMatch!$A$2:$B$128,2,FALSE)</f>
        <v>Whitehall</v>
      </c>
      <c r="E124" s="20">
        <f>Class4ResTaxesByCity!E125/'City Population'!E125</f>
        <v>221.8580667763795</v>
      </c>
      <c r="F124" s="20">
        <f>Class4ResTaxesByCity!F125/'City Population'!F125</f>
        <v>242.21094368780487</v>
      </c>
      <c r="G124" s="20">
        <f>Class4ResTaxesByCity!G125/'City Population'!G125</f>
        <v>247.70177540540539</v>
      </c>
      <c r="H124" s="20">
        <f>Class4ResTaxesByCity!H125/'City Population'!H125</f>
        <v>263.67067727884614</v>
      </c>
      <c r="I124" s="20">
        <f>Class4ResTaxesByCity!I125/'City Population'!I125</f>
        <v>260.35249362318842</v>
      </c>
      <c r="J124" s="20">
        <f>Class4ResTaxesByCity!J125/'City Population'!J125</f>
        <v>261.64621233940562</v>
      </c>
      <c r="K124" s="20">
        <f>Class4ResTaxesByCity!K125/'City Population'!K125</f>
        <v>292.41254319923365</v>
      </c>
      <c r="L124" s="20">
        <f>Class4ResTaxesByCity!L125/'City Population'!L125</f>
        <v>278.49625102392343</v>
      </c>
      <c r="M124" s="20">
        <f>Class4ResTaxesByCity!M125/'City Population'!M125</f>
        <v>308.32677242626067</v>
      </c>
      <c r="N124" s="20">
        <f>Class4ResTaxesByCity!N125/'City Population'!N125</f>
        <v>316.95684346691525</v>
      </c>
      <c r="O124" s="20">
        <f>Class4ResTaxesByCity!O125/'City Population'!O125</f>
        <v>307.82803614593081</v>
      </c>
      <c r="P124" s="20">
        <f>Class4ResTaxesByCity!P125/'City Population'!P125</f>
        <v>295.60538819188196</v>
      </c>
      <c r="Q124" s="20">
        <f>Class4ResTaxesByCity!Q125/'City Population'!Q125</f>
        <v>299.41506388224468</v>
      </c>
      <c r="R124" s="20">
        <f>Class4ResTaxesByCity!R125/'City Population'!R125</f>
        <v>304.16498161791588</v>
      </c>
      <c r="S124" s="20">
        <f>Class4ResTaxesByCity!S125/'City Population'!S125</f>
        <v>299.16471158131179</v>
      </c>
      <c r="T124" s="20">
        <f>Class4ResTaxesByCity!T125/'City Population'!T125</f>
        <v>343.36964692102936</v>
      </c>
      <c r="U124" s="20">
        <f>Class4ResTaxesByCity!U125/'City Population'!U125</f>
        <v>357.59560062226114</v>
      </c>
      <c r="V124" s="20">
        <f t="shared" si="10"/>
        <v>135.73753384588164</v>
      </c>
      <c r="W124" s="26">
        <f t="shared" si="11"/>
        <v>0.61182149388643803</v>
      </c>
    </row>
    <row r="125" spans="1:23" x14ac:dyDescent="0.2">
      <c r="A125">
        <f t="shared" si="9"/>
        <v>52</v>
      </c>
      <c r="B125" s="1" t="s">
        <v>120</v>
      </c>
      <c r="C125" t="str">
        <f>VLOOKUP(A125,CountyMatch!$A$2:$B$57,2,FALSE)</f>
        <v>Wibaux</v>
      </c>
      <c r="D125" s="1" t="str">
        <f>VLOOKUP(B125,CityMatch!$A$2:$B$128,2,FALSE)</f>
        <v>Wibaux</v>
      </c>
      <c r="E125" s="20">
        <f>Class4ResTaxesByCity!E126/'City Population'!E126</f>
        <v>135.1121332665474</v>
      </c>
      <c r="F125" s="20">
        <f>Class4ResTaxesByCity!F126/'City Population'!F126</f>
        <v>134.11066842857142</v>
      </c>
      <c r="G125" s="20">
        <f>Class4ResTaxesByCity!G126/'City Population'!G126</f>
        <v>137.67595861008667</v>
      </c>
      <c r="H125" s="20">
        <f>Class4ResTaxesByCity!H126/'City Population'!H126</f>
        <v>130.80794882882881</v>
      </c>
      <c r="I125" s="20">
        <f>Class4ResTaxesByCity!I126/'City Population'!I126</f>
        <v>125.35266256781193</v>
      </c>
      <c r="J125" s="20">
        <f>Class4ResTaxesByCity!J126/'City Population'!J126</f>
        <v>127.10720000000001</v>
      </c>
      <c r="K125" s="20">
        <f>Class4ResTaxesByCity!K126/'City Population'!K126</f>
        <v>140.7587902309059</v>
      </c>
      <c r="L125" s="20">
        <f>Class4ResTaxesByCity!L126/'City Population'!L126</f>
        <v>131.75347111298481</v>
      </c>
      <c r="M125" s="20">
        <f>Class4ResTaxesByCity!M126/'City Population'!M126</f>
        <v>112.14084598290599</v>
      </c>
      <c r="N125" s="20">
        <f>Class4ResTaxesByCity!N126/'City Population'!N126</f>
        <v>130.2117380910683</v>
      </c>
      <c r="O125" s="20">
        <f>Class4ResTaxesByCity!O126/'City Population'!O126</f>
        <v>124.15486031561466</v>
      </c>
      <c r="P125" s="20">
        <f>Class4ResTaxesByCity!P126/'City Population'!P126</f>
        <v>119.23770748829953</v>
      </c>
      <c r="Q125" s="20">
        <f>Class4ResTaxesByCity!Q126/'City Population'!Q126</f>
        <v>105.37742672985783</v>
      </c>
      <c r="R125" s="20">
        <f>Class4ResTaxesByCity!R126/'City Population'!R126</f>
        <v>186.24775170111289</v>
      </c>
      <c r="S125" s="20">
        <f>Class4ResTaxesByCity!S126/'City Population'!S126</f>
        <v>188.94280370129871</v>
      </c>
      <c r="T125" s="20">
        <f>Class4ResTaxesByCity!T126/'City Population'!T126</f>
        <v>208.42568959539474</v>
      </c>
      <c r="U125" s="20">
        <f>Class4ResTaxesByCity!U126/'City Population'!U126</f>
        <v>204.90060493200005</v>
      </c>
      <c r="V125" s="20">
        <f t="shared" si="10"/>
        <v>69.788471665452647</v>
      </c>
      <c r="W125" s="26">
        <f t="shared" si="11"/>
        <v>0.51652260961474783</v>
      </c>
    </row>
    <row r="126" spans="1:23" x14ac:dyDescent="0.2">
      <c r="A126">
        <f t="shared" si="9"/>
        <v>8</v>
      </c>
      <c r="B126" s="1" t="s">
        <v>121</v>
      </c>
      <c r="C126" t="str">
        <f>VLOOKUP(A126,CountyMatch!$A$2:$B$57,2,FALSE)</f>
        <v>Fergus</v>
      </c>
      <c r="D126" s="1" t="str">
        <f>VLOOKUP(B126,CityMatch!$A$2:$B$128,2,FALSE)</f>
        <v>Winifred</v>
      </c>
      <c r="E126" s="20">
        <f>Class4ResTaxesByCity!E127/'City Population'!E127</f>
        <v>199.8940519588235</v>
      </c>
      <c r="F126" s="20">
        <f>Class4ResTaxesByCity!F127/'City Population'!F127</f>
        <v>192.1094898275862</v>
      </c>
      <c r="G126" s="20">
        <f>Class4ResTaxesByCity!G127/'City Population'!G127</f>
        <v>185.19094918269315</v>
      </c>
      <c r="H126" s="20">
        <f>Class4ResTaxesByCity!H127/'City Population'!H127</f>
        <v>193.47338730769232</v>
      </c>
      <c r="I126" s="20">
        <f>Class4ResTaxesByCity!I127/'City Population'!I127</f>
        <v>201.79104267379682</v>
      </c>
      <c r="J126" s="20">
        <f>Class4ResTaxesByCity!J127/'City Population'!J127</f>
        <v>212.88150140624998</v>
      </c>
      <c r="K126" s="20">
        <f>Class4ResTaxesByCity!K127/'City Population'!K127</f>
        <v>223.2356795939086</v>
      </c>
      <c r="L126" s="20">
        <f>Class4ResTaxesByCity!L127/'City Population'!L127</f>
        <v>192.62948735294117</v>
      </c>
      <c r="M126" s="20">
        <f>Class4ResTaxesByCity!M127/'City Population'!M127</f>
        <v>192.25421411764705</v>
      </c>
      <c r="N126" s="20">
        <f>Class4ResTaxesByCity!N127/'City Population'!N127</f>
        <v>195.55696336633665</v>
      </c>
      <c r="O126" s="20">
        <f>Class4ResTaxesByCity!O127/'City Population'!O127</f>
        <v>197.31529856435643</v>
      </c>
      <c r="P126" s="20">
        <f>Class4ResTaxesByCity!P127/'City Population'!P127</f>
        <v>199.35227118226601</v>
      </c>
      <c r="Q126" s="20">
        <f>Class4ResTaxesByCity!Q127/'City Population'!Q127</f>
        <v>200.30315970000001</v>
      </c>
      <c r="R126" s="20">
        <f>Class4ResTaxesByCity!R127/'City Population'!R127</f>
        <v>242.9835923115578</v>
      </c>
      <c r="S126" s="20">
        <f>Class4ResTaxesByCity!S127/'City Population'!S127</f>
        <v>253.60596135</v>
      </c>
      <c r="T126" s="20">
        <f>Class4ResTaxesByCity!T127/'City Population'!T127</f>
        <v>271.68129746268653</v>
      </c>
      <c r="U126" s="20">
        <f>Class4ResTaxesByCity!U127/'City Population'!U127</f>
        <v>284.49340714285705</v>
      </c>
      <c r="V126" s="20">
        <f t="shared" si="10"/>
        <v>84.599355184033556</v>
      </c>
      <c r="W126" s="26">
        <f t="shared" si="11"/>
        <v>0.42322097308558393</v>
      </c>
    </row>
    <row r="127" spans="1:23" x14ac:dyDescent="0.2">
      <c r="A127">
        <f t="shared" si="9"/>
        <v>55</v>
      </c>
      <c r="B127" s="1" t="s">
        <v>122</v>
      </c>
      <c r="C127" t="str">
        <f>VLOOKUP(A127,CountyMatch!$A$2:$B$57,2,FALSE)</f>
        <v>Petroleum</v>
      </c>
      <c r="D127" s="1" t="str">
        <f>VLOOKUP(B127,CityMatch!$A$2:$B$128,2,FALSE)</f>
        <v>Winnett</v>
      </c>
      <c r="E127" s="20">
        <f>Class4ResTaxesByCity!E128/'City Population'!E128</f>
        <v>192.16644592592596</v>
      </c>
      <c r="F127" s="20">
        <f>Class4ResTaxesByCity!F128/'City Population'!F128</f>
        <v>202.69731428571427</v>
      </c>
      <c r="G127" s="20">
        <f>Class4ResTaxesByCity!G128/'City Population'!G128</f>
        <v>209.70409865284975</v>
      </c>
      <c r="H127" s="20">
        <f>Class4ResTaxesByCity!H128/'City Population'!H128</f>
        <v>211.26624836065574</v>
      </c>
      <c r="I127" s="20">
        <f>Class4ResTaxesByCity!I128/'City Population'!I128</f>
        <v>203.32385943478261</v>
      </c>
      <c r="J127" s="20">
        <f>Class4ResTaxesByCity!J128/'City Population'!J128</f>
        <v>193.52375434482758</v>
      </c>
      <c r="K127" s="20">
        <f>Class4ResTaxesByCity!K128/'City Population'!K128</f>
        <v>245.3892235955056</v>
      </c>
      <c r="L127" s="20">
        <f>Class4ResTaxesByCity!L128/'City Population'!L128</f>
        <v>234.90843016666668</v>
      </c>
      <c r="M127" s="20">
        <f>Class4ResTaxesByCity!M128/'City Population'!M128</f>
        <v>236.99823162011174</v>
      </c>
      <c r="N127" s="20">
        <f>Class4ResTaxesByCity!N128/'City Population'!N128</f>
        <v>235.97980568306011</v>
      </c>
      <c r="O127" s="20">
        <f>Class4ResTaxesByCity!O128/'City Population'!O128</f>
        <v>238.92984026178016</v>
      </c>
      <c r="P127" s="20">
        <f>Class4ResTaxesByCity!P128/'City Population'!P128</f>
        <v>237.40251790575917</v>
      </c>
      <c r="Q127" s="20">
        <f>Class4ResTaxesByCity!Q128/'City Population'!Q128</f>
        <v>263.38969145945947</v>
      </c>
      <c r="R127" s="20">
        <f>Class4ResTaxesByCity!R128/'City Population'!R128</f>
        <v>338.05499999999995</v>
      </c>
      <c r="S127" s="20">
        <f>Class4ResTaxesByCity!S128/'City Population'!S128</f>
        <v>324.39634171122992</v>
      </c>
      <c r="T127" s="20">
        <f>Class4ResTaxesByCity!T128/'City Population'!T128</f>
        <v>388.00119572164954</v>
      </c>
      <c r="U127" s="20">
        <f>Class4ResTaxesByCity!U128/'City Population'!U128</f>
        <v>418.04489830769239</v>
      </c>
      <c r="V127" s="20">
        <f t="shared" si="10"/>
        <v>225.87845238176644</v>
      </c>
      <c r="W127" s="26">
        <f t="shared" si="11"/>
        <v>1.175431284548164</v>
      </c>
    </row>
    <row r="128" spans="1:23" x14ac:dyDescent="0.2">
      <c r="A128">
        <f t="shared" si="9"/>
        <v>17</v>
      </c>
      <c r="B128" s="1" t="s">
        <v>123</v>
      </c>
      <c r="C128" t="str">
        <f>VLOOKUP(A128,CountyMatch!$A$2:$B$57,2,FALSE)</f>
        <v>Roosevelt</v>
      </c>
      <c r="D128" s="1" t="str">
        <f>VLOOKUP(B128,CityMatch!$A$2:$B$128,2,FALSE)</f>
        <v>Wolf Point</v>
      </c>
      <c r="E128" s="20">
        <f>Class4ResTaxesByCity!E129/'City Population'!E129</f>
        <v>157.68739782178216</v>
      </c>
      <c r="F128" s="20">
        <f>Class4ResTaxesByCity!F129/'City Population'!F129</f>
        <v>161.99519751243778</v>
      </c>
      <c r="G128" s="20">
        <f>Class4ResTaxesByCity!G129/'City Population'!G129</f>
        <v>154.89141193939395</v>
      </c>
      <c r="H128" s="20">
        <f>Class4ResTaxesByCity!H129/'City Population'!H129</f>
        <v>175.55829011773642</v>
      </c>
      <c r="I128" s="20">
        <f>Class4ResTaxesByCity!I129/'City Population'!I129</f>
        <v>183.33346955649827</v>
      </c>
      <c r="J128" s="20">
        <f>Class4ResTaxesByCity!J129/'City Population'!J129</f>
        <v>197.6204232494145</v>
      </c>
      <c r="K128" s="20">
        <f>Class4ResTaxesByCity!K129/'City Population'!K129</f>
        <v>218.39778283026263</v>
      </c>
      <c r="L128" s="20">
        <f>Class4ResTaxesByCity!L129/'City Population'!L129</f>
        <v>175.7141196</v>
      </c>
      <c r="M128" s="20">
        <f>Class4ResTaxesByCity!M129/'City Population'!M129</f>
        <v>183.92872159509201</v>
      </c>
      <c r="N128" s="20">
        <f>Class4ResTaxesByCity!N129/'City Population'!N129</f>
        <v>171.18991217424531</v>
      </c>
      <c r="O128" s="20">
        <f>Class4ResTaxesByCity!O129/'City Population'!O129</f>
        <v>163.44912999629764</v>
      </c>
      <c r="P128" s="20">
        <f>Class4ResTaxesByCity!P129/'City Population'!P129</f>
        <v>159.84056332850943</v>
      </c>
      <c r="Q128" s="20">
        <f>Class4ResTaxesByCity!Q129/'City Population'!Q129</f>
        <v>149.9700283457845</v>
      </c>
      <c r="R128" s="20">
        <f>Class4ResTaxesByCity!R129/'City Population'!R129</f>
        <v>239.22295226807708</v>
      </c>
      <c r="S128" s="20">
        <f>Class4ResTaxesByCity!S129/'City Population'!S129</f>
        <v>243.46584832376155</v>
      </c>
      <c r="T128" s="20">
        <f>Class4ResTaxesByCity!T129/'City Population'!T129</f>
        <v>245.47738620490628</v>
      </c>
      <c r="U128" s="20">
        <f>Class4ResTaxesByCity!U129/'City Population'!U129</f>
        <v>263.82596226394463</v>
      </c>
      <c r="V128" s="20">
        <f t="shared" si="10"/>
        <v>106.13856444216248</v>
      </c>
      <c r="W128" s="26">
        <f t="shared" si="11"/>
        <v>0.67309478061220829</v>
      </c>
    </row>
    <row r="129" spans="1:23" x14ac:dyDescent="0.2">
      <c r="A129">
        <v>56</v>
      </c>
      <c r="B129" s="1"/>
      <c r="C129" t="s">
        <v>279</v>
      </c>
      <c r="D129" s="1" t="s">
        <v>310</v>
      </c>
      <c r="E129" s="20">
        <f>Class4ResTaxesByCity!E97/'City Population'!E97</f>
        <v>0</v>
      </c>
      <c r="F129" s="20">
        <f>Class4ResTaxesByCity!F97/'City Population'!F97</f>
        <v>0</v>
      </c>
      <c r="G129" s="20">
        <f>Class4ResTaxesByCity!G97/'City Population'!G97</f>
        <v>0</v>
      </c>
      <c r="H129" s="20">
        <f>Class4ResTaxesByCity!H97/'City Population'!H97</f>
        <v>0</v>
      </c>
      <c r="I129" s="20">
        <f>Class4ResTaxesByCity!I97/'City Population'!I97</f>
        <v>0</v>
      </c>
      <c r="J129" s="20">
        <f>Class4ResTaxesByCity!J97/'City Population'!J97</f>
        <v>0</v>
      </c>
      <c r="K129" s="20">
        <f>Class4ResTaxesByCity!K97/'City Population'!K97</f>
        <v>0</v>
      </c>
      <c r="L129" s="20">
        <f>Class4ResTaxesByCity!L97/'City Population'!L97</f>
        <v>0</v>
      </c>
      <c r="M129" s="20">
        <f>Class4ResTaxesByCity!M97/'City Population'!M97</f>
        <v>0</v>
      </c>
      <c r="N129" s="20">
        <f>Class4ResTaxesByCity!N97/'City Population'!N97</f>
        <v>0</v>
      </c>
      <c r="O129" s="20">
        <f>Class4ResTaxesByCity!O97/'City Population'!O97</f>
        <v>0</v>
      </c>
      <c r="P129" s="20">
        <f>Class4ResTaxesByCity!P97/'City Population'!P97</f>
        <v>0</v>
      </c>
      <c r="Q129" s="20">
        <f>Class4ResTaxesByCity!Q97/'City Population'!Q97</f>
        <v>0</v>
      </c>
      <c r="R129" s="20">
        <f>Class4ResTaxesByCity!R97/'City Population'!R97</f>
        <v>0</v>
      </c>
      <c r="S129" s="20">
        <f>Class4ResTaxesByCity!S97/'City Population'!S97</f>
        <v>0</v>
      </c>
      <c r="T129" s="20">
        <f>Class4ResTaxesByCity!T97/'City Population'!T97</f>
        <v>0</v>
      </c>
      <c r="U129" s="20">
        <f>Class4ResTaxesByCity!U97/'City Population'!U97</f>
        <v>0</v>
      </c>
      <c r="V129" s="20">
        <f t="shared" si="10"/>
        <v>0</v>
      </c>
      <c r="W129" s="26"/>
    </row>
    <row r="130" spans="1:23" x14ac:dyDescent="0.2">
      <c r="B130" s="1"/>
      <c r="D130" s="12"/>
      <c r="W130" s="26"/>
    </row>
    <row r="131" spans="1:23" x14ac:dyDescent="0.2">
      <c r="D131" s="12"/>
    </row>
    <row r="132" spans="1:23" x14ac:dyDescent="0.2">
      <c r="D132" s="16"/>
      <c r="E132" s="20"/>
      <c r="U132" s="20"/>
      <c r="V132" s="20"/>
      <c r="W132" s="26"/>
    </row>
    <row r="133" spans="1:23" x14ac:dyDescent="0.2">
      <c r="E133" s="20"/>
      <c r="U133" s="20"/>
      <c r="V133" s="20"/>
      <c r="W133" s="26"/>
    </row>
  </sheetData>
  <sortState xmlns:xlrd2="http://schemas.microsoft.com/office/spreadsheetml/2017/richdata2" ref="A2:W128">
    <sortCondition ref="D2:D128"/>
  </sortState>
  <pageMargins left="1" right="1" top="1" bottom="1" header="0.5" footer="0.5"/>
  <pageSetup paperSize="5" scale="73" fitToHeight="0" orientation="landscape" horizontalDpi="1200" verticalDpi="1200" r:id="rId1"/>
  <headerFooter>
    <oddHeader>&amp;CPer Capita Residential Taxes by City and Town</oddHeader>
    <oddFooter>&amp;LHJ 35 Tax Study Committee, Jan. 2020&amp;RPrepared by Megan Moore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B57"/>
  <sheetViews>
    <sheetView workbookViewId="0">
      <selection activeCell="J43" sqref="J43"/>
    </sheetView>
  </sheetViews>
  <sheetFormatPr baseColWidth="10" defaultColWidth="8.83203125" defaultRowHeight="15" x14ac:dyDescent="0.2"/>
  <sheetData>
    <row r="2" spans="1:2" x14ac:dyDescent="0.2">
      <c r="A2">
        <v>18</v>
      </c>
      <c r="B2" s="15" t="s">
        <v>255</v>
      </c>
    </row>
    <row r="3" spans="1:2" x14ac:dyDescent="0.2">
      <c r="A3">
        <v>22</v>
      </c>
      <c r="B3" s="15" t="s">
        <v>256</v>
      </c>
    </row>
    <row r="4" spans="1:2" x14ac:dyDescent="0.2">
      <c r="A4">
        <v>24</v>
      </c>
      <c r="B4" s="15" t="s">
        <v>257</v>
      </c>
    </row>
    <row r="5" spans="1:2" x14ac:dyDescent="0.2">
      <c r="A5">
        <v>43</v>
      </c>
      <c r="B5" s="15" t="s">
        <v>258</v>
      </c>
    </row>
    <row r="6" spans="1:2" x14ac:dyDescent="0.2">
      <c r="A6">
        <v>10</v>
      </c>
      <c r="B6" s="15" t="s">
        <v>259</v>
      </c>
    </row>
    <row r="7" spans="1:2" x14ac:dyDescent="0.2">
      <c r="A7">
        <v>42</v>
      </c>
      <c r="B7" s="15" t="s">
        <v>260</v>
      </c>
    </row>
    <row r="8" spans="1:2" x14ac:dyDescent="0.2">
      <c r="A8">
        <v>2</v>
      </c>
      <c r="B8" s="15" t="s">
        <v>144</v>
      </c>
    </row>
    <row r="9" spans="1:2" x14ac:dyDescent="0.2">
      <c r="A9">
        <v>19</v>
      </c>
      <c r="B9" s="15" t="s">
        <v>261</v>
      </c>
    </row>
    <row r="10" spans="1:2" x14ac:dyDescent="0.2">
      <c r="A10">
        <v>14</v>
      </c>
      <c r="B10" s="15" t="s">
        <v>262</v>
      </c>
    </row>
    <row r="11" spans="1:2" x14ac:dyDescent="0.2">
      <c r="A11">
        <v>37</v>
      </c>
      <c r="B11" s="15" t="s">
        <v>263</v>
      </c>
    </row>
    <row r="12" spans="1:2" x14ac:dyDescent="0.2">
      <c r="A12">
        <v>16</v>
      </c>
      <c r="B12" s="15" t="s">
        <v>264</v>
      </c>
    </row>
    <row r="13" spans="1:2" x14ac:dyDescent="0.2">
      <c r="A13">
        <v>30</v>
      </c>
      <c r="B13" s="15" t="s">
        <v>157</v>
      </c>
    </row>
    <row r="14" spans="1:2" x14ac:dyDescent="0.2">
      <c r="A14">
        <v>39</v>
      </c>
      <c r="B14" s="15" t="s">
        <v>265</v>
      </c>
    </row>
    <row r="15" spans="1:2" x14ac:dyDescent="0.2">
      <c r="A15">
        <v>8</v>
      </c>
      <c r="B15" s="15" t="s">
        <v>266</v>
      </c>
    </row>
    <row r="16" spans="1:2" x14ac:dyDescent="0.2">
      <c r="A16">
        <v>7</v>
      </c>
      <c r="B16" s="15" t="s">
        <v>267</v>
      </c>
    </row>
    <row r="17" spans="1:2" x14ac:dyDescent="0.2">
      <c r="A17">
        <v>6</v>
      </c>
      <c r="B17" s="15" t="s">
        <v>268</v>
      </c>
    </row>
    <row r="18" spans="1:2" x14ac:dyDescent="0.2">
      <c r="A18">
        <v>50</v>
      </c>
      <c r="B18" s="15" t="s">
        <v>269</v>
      </c>
    </row>
    <row r="19" spans="1:2" x14ac:dyDescent="0.2">
      <c r="A19">
        <v>38</v>
      </c>
      <c r="B19" s="15" t="s">
        <v>270</v>
      </c>
    </row>
    <row r="20" spans="1:2" x14ac:dyDescent="0.2">
      <c r="A20">
        <v>53</v>
      </c>
      <c r="B20" s="15" t="s">
        <v>271</v>
      </c>
    </row>
    <row r="21" spans="1:2" x14ac:dyDescent="0.2">
      <c r="A21">
        <v>46</v>
      </c>
      <c r="B21" s="15" t="s">
        <v>272</v>
      </c>
    </row>
    <row r="22" spans="1:2" x14ac:dyDescent="0.2">
      <c r="A22">
        <v>12</v>
      </c>
      <c r="B22" s="15" t="s">
        <v>273</v>
      </c>
    </row>
    <row r="23" spans="1:2" x14ac:dyDescent="0.2">
      <c r="A23">
        <v>51</v>
      </c>
      <c r="B23" s="15" t="s">
        <v>274</v>
      </c>
    </row>
    <row r="24" spans="1:2" x14ac:dyDescent="0.2">
      <c r="A24">
        <v>36</v>
      </c>
      <c r="B24" s="15" t="s">
        <v>275</v>
      </c>
    </row>
    <row r="25" spans="1:2" x14ac:dyDescent="0.2">
      <c r="A25">
        <v>15</v>
      </c>
      <c r="B25" s="15" t="s">
        <v>276</v>
      </c>
    </row>
    <row r="26" spans="1:2" x14ac:dyDescent="0.2">
      <c r="A26">
        <v>5</v>
      </c>
      <c r="B26" s="15" t="s">
        <v>277</v>
      </c>
    </row>
    <row r="27" spans="1:2" x14ac:dyDescent="0.2">
      <c r="A27">
        <v>48</v>
      </c>
      <c r="B27" s="15" t="s">
        <v>278</v>
      </c>
    </row>
    <row r="28" spans="1:2" x14ac:dyDescent="0.2">
      <c r="A28">
        <v>56</v>
      </c>
      <c r="B28" s="15" t="s">
        <v>279</v>
      </c>
    </row>
    <row r="29" spans="1:2" x14ac:dyDescent="0.2">
      <c r="A29">
        <v>25</v>
      </c>
      <c r="B29" s="15" t="s">
        <v>280</v>
      </c>
    </row>
    <row r="30" spans="1:2" x14ac:dyDescent="0.2">
      <c r="A30">
        <v>41</v>
      </c>
      <c r="B30" s="15" t="s">
        <v>281</v>
      </c>
    </row>
    <row r="31" spans="1:2" x14ac:dyDescent="0.2">
      <c r="A31">
        <v>47</v>
      </c>
      <c r="B31" s="15" t="s">
        <v>282</v>
      </c>
    </row>
    <row r="32" spans="1:2" x14ac:dyDescent="0.2">
      <c r="A32">
        <v>54</v>
      </c>
      <c r="B32" s="15" t="s">
        <v>283</v>
      </c>
    </row>
    <row r="33" spans="1:2" x14ac:dyDescent="0.2">
      <c r="A33">
        <v>4</v>
      </c>
      <c r="B33" s="15" t="s">
        <v>208</v>
      </c>
    </row>
    <row r="34" spans="1:2" x14ac:dyDescent="0.2">
      <c r="A34">
        <v>23</v>
      </c>
      <c r="B34" s="15" t="s">
        <v>284</v>
      </c>
    </row>
    <row r="35" spans="1:2" x14ac:dyDescent="0.2">
      <c r="A35">
        <v>49</v>
      </c>
      <c r="B35" s="15" t="s">
        <v>285</v>
      </c>
    </row>
    <row r="36" spans="1:2" x14ac:dyDescent="0.2">
      <c r="A36">
        <v>55</v>
      </c>
      <c r="B36" s="15" t="s">
        <v>286</v>
      </c>
    </row>
    <row r="37" spans="1:2" x14ac:dyDescent="0.2">
      <c r="A37">
        <v>11</v>
      </c>
      <c r="B37" s="15" t="s">
        <v>287</v>
      </c>
    </row>
    <row r="38" spans="1:2" x14ac:dyDescent="0.2">
      <c r="A38">
        <v>26</v>
      </c>
      <c r="B38" s="15" t="s">
        <v>288</v>
      </c>
    </row>
    <row r="39" spans="1:2" x14ac:dyDescent="0.2">
      <c r="A39">
        <v>9</v>
      </c>
      <c r="B39" s="15" t="s">
        <v>289</v>
      </c>
    </row>
    <row r="40" spans="1:2" x14ac:dyDescent="0.2">
      <c r="A40">
        <v>28</v>
      </c>
      <c r="B40" s="15" t="s">
        <v>290</v>
      </c>
    </row>
    <row r="41" spans="1:2" x14ac:dyDescent="0.2">
      <c r="A41">
        <v>45</v>
      </c>
      <c r="B41" s="15" t="s">
        <v>291</v>
      </c>
    </row>
    <row r="42" spans="1:2" x14ac:dyDescent="0.2">
      <c r="A42">
        <v>13</v>
      </c>
      <c r="B42" s="15" t="s">
        <v>292</v>
      </c>
    </row>
    <row r="43" spans="1:2" x14ac:dyDescent="0.2">
      <c r="A43">
        <v>27</v>
      </c>
      <c r="B43" s="15" t="s">
        <v>293</v>
      </c>
    </row>
    <row r="44" spans="1:2" x14ac:dyDescent="0.2">
      <c r="A44">
        <v>17</v>
      </c>
      <c r="B44" s="15" t="s">
        <v>294</v>
      </c>
    </row>
    <row r="45" spans="1:2" x14ac:dyDescent="0.2">
      <c r="A45">
        <v>29</v>
      </c>
      <c r="B45" s="15" t="s">
        <v>295</v>
      </c>
    </row>
    <row r="46" spans="1:2" x14ac:dyDescent="0.2">
      <c r="A46">
        <v>35</v>
      </c>
      <c r="B46" s="15" t="s">
        <v>296</v>
      </c>
    </row>
    <row r="47" spans="1:2" x14ac:dyDescent="0.2">
      <c r="A47">
        <v>34</v>
      </c>
      <c r="B47" s="15" t="s">
        <v>229</v>
      </c>
    </row>
    <row r="48" spans="1:2" x14ac:dyDescent="0.2">
      <c r="A48">
        <v>1</v>
      </c>
      <c r="B48" s="15" t="s">
        <v>297</v>
      </c>
    </row>
    <row r="49" spans="1:2" x14ac:dyDescent="0.2">
      <c r="A49">
        <v>32</v>
      </c>
      <c r="B49" s="15" t="s">
        <v>298</v>
      </c>
    </row>
    <row r="50" spans="1:2" x14ac:dyDescent="0.2">
      <c r="A50">
        <v>40</v>
      </c>
      <c r="B50" s="15" t="s">
        <v>299</v>
      </c>
    </row>
    <row r="51" spans="1:2" x14ac:dyDescent="0.2">
      <c r="A51">
        <v>31</v>
      </c>
      <c r="B51" s="15" t="s">
        <v>300</v>
      </c>
    </row>
    <row r="52" spans="1:2" x14ac:dyDescent="0.2">
      <c r="A52">
        <v>21</v>
      </c>
      <c r="B52" s="15" t="s">
        <v>301</v>
      </c>
    </row>
    <row r="53" spans="1:2" x14ac:dyDescent="0.2">
      <c r="A53">
        <v>33</v>
      </c>
      <c r="B53" s="15" t="s">
        <v>302</v>
      </c>
    </row>
    <row r="54" spans="1:2" x14ac:dyDescent="0.2">
      <c r="A54">
        <v>20</v>
      </c>
      <c r="B54" s="15" t="s">
        <v>303</v>
      </c>
    </row>
    <row r="55" spans="1:2" x14ac:dyDescent="0.2">
      <c r="A55">
        <v>44</v>
      </c>
      <c r="B55" s="15" t="s">
        <v>304</v>
      </c>
    </row>
    <row r="56" spans="1:2" x14ac:dyDescent="0.2">
      <c r="A56">
        <v>52</v>
      </c>
      <c r="B56" s="15" t="s">
        <v>250</v>
      </c>
    </row>
    <row r="57" spans="1:2" x14ac:dyDescent="0.2">
      <c r="A57">
        <v>3</v>
      </c>
      <c r="B57" s="15" t="s">
        <v>305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E128"/>
  <sheetViews>
    <sheetView topLeftCell="A31" workbookViewId="0">
      <selection activeCell="I5" sqref="I5"/>
    </sheetView>
  </sheetViews>
  <sheetFormatPr baseColWidth="10" defaultColWidth="8.83203125" defaultRowHeight="15" x14ac:dyDescent="0.2"/>
  <sheetData>
    <row r="2" spans="1:5" x14ac:dyDescent="0.2">
      <c r="A2" s="2" t="s">
        <v>0</v>
      </c>
      <c r="B2" s="3" t="s">
        <v>126</v>
      </c>
    </row>
    <row r="3" spans="1:5" x14ac:dyDescent="0.2">
      <c r="A3" s="2" t="s">
        <v>1</v>
      </c>
      <c r="B3" s="3" t="s">
        <v>127</v>
      </c>
    </row>
    <row r="4" spans="1:5" x14ac:dyDescent="0.2">
      <c r="A4" s="2" t="s">
        <v>3</v>
      </c>
      <c r="B4" s="4" t="s">
        <v>128</v>
      </c>
    </row>
    <row r="5" spans="1:5" x14ac:dyDescent="0.2">
      <c r="A5" s="2" t="s">
        <v>2</v>
      </c>
      <c r="B5" s="3" t="s">
        <v>129</v>
      </c>
    </row>
    <row r="6" spans="1:5" x14ac:dyDescent="0.2">
      <c r="A6" s="2" t="s">
        <v>5</v>
      </c>
      <c r="B6" s="4" t="s">
        <v>130</v>
      </c>
    </row>
    <row r="7" spans="1:5" x14ac:dyDescent="0.2">
      <c r="A7" s="2" t="s">
        <v>4</v>
      </c>
      <c r="B7" s="4" t="s">
        <v>131</v>
      </c>
    </row>
    <row r="8" spans="1:5" x14ac:dyDescent="0.2">
      <c r="A8" s="2" t="s">
        <v>10</v>
      </c>
      <c r="B8" s="4" t="s">
        <v>132</v>
      </c>
    </row>
    <row r="9" spans="1:5" x14ac:dyDescent="0.2">
      <c r="A9" s="2" t="s">
        <v>6</v>
      </c>
      <c r="B9" s="5" t="s">
        <v>133</v>
      </c>
    </row>
    <row r="10" spans="1:5" x14ac:dyDescent="0.2">
      <c r="A10" s="2" t="s">
        <v>7</v>
      </c>
      <c r="B10" s="4" t="s">
        <v>134</v>
      </c>
    </row>
    <row r="11" spans="1:5" ht="16" thickBot="1" x14ac:dyDescent="0.25">
      <c r="A11" s="2" t="s">
        <v>8</v>
      </c>
      <c r="B11" s="6" t="s">
        <v>135</v>
      </c>
    </row>
    <row r="12" spans="1:5" x14ac:dyDescent="0.2">
      <c r="A12" s="2" t="s">
        <v>9</v>
      </c>
      <c r="B12" s="4" t="s">
        <v>136</v>
      </c>
    </row>
    <row r="13" spans="1:5" x14ac:dyDescent="0.2">
      <c r="A13" s="2" t="s">
        <v>11</v>
      </c>
      <c r="B13" s="3" t="s">
        <v>137</v>
      </c>
    </row>
    <row r="14" spans="1:5" x14ac:dyDescent="0.2">
      <c r="A14" s="2" t="s">
        <v>14</v>
      </c>
      <c r="B14" s="4" t="s">
        <v>138</v>
      </c>
      <c r="D14" s="2"/>
      <c r="E14" s="1"/>
    </row>
    <row r="15" spans="1:5" x14ac:dyDescent="0.2">
      <c r="A15" s="2" t="s">
        <v>15</v>
      </c>
      <c r="B15" s="4" t="s">
        <v>139</v>
      </c>
    </row>
    <row r="16" spans="1:5" x14ac:dyDescent="0.2">
      <c r="A16" s="2" t="s">
        <v>13</v>
      </c>
      <c r="B16" s="5" t="s">
        <v>140</v>
      </c>
    </row>
    <row r="17" spans="1:2" x14ac:dyDescent="0.2">
      <c r="A17" s="2" t="s">
        <v>12</v>
      </c>
      <c r="B17" s="4" t="s">
        <v>141</v>
      </c>
    </row>
    <row r="18" spans="1:2" x14ac:dyDescent="0.2">
      <c r="A18" s="2" t="s">
        <v>142</v>
      </c>
      <c r="B18" s="4" t="s">
        <v>143</v>
      </c>
    </row>
    <row r="19" spans="1:2" x14ac:dyDescent="0.2">
      <c r="A19" s="2" t="s">
        <v>16</v>
      </c>
      <c r="B19" s="4" t="s">
        <v>144</v>
      </c>
    </row>
    <row r="20" spans="1:2" ht="16" thickBot="1" x14ac:dyDescent="0.25">
      <c r="A20" s="2" t="s">
        <v>18</v>
      </c>
      <c r="B20" s="6" t="s">
        <v>145</v>
      </c>
    </row>
    <row r="21" spans="1:2" x14ac:dyDescent="0.2">
      <c r="A21" s="2" t="s">
        <v>19</v>
      </c>
      <c r="B21" s="4" t="s">
        <v>146</v>
      </c>
    </row>
    <row r="22" spans="1:2" x14ac:dyDescent="0.2">
      <c r="A22" s="2" t="s">
        <v>20</v>
      </c>
      <c r="B22" s="5" t="s">
        <v>147</v>
      </c>
    </row>
    <row r="23" spans="1:2" x14ac:dyDescent="0.2">
      <c r="A23" s="2" t="s">
        <v>21</v>
      </c>
      <c r="B23" s="4" t="s">
        <v>148</v>
      </c>
    </row>
    <row r="24" spans="1:2" x14ac:dyDescent="0.2">
      <c r="A24" s="2" t="s">
        <v>22</v>
      </c>
      <c r="B24" s="4" t="s">
        <v>149</v>
      </c>
    </row>
    <row r="25" spans="1:2" x14ac:dyDescent="0.2">
      <c r="A25" s="2" t="s">
        <v>23</v>
      </c>
      <c r="B25" s="4" t="s">
        <v>150</v>
      </c>
    </row>
    <row r="26" spans="1:2" x14ac:dyDescent="0.2">
      <c r="A26" s="2" t="s">
        <v>17</v>
      </c>
      <c r="B26" s="4" t="s">
        <v>151</v>
      </c>
    </row>
    <row r="27" spans="1:2" x14ac:dyDescent="0.2">
      <c r="A27" s="2" t="s">
        <v>24</v>
      </c>
      <c r="B27" s="4" t="s">
        <v>152</v>
      </c>
    </row>
    <row r="28" spans="1:2" x14ac:dyDescent="0.2">
      <c r="A28" s="2" t="s">
        <v>25</v>
      </c>
      <c r="B28" s="4" t="s">
        <v>153</v>
      </c>
    </row>
    <row r="29" spans="1:2" x14ac:dyDescent="0.2">
      <c r="A29" s="2" t="s">
        <v>26</v>
      </c>
      <c r="B29" s="4" t="s">
        <v>154</v>
      </c>
    </row>
    <row r="30" spans="1:2" ht="16" thickBot="1" x14ac:dyDescent="0.25">
      <c r="A30" s="2" t="s">
        <v>27</v>
      </c>
      <c r="B30" s="6" t="s">
        <v>155</v>
      </c>
    </row>
    <row r="31" spans="1:2" x14ac:dyDescent="0.2">
      <c r="A31" s="2" t="s">
        <v>32</v>
      </c>
      <c r="B31" s="4" t="s">
        <v>156</v>
      </c>
    </row>
    <row r="32" spans="1:2" x14ac:dyDescent="0.2">
      <c r="A32" s="2" t="s">
        <v>28</v>
      </c>
      <c r="B32" s="3" t="s">
        <v>157</v>
      </c>
    </row>
    <row r="33" spans="1:2" x14ac:dyDescent="0.2">
      <c r="A33" s="2" t="s">
        <v>29</v>
      </c>
      <c r="B33" s="4" t="s">
        <v>158</v>
      </c>
    </row>
    <row r="34" spans="1:2" x14ac:dyDescent="0.2">
      <c r="A34" s="2" t="s">
        <v>30</v>
      </c>
      <c r="B34" s="4" t="s">
        <v>159</v>
      </c>
    </row>
    <row r="35" spans="1:2" x14ac:dyDescent="0.2">
      <c r="A35" s="2" t="s">
        <v>31</v>
      </c>
      <c r="B35" s="5" t="s">
        <v>160</v>
      </c>
    </row>
    <row r="36" spans="1:2" x14ac:dyDescent="0.2">
      <c r="A36" s="2" t="s">
        <v>33</v>
      </c>
      <c r="B36" s="4" t="s">
        <v>161</v>
      </c>
    </row>
    <row r="37" spans="1:2" x14ac:dyDescent="0.2">
      <c r="A37" s="2" t="s">
        <v>34</v>
      </c>
      <c r="B37" s="4" t="s">
        <v>162</v>
      </c>
    </row>
    <row r="38" spans="1:2" x14ac:dyDescent="0.2">
      <c r="A38" s="2" t="s">
        <v>35</v>
      </c>
      <c r="B38" s="4" t="s">
        <v>163</v>
      </c>
    </row>
    <row r="39" spans="1:2" ht="16" thickBot="1" x14ac:dyDescent="0.25">
      <c r="A39" s="2" t="s">
        <v>36</v>
      </c>
      <c r="B39" s="6" t="s">
        <v>164</v>
      </c>
    </row>
    <row r="40" spans="1:2" x14ac:dyDescent="0.2">
      <c r="A40" s="2" t="s">
        <v>37</v>
      </c>
      <c r="B40" s="7" t="s">
        <v>165</v>
      </c>
    </row>
    <row r="41" spans="1:2" x14ac:dyDescent="0.2">
      <c r="A41" s="2" t="s">
        <v>38</v>
      </c>
      <c r="B41" s="4" t="s">
        <v>166</v>
      </c>
    </row>
    <row r="42" spans="1:2" x14ac:dyDescent="0.2">
      <c r="A42" s="2" t="s">
        <v>44</v>
      </c>
      <c r="B42" s="5" t="s">
        <v>167</v>
      </c>
    </row>
    <row r="43" spans="1:2" x14ac:dyDescent="0.2">
      <c r="A43" s="2" t="s">
        <v>39</v>
      </c>
      <c r="B43" s="4" t="s">
        <v>168</v>
      </c>
    </row>
    <row r="44" spans="1:2" x14ac:dyDescent="0.2">
      <c r="A44" s="2" t="s">
        <v>40</v>
      </c>
      <c r="B44" s="4" t="s">
        <v>169</v>
      </c>
    </row>
    <row r="45" spans="1:2" x14ac:dyDescent="0.2">
      <c r="A45" s="2" t="s">
        <v>43</v>
      </c>
      <c r="B45" s="4" t="s">
        <v>170</v>
      </c>
    </row>
    <row r="46" spans="1:2" x14ac:dyDescent="0.2">
      <c r="A46" s="2" t="s">
        <v>41</v>
      </c>
      <c r="B46" s="5" t="s">
        <v>171</v>
      </c>
    </row>
    <row r="47" spans="1:2" x14ac:dyDescent="0.2">
      <c r="A47" s="2" t="s">
        <v>42</v>
      </c>
      <c r="B47" s="5" t="s">
        <v>172</v>
      </c>
    </row>
    <row r="48" spans="1:2" x14ac:dyDescent="0.2">
      <c r="A48" s="2" t="s">
        <v>46</v>
      </c>
      <c r="B48" s="4" t="s">
        <v>173</v>
      </c>
    </row>
    <row r="49" spans="1:2" x14ac:dyDescent="0.2">
      <c r="A49" s="2" t="s">
        <v>45</v>
      </c>
      <c r="B49" s="4" t="s">
        <v>174</v>
      </c>
    </row>
    <row r="50" spans="1:2" ht="16" thickBot="1" x14ac:dyDescent="0.25">
      <c r="A50" s="2" t="s">
        <v>47</v>
      </c>
      <c r="B50" s="6" t="s">
        <v>175</v>
      </c>
    </row>
    <row r="51" spans="1:2" x14ac:dyDescent="0.2">
      <c r="A51" s="2" t="s">
        <v>48</v>
      </c>
      <c r="B51" s="4" t="s">
        <v>176</v>
      </c>
    </row>
    <row r="52" spans="1:2" x14ac:dyDescent="0.2">
      <c r="A52" s="2" t="s">
        <v>49</v>
      </c>
      <c r="B52" s="3" t="s">
        <v>177</v>
      </c>
    </row>
    <row r="53" spans="1:2" x14ac:dyDescent="0.2">
      <c r="A53" s="2" t="s">
        <v>50</v>
      </c>
      <c r="B53" s="4" t="s">
        <v>178</v>
      </c>
    </row>
    <row r="54" spans="1:2" x14ac:dyDescent="0.2">
      <c r="A54" s="2" t="s">
        <v>51</v>
      </c>
      <c r="B54" s="4" t="s">
        <v>179</v>
      </c>
    </row>
    <row r="55" spans="1:2" x14ac:dyDescent="0.2">
      <c r="A55" s="2" t="s">
        <v>52</v>
      </c>
      <c r="B55" s="5" t="s">
        <v>180</v>
      </c>
    </row>
    <row r="56" spans="1:2" x14ac:dyDescent="0.2">
      <c r="A56" s="2" t="s">
        <v>53</v>
      </c>
      <c r="B56" s="4" t="s">
        <v>181</v>
      </c>
    </row>
    <row r="57" spans="1:2" x14ac:dyDescent="0.2">
      <c r="A57" s="2" t="s">
        <v>59</v>
      </c>
      <c r="B57" s="4" t="s">
        <v>182</v>
      </c>
    </row>
    <row r="58" spans="1:2" x14ac:dyDescent="0.2">
      <c r="A58" s="2" t="s">
        <v>54</v>
      </c>
      <c r="B58" s="4" t="s">
        <v>183</v>
      </c>
    </row>
    <row r="59" spans="1:2" ht="16" thickBot="1" x14ac:dyDescent="0.25">
      <c r="A59" s="2" t="s">
        <v>60</v>
      </c>
      <c r="B59" s="6" t="s">
        <v>184</v>
      </c>
    </row>
    <row r="60" spans="1:2" x14ac:dyDescent="0.2">
      <c r="A60" s="2" t="s">
        <v>56</v>
      </c>
      <c r="B60" s="4" t="s">
        <v>185</v>
      </c>
    </row>
    <row r="61" spans="1:2" x14ac:dyDescent="0.2">
      <c r="A61" s="2" t="s">
        <v>55</v>
      </c>
      <c r="B61" s="5" t="s">
        <v>186</v>
      </c>
    </row>
    <row r="62" spans="1:2" x14ac:dyDescent="0.2">
      <c r="A62" s="2" t="s">
        <v>57</v>
      </c>
      <c r="B62" s="4" t="s">
        <v>187</v>
      </c>
    </row>
    <row r="63" spans="1:2" x14ac:dyDescent="0.2">
      <c r="A63" s="2" t="s">
        <v>58</v>
      </c>
      <c r="B63" s="4" t="s">
        <v>188</v>
      </c>
    </row>
    <row r="64" spans="1:2" x14ac:dyDescent="0.2">
      <c r="A64" s="2" t="s">
        <v>61</v>
      </c>
      <c r="B64" s="4" t="s">
        <v>189</v>
      </c>
    </row>
    <row r="65" spans="1:2" x14ac:dyDescent="0.2">
      <c r="A65" s="2" t="s">
        <v>62</v>
      </c>
      <c r="B65" s="4" t="s">
        <v>190</v>
      </c>
    </row>
    <row r="66" spans="1:2" x14ac:dyDescent="0.2">
      <c r="A66" s="2" t="s">
        <v>63</v>
      </c>
      <c r="B66" s="4" t="s">
        <v>191</v>
      </c>
    </row>
    <row r="67" spans="1:2" x14ac:dyDescent="0.2">
      <c r="A67" s="2" t="s">
        <v>64</v>
      </c>
      <c r="B67" s="4" t="s">
        <v>192</v>
      </c>
    </row>
    <row r="68" spans="1:2" x14ac:dyDescent="0.2">
      <c r="A68" s="2" t="s">
        <v>65</v>
      </c>
      <c r="B68" s="4" t="s">
        <v>193</v>
      </c>
    </row>
    <row r="69" spans="1:2" ht="16" thickBot="1" x14ac:dyDescent="0.25">
      <c r="A69" s="2" t="s">
        <v>67</v>
      </c>
      <c r="B69" s="6" t="s">
        <v>194</v>
      </c>
    </row>
    <row r="70" spans="1:2" x14ac:dyDescent="0.2">
      <c r="A70" s="2" t="s">
        <v>66</v>
      </c>
      <c r="B70" s="4" t="s">
        <v>195</v>
      </c>
    </row>
    <row r="71" spans="1:2" x14ac:dyDescent="0.2">
      <c r="A71" s="2" t="s">
        <v>68</v>
      </c>
      <c r="B71" s="3" t="s">
        <v>196</v>
      </c>
    </row>
    <row r="72" spans="1:2" x14ac:dyDescent="0.2">
      <c r="A72" s="2" t="s">
        <v>69</v>
      </c>
      <c r="B72" s="4" t="s">
        <v>197</v>
      </c>
    </row>
    <row r="73" spans="1:2" x14ac:dyDescent="0.2">
      <c r="A73" s="2" t="s">
        <v>70</v>
      </c>
      <c r="B73" s="4" t="s">
        <v>198</v>
      </c>
    </row>
    <row r="74" spans="1:2" x14ac:dyDescent="0.2">
      <c r="A74" s="2" t="s">
        <v>71</v>
      </c>
      <c r="B74" s="5" t="s">
        <v>199</v>
      </c>
    </row>
    <row r="75" spans="1:2" x14ac:dyDescent="0.2">
      <c r="A75" s="2" t="s">
        <v>72</v>
      </c>
      <c r="B75" s="4" t="s">
        <v>200</v>
      </c>
    </row>
    <row r="76" spans="1:2" x14ac:dyDescent="0.2">
      <c r="A76" s="2" t="s">
        <v>74</v>
      </c>
      <c r="B76" s="4" t="s">
        <v>201</v>
      </c>
    </row>
    <row r="77" spans="1:2" x14ac:dyDescent="0.2">
      <c r="A77" s="2" t="s">
        <v>73</v>
      </c>
      <c r="B77" s="4" t="s">
        <v>202</v>
      </c>
    </row>
    <row r="78" spans="1:2" ht="16" thickBot="1" x14ac:dyDescent="0.25">
      <c r="A78" s="2" t="s">
        <v>75</v>
      </c>
      <c r="B78" s="6" t="s">
        <v>203</v>
      </c>
    </row>
    <row r="79" spans="1:2" x14ac:dyDescent="0.2">
      <c r="A79" s="2" t="s">
        <v>76</v>
      </c>
      <c r="B79" s="4" t="s">
        <v>204</v>
      </c>
    </row>
    <row r="80" spans="1:2" x14ac:dyDescent="0.2">
      <c r="A80" s="2" t="s">
        <v>77</v>
      </c>
      <c r="B80" s="5" t="s">
        <v>205</v>
      </c>
    </row>
    <row r="81" spans="1:2" x14ac:dyDescent="0.2">
      <c r="A81" s="2" t="s">
        <v>78</v>
      </c>
      <c r="B81" s="4" t="s">
        <v>206</v>
      </c>
    </row>
    <row r="82" spans="1:2" x14ac:dyDescent="0.2">
      <c r="A82" s="2" t="s">
        <v>79</v>
      </c>
      <c r="B82" s="5" t="s">
        <v>207</v>
      </c>
    </row>
    <row r="83" spans="1:2" x14ac:dyDescent="0.2">
      <c r="A83" s="2" t="s">
        <v>81</v>
      </c>
      <c r="B83" s="4" t="s">
        <v>208</v>
      </c>
    </row>
    <row r="84" spans="1:2" x14ac:dyDescent="0.2">
      <c r="A84" s="2" t="s">
        <v>80</v>
      </c>
      <c r="B84" s="4" t="s">
        <v>209</v>
      </c>
    </row>
    <row r="85" spans="1:2" x14ac:dyDescent="0.2">
      <c r="A85" s="2" t="s">
        <v>82</v>
      </c>
      <c r="B85" s="4" t="s">
        <v>210</v>
      </c>
    </row>
    <row r="86" spans="1:2" x14ac:dyDescent="0.2">
      <c r="A86" s="2" t="s">
        <v>83</v>
      </c>
      <c r="B86" s="4" t="s">
        <v>211</v>
      </c>
    </row>
    <row r="87" spans="1:2" x14ac:dyDescent="0.2">
      <c r="A87" s="2" t="s">
        <v>84</v>
      </c>
      <c r="B87" s="4" t="s">
        <v>212</v>
      </c>
    </row>
    <row r="88" spans="1:2" x14ac:dyDescent="0.2">
      <c r="A88" s="2" t="s">
        <v>85</v>
      </c>
      <c r="B88" s="4" t="s">
        <v>213</v>
      </c>
    </row>
    <row r="89" spans="1:2" x14ac:dyDescent="0.2">
      <c r="A89" s="2" t="s">
        <v>86</v>
      </c>
      <c r="B89" s="4" t="s">
        <v>214</v>
      </c>
    </row>
    <row r="90" spans="1:2" ht="16" thickBot="1" x14ac:dyDescent="0.25">
      <c r="A90" s="2" t="s">
        <v>87</v>
      </c>
      <c r="B90" s="6" t="s">
        <v>215</v>
      </c>
    </row>
    <row r="91" spans="1:2" x14ac:dyDescent="0.2">
      <c r="A91" s="2" t="s">
        <v>88</v>
      </c>
      <c r="B91" s="4" t="s">
        <v>216</v>
      </c>
    </row>
    <row r="92" spans="1:2" x14ac:dyDescent="0.2">
      <c r="A92" s="2" t="s">
        <v>90</v>
      </c>
      <c r="B92" s="3" t="s">
        <v>217</v>
      </c>
    </row>
    <row r="93" spans="1:2" x14ac:dyDescent="0.2">
      <c r="A93" s="2" t="s">
        <v>89</v>
      </c>
      <c r="B93" s="4" t="s">
        <v>218</v>
      </c>
    </row>
    <row r="94" spans="1:2" x14ac:dyDescent="0.2">
      <c r="A94" s="2" t="s">
        <v>91</v>
      </c>
      <c r="B94" s="4" t="s">
        <v>219</v>
      </c>
    </row>
    <row r="95" spans="1:2" x14ac:dyDescent="0.2">
      <c r="A95" s="2" t="s">
        <v>92</v>
      </c>
      <c r="B95" s="5" t="s">
        <v>220</v>
      </c>
    </row>
    <row r="96" spans="1:2" x14ac:dyDescent="0.2">
      <c r="A96" s="2" t="s">
        <v>93</v>
      </c>
      <c r="B96" s="4" t="s">
        <v>221</v>
      </c>
    </row>
    <row r="97" spans="1:2" x14ac:dyDescent="0.2">
      <c r="A97" s="2" t="s">
        <v>94</v>
      </c>
      <c r="B97" s="4" t="s">
        <v>222</v>
      </c>
    </row>
    <row r="98" spans="1:2" x14ac:dyDescent="0.2">
      <c r="A98" s="2" t="s">
        <v>96</v>
      </c>
      <c r="B98" s="4" t="s">
        <v>223</v>
      </c>
    </row>
    <row r="99" spans="1:2" ht="16" thickBot="1" x14ac:dyDescent="0.25">
      <c r="A99" s="2" t="s">
        <v>95</v>
      </c>
      <c r="B99" s="6" t="s">
        <v>224</v>
      </c>
    </row>
    <row r="100" spans="1:2" x14ac:dyDescent="0.2">
      <c r="A100" s="2" t="s">
        <v>97</v>
      </c>
      <c r="B100" s="7" t="s">
        <v>225</v>
      </c>
    </row>
    <row r="101" spans="1:2" x14ac:dyDescent="0.2">
      <c r="A101" s="2" t="s">
        <v>98</v>
      </c>
      <c r="B101" s="4" t="s">
        <v>226</v>
      </c>
    </row>
    <row r="102" spans="1:2" x14ac:dyDescent="0.2">
      <c r="A102" s="2" t="s">
        <v>100</v>
      </c>
      <c r="B102" s="5" t="s">
        <v>227</v>
      </c>
    </row>
    <row r="103" spans="1:2" x14ac:dyDescent="0.2">
      <c r="A103" s="2" t="s">
        <v>101</v>
      </c>
      <c r="B103" s="4" t="s">
        <v>228</v>
      </c>
    </row>
    <row r="104" spans="1:2" x14ac:dyDescent="0.2">
      <c r="A104" s="2" t="s">
        <v>102</v>
      </c>
      <c r="B104" s="4" t="s">
        <v>229</v>
      </c>
    </row>
    <row r="105" spans="1:2" x14ac:dyDescent="0.2">
      <c r="A105" s="2" t="s">
        <v>103</v>
      </c>
      <c r="B105" s="4" t="s">
        <v>230</v>
      </c>
    </row>
    <row r="106" spans="1:2" x14ac:dyDescent="0.2">
      <c r="A106" s="2" t="s">
        <v>99</v>
      </c>
      <c r="B106" s="4" t="s">
        <v>231</v>
      </c>
    </row>
    <row r="107" spans="1:2" x14ac:dyDescent="0.2">
      <c r="A107" s="2" t="s">
        <v>105</v>
      </c>
      <c r="B107" s="4" t="s">
        <v>232</v>
      </c>
    </row>
    <row r="108" spans="1:2" x14ac:dyDescent="0.2">
      <c r="A108" s="2" t="s">
        <v>104</v>
      </c>
      <c r="B108" s="4" t="s">
        <v>233</v>
      </c>
    </row>
    <row r="109" spans="1:2" x14ac:dyDescent="0.2">
      <c r="A109" s="2" t="s">
        <v>106</v>
      </c>
      <c r="B109" s="4" t="s">
        <v>234</v>
      </c>
    </row>
    <row r="110" spans="1:2" ht="16" thickBot="1" x14ac:dyDescent="0.25">
      <c r="A110" s="2" t="s">
        <v>107</v>
      </c>
      <c r="B110" s="6" t="s">
        <v>235</v>
      </c>
    </row>
    <row r="111" spans="1:2" x14ac:dyDescent="0.2">
      <c r="A111" s="2" t="s">
        <v>108</v>
      </c>
      <c r="B111" s="4" t="s">
        <v>236</v>
      </c>
    </row>
    <row r="112" spans="1:2" x14ac:dyDescent="0.2">
      <c r="A112" s="2" t="s">
        <v>109</v>
      </c>
      <c r="B112" s="3" t="s">
        <v>237</v>
      </c>
    </row>
    <row r="113" spans="1:2" x14ac:dyDescent="0.2">
      <c r="A113" s="2" t="s">
        <v>110</v>
      </c>
      <c r="B113" s="4" t="s">
        <v>238</v>
      </c>
    </row>
    <row r="114" spans="1:2" x14ac:dyDescent="0.2">
      <c r="A114" s="2" t="s">
        <v>113</v>
      </c>
      <c r="B114" s="4" t="s">
        <v>239</v>
      </c>
    </row>
    <row r="115" spans="1:2" x14ac:dyDescent="0.2">
      <c r="A115" s="2" t="s">
        <v>111</v>
      </c>
      <c r="B115" s="5" t="s">
        <v>240</v>
      </c>
    </row>
    <row r="116" spans="1:2" x14ac:dyDescent="0.2">
      <c r="A116" s="2" t="s">
        <v>112</v>
      </c>
      <c r="B116" s="4" t="s">
        <v>241</v>
      </c>
    </row>
    <row r="117" spans="1:2" x14ac:dyDescent="0.2">
      <c r="A117" s="2" t="s">
        <v>114</v>
      </c>
      <c r="B117" s="4" t="s">
        <v>242</v>
      </c>
    </row>
    <row r="118" spans="1:2" x14ac:dyDescent="0.2">
      <c r="A118" s="2" t="s">
        <v>115</v>
      </c>
      <c r="B118" s="4" t="s">
        <v>243</v>
      </c>
    </row>
    <row r="119" spans="1:2" ht="16" thickBot="1" x14ac:dyDescent="0.25">
      <c r="A119" s="2" t="s">
        <v>116</v>
      </c>
      <c r="B119" s="6" t="s">
        <v>244</v>
      </c>
    </row>
    <row r="120" spans="1:2" x14ac:dyDescent="0.2">
      <c r="A120" s="2" t="s">
        <v>125</v>
      </c>
      <c r="B120" s="7" t="s">
        <v>245</v>
      </c>
    </row>
    <row r="121" spans="1:2" x14ac:dyDescent="0.2">
      <c r="A121" s="2" t="s">
        <v>117</v>
      </c>
      <c r="B121" s="4" t="s">
        <v>246</v>
      </c>
    </row>
    <row r="122" spans="1:2" x14ac:dyDescent="0.2">
      <c r="A122" s="2" t="s">
        <v>124</v>
      </c>
      <c r="B122" s="3" t="s">
        <v>247</v>
      </c>
    </row>
    <row r="123" spans="1:2" x14ac:dyDescent="0.2">
      <c r="A123" s="2" t="s">
        <v>118</v>
      </c>
      <c r="B123" s="4" t="s">
        <v>248</v>
      </c>
    </row>
    <row r="124" spans="1:2" x14ac:dyDescent="0.2">
      <c r="A124" s="2" t="s">
        <v>119</v>
      </c>
      <c r="B124" s="4" t="s">
        <v>249</v>
      </c>
    </row>
    <row r="125" spans="1:2" x14ac:dyDescent="0.2">
      <c r="A125" s="2" t="s">
        <v>120</v>
      </c>
      <c r="B125" s="5" t="s">
        <v>250</v>
      </c>
    </row>
    <row r="126" spans="1:2" x14ac:dyDescent="0.2">
      <c r="A126" s="2" t="s">
        <v>121</v>
      </c>
      <c r="B126" s="4" t="s">
        <v>251</v>
      </c>
    </row>
    <row r="127" spans="1:2" x14ac:dyDescent="0.2">
      <c r="A127" s="2" t="s">
        <v>122</v>
      </c>
      <c r="B127" s="5" t="s">
        <v>252</v>
      </c>
    </row>
    <row r="128" spans="1:2" ht="16" thickBot="1" x14ac:dyDescent="0.25">
      <c r="A128" s="2" t="s">
        <v>123</v>
      </c>
      <c r="B128" s="6" t="s">
        <v>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27"/>
  <sheetViews>
    <sheetView topLeftCell="A17" zoomScale="80" zoomScaleNormal="80" workbookViewId="0">
      <selection activeCell="S45" sqref="S45"/>
    </sheetView>
  </sheetViews>
  <sheetFormatPr baseColWidth="10" defaultColWidth="8.83203125" defaultRowHeight="15" x14ac:dyDescent="0.2"/>
  <cols>
    <col min="2" max="2" width="15.1640625" bestFit="1" customWidth="1"/>
    <col min="3" max="8" width="13.5" bestFit="1" customWidth="1"/>
    <col min="9" max="9" width="16.33203125" customWidth="1"/>
    <col min="10" max="19" width="13.5" bestFit="1" customWidth="1"/>
  </cols>
  <sheetData>
    <row r="1" spans="1:19" x14ac:dyDescent="0.2">
      <c r="A1" t="s">
        <v>306</v>
      </c>
      <c r="B1" t="s">
        <v>309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  <c r="S1">
        <v>2018</v>
      </c>
    </row>
    <row r="2" spans="1:19" x14ac:dyDescent="0.2">
      <c r="A2" s="1">
        <v>18</v>
      </c>
      <c r="B2" s="1" t="str">
        <f>VLOOKUP(A2,CountyMatch!$A$2:$B$57,2,FALSE)</f>
        <v>Beaverhead</v>
      </c>
      <c r="C2" s="11">
        <v>3512553.4074389972</v>
      </c>
      <c r="D2" s="11">
        <v>3547598.2416200005</v>
      </c>
      <c r="E2" s="11">
        <v>3779371.1135228402</v>
      </c>
      <c r="F2" s="11">
        <v>3824306.7063820013</v>
      </c>
      <c r="G2" s="11">
        <v>4029238.1146349995</v>
      </c>
      <c r="H2" s="11">
        <v>4119543.8369199997</v>
      </c>
      <c r="I2" s="11">
        <v>4398598.3330159998</v>
      </c>
      <c r="J2" s="11">
        <v>4489378.60506</v>
      </c>
      <c r="K2" s="11">
        <v>4546030.3918000003</v>
      </c>
      <c r="L2" s="11">
        <v>4976035.3724199999</v>
      </c>
      <c r="M2" s="11">
        <v>5186834.1819999982</v>
      </c>
      <c r="N2" s="11">
        <v>5248266.5689499984</v>
      </c>
      <c r="O2" s="11">
        <v>5270715.5687800068</v>
      </c>
      <c r="P2" s="11">
        <v>5721191.4295300022</v>
      </c>
      <c r="Q2" s="11">
        <v>5740648.3667600024</v>
      </c>
      <c r="R2" s="11">
        <v>6296621.9523300016</v>
      </c>
      <c r="S2" s="11">
        <v>6476966.5702299988</v>
      </c>
    </row>
    <row r="3" spans="1:19" x14ac:dyDescent="0.2">
      <c r="A3" s="1">
        <v>22</v>
      </c>
      <c r="B3" s="1" t="str">
        <f>VLOOKUP(A3,CountyMatch!$A$2:$B$57,2,FALSE)</f>
        <v>Big Horn</v>
      </c>
      <c r="C3" s="11">
        <v>1428870.1564550002</v>
      </c>
      <c r="D3" s="11">
        <v>1350879.5330699997</v>
      </c>
      <c r="E3" s="11">
        <v>1344575.7964572464</v>
      </c>
      <c r="F3" s="11">
        <v>1360072.4534800001</v>
      </c>
      <c r="G3" s="11">
        <v>1319479.6235079998</v>
      </c>
      <c r="H3" s="11">
        <v>1253845.0560949999</v>
      </c>
      <c r="I3" s="11">
        <v>1384075.3411651999</v>
      </c>
      <c r="J3" s="11">
        <v>1270486.9221399999</v>
      </c>
      <c r="K3" s="11">
        <v>1502880.755655</v>
      </c>
      <c r="L3" s="11">
        <v>1487817.8449940004</v>
      </c>
      <c r="M3" s="11">
        <v>1552418.7369200005</v>
      </c>
      <c r="N3" s="11">
        <v>1585406.1013599986</v>
      </c>
      <c r="O3" s="11">
        <v>1745354.4806359995</v>
      </c>
      <c r="P3" s="11">
        <v>2031560.4433439989</v>
      </c>
      <c r="Q3" s="11">
        <v>2029568.7341459987</v>
      </c>
      <c r="R3" s="11">
        <v>2380231.8108219993</v>
      </c>
      <c r="S3" s="11">
        <v>2505367.8581399997</v>
      </c>
    </row>
    <row r="4" spans="1:19" x14ac:dyDescent="0.2">
      <c r="A4" s="1">
        <v>24</v>
      </c>
      <c r="B4" s="1" t="str">
        <f>VLOOKUP(A4,CountyMatch!$A$2:$B$57,2,FALSE)</f>
        <v>Blaine</v>
      </c>
      <c r="C4" s="11">
        <v>979740.69869700028</v>
      </c>
      <c r="D4" s="11">
        <v>1076980.232474</v>
      </c>
      <c r="E4" s="11">
        <v>1111682.3909769999</v>
      </c>
      <c r="F4" s="11">
        <v>1153700.3837229998</v>
      </c>
      <c r="G4" s="11">
        <v>1182089.165693</v>
      </c>
      <c r="H4" s="11">
        <v>1212543.1795509998</v>
      </c>
      <c r="I4" s="11">
        <v>1304970.6671450001</v>
      </c>
      <c r="J4" s="11">
        <v>1212896.4826020002</v>
      </c>
      <c r="K4" s="11">
        <v>1167781.6202839999</v>
      </c>
      <c r="L4" s="11">
        <v>1248392.0387519998</v>
      </c>
      <c r="M4" s="11">
        <v>1295640.1629199998</v>
      </c>
      <c r="N4" s="11">
        <v>1307815.6283600002</v>
      </c>
      <c r="O4" s="11">
        <v>1287178.8000630001</v>
      </c>
      <c r="P4" s="11">
        <v>1656120.2443129991</v>
      </c>
      <c r="Q4" s="11">
        <v>1626630.2851630005</v>
      </c>
      <c r="R4" s="11">
        <v>2012440.0431120005</v>
      </c>
      <c r="S4" s="11">
        <v>2045029.9241309999</v>
      </c>
    </row>
    <row r="5" spans="1:19" x14ac:dyDescent="0.2">
      <c r="A5" s="1">
        <v>43</v>
      </c>
      <c r="B5" s="1" t="str">
        <f>VLOOKUP(A5,CountyMatch!$A$2:$B$57,2,FALSE)</f>
        <v>Broadwater</v>
      </c>
      <c r="C5" s="11">
        <v>1135623.7329889997</v>
      </c>
      <c r="D5" s="11">
        <v>1360914.2035700001</v>
      </c>
      <c r="E5" s="11">
        <v>1462602.5014800001</v>
      </c>
      <c r="F5" s="11">
        <v>1544366.0740100001</v>
      </c>
      <c r="G5" s="11">
        <v>1718530.3311999999</v>
      </c>
      <c r="H5" s="11">
        <v>1863069.4168700003</v>
      </c>
      <c r="I5" s="11">
        <v>2192678.8309199996</v>
      </c>
      <c r="J5" s="11">
        <v>2309607.9594900003</v>
      </c>
      <c r="K5" s="11">
        <v>2451179.8507300001</v>
      </c>
      <c r="L5" s="11">
        <v>2575047.2858100007</v>
      </c>
      <c r="M5" s="11">
        <v>2871115.4973100009</v>
      </c>
      <c r="N5" s="11">
        <v>2699191.9474400007</v>
      </c>
      <c r="O5" s="11">
        <v>2957488.1786999987</v>
      </c>
      <c r="P5" s="11">
        <v>3014875.8248700011</v>
      </c>
      <c r="Q5" s="11">
        <v>3023991.644129999</v>
      </c>
      <c r="R5" s="11">
        <v>3500026.9023100021</v>
      </c>
      <c r="S5" s="11">
        <v>3554921.1013599993</v>
      </c>
    </row>
    <row r="6" spans="1:19" x14ac:dyDescent="0.2">
      <c r="A6" s="1">
        <v>10</v>
      </c>
      <c r="B6" s="1" t="str">
        <f>VLOOKUP(A6,CountyMatch!$A$2:$B$57,2,FALSE)</f>
        <v>Carbon</v>
      </c>
      <c r="C6" s="11">
        <v>4996443.8100140058</v>
      </c>
      <c r="D6" s="11">
        <v>5622260.0570699992</v>
      </c>
      <c r="E6" s="11">
        <v>5911810.0668227402</v>
      </c>
      <c r="F6" s="11">
        <v>6361424.6154500004</v>
      </c>
      <c r="G6" s="11">
        <v>6494216.1353700003</v>
      </c>
      <c r="H6" s="11">
        <v>7241209.3243299983</v>
      </c>
      <c r="I6" s="11">
        <v>7622211.3809999982</v>
      </c>
      <c r="J6" s="11">
        <v>7849196.1119099995</v>
      </c>
      <c r="K6" s="11">
        <v>8320879.4877500003</v>
      </c>
      <c r="L6" s="11">
        <v>8542693.9773199838</v>
      </c>
      <c r="M6" s="11">
        <v>8718725.987510005</v>
      </c>
      <c r="N6" s="11">
        <v>9112288.5618200004</v>
      </c>
      <c r="O6" s="11">
        <v>9546897.3060800023</v>
      </c>
      <c r="P6" s="11">
        <v>9138855.2629799992</v>
      </c>
      <c r="Q6" s="11">
        <v>9192996.6122600008</v>
      </c>
      <c r="R6" s="11">
        <v>10591911.797669997</v>
      </c>
      <c r="S6" s="11">
        <v>10405661.340210004</v>
      </c>
    </row>
    <row r="7" spans="1:19" x14ac:dyDescent="0.2">
      <c r="A7" s="1">
        <v>42</v>
      </c>
      <c r="B7" s="1" t="str">
        <f>VLOOKUP(A7,CountyMatch!$A$2:$B$57,2,FALSE)</f>
        <v>Carter</v>
      </c>
      <c r="C7" s="11">
        <v>218307.70813299995</v>
      </c>
      <c r="D7" s="11">
        <v>238528.21222000002</v>
      </c>
      <c r="E7" s="11">
        <v>231450.30306000001</v>
      </c>
      <c r="F7" s="11">
        <v>253586.55786999996</v>
      </c>
      <c r="G7" s="11">
        <v>255356.24005900003</v>
      </c>
      <c r="H7" s="11">
        <v>272881.13745000004</v>
      </c>
      <c r="I7" s="11">
        <v>285918.16174000001</v>
      </c>
      <c r="J7" s="11">
        <v>285973.45571999997</v>
      </c>
      <c r="K7" s="11">
        <v>251168.74579999998</v>
      </c>
      <c r="L7" s="11">
        <v>187955.74303000001</v>
      </c>
      <c r="M7" s="11">
        <v>201103.60035000005</v>
      </c>
      <c r="N7" s="11">
        <v>210246.38642</v>
      </c>
      <c r="O7" s="11">
        <v>217379.85364999989</v>
      </c>
      <c r="P7" s="11">
        <v>283011.53178999992</v>
      </c>
      <c r="Q7" s="11">
        <v>281721.89222999982</v>
      </c>
      <c r="R7" s="11">
        <v>328700.87994000001</v>
      </c>
      <c r="S7" s="11">
        <v>347345.16204000008</v>
      </c>
    </row>
    <row r="8" spans="1:19" x14ac:dyDescent="0.2">
      <c r="A8" s="1">
        <v>2</v>
      </c>
      <c r="B8" s="1" t="str">
        <f>VLOOKUP(A8,CountyMatch!$A$2:$B$57,2,FALSE)</f>
        <v>Cascade</v>
      </c>
      <c r="C8" s="11">
        <v>27572565.094848983</v>
      </c>
      <c r="D8" s="11">
        <v>28628839.403529998</v>
      </c>
      <c r="E8" s="11">
        <v>30869342.356050007</v>
      </c>
      <c r="F8" s="11">
        <v>30511020.540410008</v>
      </c>
      <c r="G8" s="11">
        <v>31650614.722479995</v>
      </c>
      <c r="H8" s="11">
        <v>33153696.776980001</v>
      </c>
      <c r="I8" s="11">
        <v>35701544.445769995</v>
      </c>
      <c r="J8" s="11">
        <v>33740596.906529993</v>
      </c>
      <c r="K8" s="11">
        <v>36072638.184069976</v>
      </c>
      <c r="L8" s="11">
        <v>36047534.086959988</v>
      </c>
      <c r="M8" s="11">
        <v>37942664.928619973</v>
      </c>
      <c r="N8" s="11">
        <v>38083872.287829995</v>
      </c>
      <c r="O8" s="11">
        <v>39461047.78668005</v>
      </c>
      <c r="P8" s="11">
        <v>41106106.067599937</v>
      </c>
      <c r="Q8" s="11">
        <v>41331025.420929976</v>
      </c>
      <c r="R8" s="11">
        <v>47626588.685380131</v>
      </c>
      <c r="S8" s="11">
        <v>49476837.551079988</v>
      </c>
    </row>
    <row r="9" spans="1:19" x14ac:dyDescent="0.2">
      <c r="A9" s="1">
        <v>19</v>
      </c>
      <c r="B9" s="1" t="str">
        <f>VLOOKUP(A9,CountyMatch!$A$2:$B$57,2,FALSE)</f>
        <v>Chouteau</v>
      </c>
      <c r="C9" s="11">
        <v>1577988.9544820006</v>
      </c>
      <c r="D9" s="11">
        <v>1732110.7109000001</v>
      </c>
      <c r="E9" s="11">
        <v>1763317.8068000001</v>
      </c>
      <c r="F9" s="11">
        <v>1826611.9044900001</v>
      </c>
      <c r="G9" s="11">
        <v>1789127.8658</v>
      </c>
      <c r="H9" s="11">
        <v>1912690.2856500004</v>
      </c>
      <c r="I9" s="11">
        <v>1990311.1428479999</v>
      </c>
      <c r="J9" s="11">
        <v>1934448.5985599998</v>
      </c>
      <c r="K9" s="11">
        <v>1775366.0998799999</v>
      </c>
      <c r="L9" s="11">
        <v>1902412.3217539995</v>
      </c>
      <c r="M9" s="11">
        <v>1958816.6996299997</v>
      </c>
      <c r="N9" s="11">
        <v>1772726.3117100005</v>
      </c>
      <c r="O9" s="11">
        <v>2084789.9395380002</v>
      </c>
      <c r="P9" s="11">
        <v>2206456.2044700002</v>
      </c>
      <c r="Q9" s="11">
        <v>2074264.18071</v>
      </c>
      <c r="R9" s="11">
        <v>2475490.01076</v>
      </c>
      <c r="S9" s="11">
        <v>2494471.4871099992</v>
      </c>
    </row>
    <row r="10" spans="1:19" x14ac:dyDescent="0.2">
      <c r="A10" s="1">
        <v>14</v>
      </c>
      <c r="B10" s="1" t="str">
        <f>VLOOKUP(A10,CountyMatch!$A$2:$B$57,2,FALSE)</f>
        <v>Custer</v>
      </c>
      <c r="C10" s="11">
        <v>3287600.2578950017</v>
      </c>
      <c r="D10" s="11">
        <v>3489955.7438599998</v>
      </c>
      <c r="E10" s="11">
        <v>4119225.2184499996</v>
      </c>
      <c r="F10" s="11">
        <v>4177386.89084</v>
      </c>
      <c r="G10" s="11">
        <v>4246608.8668900002</v>
      </c>
      <c r="H10" s="11">
        <v>4339530.5558099998</v>
      </c>
      <c r="I10" s="11">
        <v>4703055.6303300001</v>
      </c>
      <c r="J10" s="11">
        <v>4380108.9434500001</v>
      </c>
      <c r="K10" s="11">
        <v>4641266.0120299999</v>
      </c>
      <c r="L10" s="11">
        <v>4555983.55846</v>
      </c>
      <c r="M10" s="11">
        <v>4559343.4355600011</v>
      </c>
      <c r="N10" s="11">
        <v>4773091.9109899998</v>
      </c>
      <c r="O10" s="11">
        <v>4980744.269050004</v>
      </c>
      <c r="P10" s="11">
        <v>5701249.8275099909</v>
      </c>
      <c r="Q10" s="11">
        <v>5684307.2191399969</v>
      </c>
      <c r="R10" s="11">
        <v>6271589.9030299913</v>
      </c>
      <c r="S10" s="11">
        <v>6467953.6832399992</v>
      </c>
    </row>
    <row r="11" spans="1:19" x14ac:dyDescent="0.2">
      <c r="A11" s="1">
        <v>37</v>
      </c>
      <c r="B11" s="1" t="str">
        <f>VLOOKUP(A11,CountyMatch!$A$2:$B$57,2,FALSE)</f>
        <v>Daniels</v>
      </c>
      <c r="C11" s="11">
        <v>549597.02740599983</v>
      </c>
      <c r="D11" s="11">
        <v>585184.47667</v>
      </c>
      <c r="E11" s="11">
        <v>638980.01255999994</v>
      </c>
      <c r="F11" s="11">
        <v>664495.11962000001</v>
      </c>
      <c r="G11" s="11">
        <v>703700.46077000001</v>
      </c>
      <c r="H11" s="11">
        <v>722559.66983999999</v>
      </c>
      <c r="I11" s="11">
        <v>777517.20146999985</v>
      </c>
      <c r="J11" s="11">
        <v>634708.89321000001</v>
      </c>
      <c r="K11" s="11">
        <v>660307.35436</v>
      </c>
      <c r="L11" s="11">
        <v>635047.76509999996</v>
      </c>
      <c r="M11" s="11">
        <v>673687.32914999989</v>
      </c>
      <c r="N11" s="11">
        <v>671405.76390000002</v>
      </c>
      <c r="O11" s="11">
        <v>697109.76227999991</v>
      </c>
      <c r="P11" s="11">
        <v>1051317.4906800003</v>
      </c>
      <c r="Q11" s="11">
        <v>1036275.8623500002</v>
      </c>
      <c r="R11" s="11">
        <v>1061355.9231999991</v>
      </c>
      <c r="S11" s="11">
        <v>1106966.1117699998</v>
      </c>
    </row>
    <row r="12" spans="1:19" x14ac:dyDescent="0.2">
      <c r="A12" s="1">
        <v>16</v>
      </c>
      <c r="B12" s="1" t="str">
        <f>VLOOKUP(A12,CountyMatch!$A$2:$B$57,2,FALSE)</f>
        <v>Dawson</v>
      </c>
      <c r="C12" s="11">
        <v>2438517.1470600003</v>
      </c>
      <c r="D12" s="11">
        <v>2537547.6421400001</v>
      </c>
      <c r="E12" s="11">
        <v>2817163.5867801141</v>
      </c>
      <c r="F12" s="11">
        <v>2826390.3180600004</v>
      </c>
      <c r="G12" s="11">
        <v>2970430.6891900003</v>
      </c>
      <c r="H12" s="11">
        <v>2980974.8492000001</v>
      </c>
      <c r="I12" s="11">
        <v>3104590.34632</v>
      </c>
      <c r="J12" s="11">
        <v>2894149.5280200001</v>
      </c>
      <c r="K12" s="11">
        <v>2958341.6669099997</v>
      </c>
      <c r="L12" s="11">
        <v>2832195.99774</v>
      </c>
      <c r="M12" s="11">
        <v>2878685.9051000015</v>
      </c>
      <c r="N12" s="11">
        <v>3048334.6091600014</v>
      </c>
      <c r="O12" s="11">
        <v>3239030.2477500001</v>
      </c>
      <c r="P12" s="11">
        <v>4585305.6882799985</v>
      </c>
      <c r="Q12" s="11">
        <v>4558885.392529998</v>
      </c>
      <c r="R12" s="11">
        <v>4945923.6115199998</v>
      </c>
      <c r="S12" s="11">
        <v>5099304.8429900007</v>
      </c>
    </row>
    <row r="13" spans="1:19" x14ac:dyDescent="0.2">
      <c r="A13" s="1">
        <v>30</v>
      </c>
      <c r="B13" s="1" t="str">
        <f>VLOOKUP(A13,CountyMatch!$A$2:$B$57,2,FALSE)</f>
        <v>Deer Lodge</v>
      </c>
      <c r="C13" s="11">
        <v>2957428.1839779974</v>
      </c>
      <c r="D13" s="11">
        <v>3378172.8824799997</v>
      </c>
      <c r="E13" s="11">
        <v>3618513.6773112016</v>
      </c>
      <c r="F13" s="11">
        <v>3721760.1912199999</v>
      </c>
      <c r="G13" s="11">
        <v>3935648.4004100007</v>
      </c>
      <c r="H13" s="11">
        <v>4093970.2368400004</v>
      </c>
      <c r="I13" s="11">
        <v>4421142.3642499987</v>
      </c>
      <c r="J13" s="11">
        <v>4387801.2334800009</v>
      </c>
      <c r="K13" s="11">
        <v>3609234.1851300001</v>
      </c>
      <c r="L13" s="11">
        <v>4534434.879350001</v>
      </c>
      <c r="M13" s="11">
        <v>4426227.96906</v>
      </c>
      <c r="N13" s="11">
        <v>4529571.9437100012</v>
      </c>
      <c r="O13" s="11">
        <v>4626553.9613399971</v>
      </c>
      <c r="P13" s="11">
        <v>5139991.0636600005</v>
      </c>
      <c r="Q13" s="11">
        <v>5093042.0649699988</v>
      </c>
      <c r="R13" s="11">
        <v>5526339.5257600006</v>
      </c>
      <c r="S13" s="11">
        <v>5367658.0779899992</v>
      </c>
    </row>
    <row r="14" spans="1:19" x14ac:dyDescent="0.2">
      <c r="A14" s="1">
        <v>39</v>
      </c>
      <c r="B14" s="1" t="str">
        <f>VLOOKUP(A14,CountyMatch!$A$2:$B$57,2,FALSE)</f>
        <v>Fallon</v>
      </c>
      <c r="C14" s="11">
        <v>359776.59018200001</v>
      </c>
      <c r="D14" s="11">
        <v>364259.76746</v>
      </c>
      <c r="E14" s="11">
        <v>377092.35068999999</v>
      </c>
      <c r="F14" s="11">
        <v>400029.06958999997</v>
      </c>
      <c r="G14" s="11">
        <v>414690.49896999996</v>
      </c>
      <c r="H14" s="11">
        <v>435811.43345000001</v>
      </c>
      <c r="I14" s="11">
        <v>466921.79172000004</v>
      </c>
      <c r="J14" s="11">
        <v>470357.98364999995</v>
      </c>
      <c r="K14" s="11">
        <v>478237.53875999997</v>
      </c>
      <c r="L14" s="11">
        <v>489249.81969999999</v>
      </c>
      <c r="M14" s="11">
        <v>509698.39208999998</v>
      </c>
      <c r="N14" s="11">
        <v>522120.69449000008</v>
      </c>
      <c r="O14" s="11">
        <v>550763.7506899999</v>
      </c>
      <c r="P14" s="11">
        <v>864983.27213000017</v>
      </c>
      <c r="Q14" s="11">
        <v>989424.71714999992</v>
      </c>
      <c r="R14" s="11">
        <v>1017310.158729999</v>
      </c>
      <c r="S14" s="11">
        <v>1121044.5329500001</v>
      </c>
    </row>
    <row r="15" spans="1:19" x14ac:dyDescent="0.2">
      <c r="A15" s="1">
        <v>8</v>
      </c>
      <c r="B15" s="1" t="str">
        <f>VLOOKUP(A15,CountyMatch!$A$2:$B$57,2,FALSE)</f>
        <v>Fergus</v>
      </c>
      <c r="C15" s="11">
        <v>4029769.6987039996</v>
      </c>
      <c r="D15" s="11">
        <v>4127645.5852100002</v>
      </c>
      <c r="E15" s="11">
        <v>4368237.6927389745</v>
      </c>
      <c r="F15" s="11">
        <v>4580111.5400999999</v>
      </c>
      <c r="G15" s="11">
        <v>4918099.720019999</v>
      </c>
      <c r="H15" s="11">
        <v>5091586.5894000009</v>
      </c>
      <c r="I15" s="11">
        <v>5679942.2713799952</v>
      </c>
      <c r="J15" s="11">
        <v>5401535.3716899976</v>
      </c>
      <c r="K15" s="11">
        <v>5506388.48826</v>
      </c>
      <c r="L15" s="11">
        <v>5711554.9158699987</v>
      </c>
      <c r="M15" s="11">
        <v>5646862.5658000056</v>
      </c>
      <c r="N15" s="11">
        <v>5810072.9651599973</v>
      </c>
      <c r="O15" s="11">
        <v>6014433.971579995</v>
      </c>
      <c r="P15" s="11">
        <v>6419029.7379800053</v>
      </c>
      <c r="Q15" s="11">
        <v>6449454.1181400102</v>
      </c>
      <c r="R15" s="11">
        <v>7167892.9027800085</v>
      </c>
      <c r="S15" s="11">
        <v>7340306.476680004</v>
      </c>
    </row>
    <row r="16" spans="1:19" x14ac:dyDescent="0.2">
      <c r="A16" s="1">
        <v>7</v>
      </c>
      <c r="B16" s="1" t="str">
        <f>VLOOKUP(A16,CountyMatch!$A$2:$B$57,2,FALSE)</f>
        <v>Flathead</v>
      </c>
      <c r="C16" s="11">
        <v>43688779.241520002</v>
      </c>
      <c r="D16" s="11">
        <v>47573034.42482999</v>
      </c>
      <c r="E16" s="11">
        <v>53130621.115360007</v>
      </c>
      <c r="F16" s="11">
        <v>60394229.428642005</v>
      </c>
      <c r="G16" s="11">
        <v>64839859.542089008</v>
      </c>
      <c r="H16" s="11">
        <v>69304099.933274001</v>
      </c>
      <c r="I16" s="11">
        <v>76726292.587154031</v>
      </c>
      <c r="J16" s="11">
        <v>79837497.127480015</v>
      </c>
      <c r="K16" s="11">
        <v>84862444.995380014</v>
      </c>
      <c r="L16" s="11">
        <v>89117780.329679713</v>
      </c>
      <c r="M16" s="11">
        <v>100355711.41940999</v>
      </c>
      <c r="N16" s="11">
        <v>95500058.733579904</v>
      </c>
      <c r="O16" s="11">
        <v>100520931.30733903</v>
      </c>
      <c r="P16" s="11">
        <v>97614402.11918503</v>
      </c>
      <c r="Q16" s="11">
        <v>98421314.575507045</v>
      </c>
      <c r="R16" s="11">
        <v>112466499.37705891</v>
      </c>
      <c r="S16" s="11">
        <v>117217442.41489498</v>
      </c>
    </row>
    <row r="17" spans="1:19" x14ac:dyDescent="0.2">
      <c r="A17" s="1">
        <v>6</v>
      </c>
      <c r="B17" s="1" t="str">
        <f>VLOOKUP(A17,CountyMatch!$A$2:$B$57,2,FALSE)</f>
        <v>Gallatin</v>
      </c>
      <c r="C17" s="11">
        <v>36334030.905794017</v>
      </c>
      <c r="D17" s="11">
        <v>39428693.707509995</v>
      </c>
      <c r="E17" s="11">
        <v>43883142.326257467</v>
      </c>
      <c r="F17" s="11">
        <v>49155370.775530025</v>
      </c>
      <c r="G17" s="11">
        <v>53464851.665580042</v>
      </c>
      <c r="H17" s="11">
        <v>59842214.473049961</v>
      </c>
      <c r="I17" s="11">
        <v>70845918.112530082</v>
      </c>
      <c r="J17" s="11">
        <v>69712415.108699962</v>
      </c>
      <c r="K17" s="11">
        <v>77288636.028700039</v>
      </c>
      <c r="L17" s="11">
        <v>79378618.78298004</v>
      </c>
      <c r="M17" s="11">
        <v>82061525.567149982</v>
      </c>
      <c r="N17" s="11">
        <v>88051114.334430054</v>
      </c>
      <c r="O17" s="11">
        <v>93609890.770340234</v>
      </c>
      <c r="P17" s="11">
        <v>94425364.458979741</v>
      </c>
      <c r="Q17" s="11">
        <v>97798963.745619953</v>
      </c>
      <c r="R17" s="11">
        <v>111408912.22103974</v>
      </c>
      <c r="S17" s="11">
        <v>122375752.80783997</v>
      </c>
    </row>
    <row r="18" spans="1:19" x14ac:dyDescent="0.2">
      <c r="A18" s="1">
        <v>50</v>
      </c>
      <c r="B18" s="1" t="str">
        <f>VLOOKUP(A18,CountyMatch!$A$2:$B$57,2,FALSE)</f>
        <v>Garfield</v>
      </c>
      <c r="C18" s="11">
        <v>329760.1839479999</v>
      </c>
      <c r="D18" s="11">
        <v>339257.46089000005</v>
      </c>
      <c r="E18" s="11">
        <v>339913.35600999999</v>
      </c>
      <c r="F18" s="11">
        <v>315326.13331999991</v>
      </c>
      <c r="G18" s="11">
        <v>333871.45201000001</v>
      </c>
      <c r="H18" s="11">
        <v>372338.07033999998</v>
      </c>
      <c r="I18" s="11">
        <v>419602.78747999994</v>
      </c>
      <c r="J18" s="11">
        <v>376427.52426999999</v>
      </c>
      <c r="K18" s="11">
        <v>384833.69666000002</v>
      </c>
      <c r="L18" s="11">
        <v>385288.10971899994</v>
      </c>
      <c r="M18" s="11">
        <v>378569.07498999999</v>
      </c>
      <c r="N18" s="11">
        <v>373352.95181999996</v>
      </c>
      <c r="O18" s="11">
        <v>422169.08743000001</v>
      </c>
      <c r="P18" s="11">
        <v>593885.89197000011</v>
      </c>
      <c r="Q18" s="11">
        <v>601944.68769000005</v>
      </c>
      <c r="R18" s="11">
        <v>639892.22532000009</v>
      </c>
      <c r="S18" s="11">
        <v>735399.07835000032</v>
      </c>
    </row>
    <row r="19" spans="1:19" x14ac:dyDescent="0.2">
      <c r="A19" s="1">
        <v>38</v>
      </c>
      <c r="B19" s="1" t="str">
        <f>VLOOKUP(A19,CountyMatch!$A$2:$B$57,2,FALSE)</f>
        <v>Glacier</v>
      </c>
      <c r="C19" s="11">
        <v>1894990.1428799997</v>
      </c>
      <c r="D19" s="11">
        <v>1936733.5560700002</v>
      </c>
      <c r="E19" s="11">
        <v>1719620.5164100002</v>
      </c>
      <c r="F19" s="11">
        <v>2419207.4447499998</v>
      </c>
      <c r="G19" s="11">
        <v>1870004.5850499999</v>
      </c>
      <c r="H19" s="11">
        <v>2030562.6769100002</v>
      </c>
      <c r="I19" s="11">
        <v>2174471.9985699989</v>
      </c>
      <c r="J19" s="11">
        <v>1922851.78624</v>
      </c>
      <c r="K19" s="11">
        <v>2215868.8264900004</v>
      </c>
      <c r="L19" s="11">
        <v>2112684.51413</v>
      </c>
      <c r="M19" s="11">
        <v>2234779.9738100008</v>
      </c>
      <c r="N19" s="11">
        <v>2213491.9914700007</v>
      </c>
      <c r="O19" s="11">
        <v>2241224.9981000004</v>
      </c>
      <c r="P19" s="11">
        <v>2812360.1492199991</v>
      </c>
      <c r="Q19" s="11">
        <v>2777453.7942299997</v>
      </c>
      <c r="R19" s="11">
        <v>2902190.3890099982</v>
      </c>
      <c r="S19" s="11">
        <v>2928791.2372999997</v>
      </c>
    </row>
    <row r="20" spans="1:19" x14ac:dyDescent="0.2">
      <c r="A20" s="1">
        <v>53</v>
      </c>
      <c r="B20" s="1" t="str">
        <f>VLOOKUP(A20,CountyMatch!$A$2:$B$57,2,FALSE)</f>
        <v>Golden Valley</v>
      </c>
      <c r="C20" s="11">
        <v>201244.63992699992</v>
      </c>
      <c r="D20" s="11">
        <v>208051.92054600001</v>
      </c>
      <c r="E20" s="11">
        <v>232835.72582657891</v>
      </c>
      <c r="F20" s="11">
        <v>261771.68448</v>
      </c>
      <c r="G20" s="11">
        <v>282342.03540000005</v>
      </c>
      <c r="H20" s="11">
        <v>310856.79048999998</v>
      </c>
      <c r="I20" s="11">
        <v>306131.34370000014</v>
      </c>
      <c r="J20" s="11">
        <v>303396.26897999999</v>
      </c>
      <c r="K20" s="11">
        <v>303213.35611999995</v>
      </c>
      <c r="L20" s="11">
        <v>274362.34710000001</v>
      </c>
      <c r="M20" s="11">
        <v>275352.12589000008</v>
      </c>
      <c r="N20" s="11">
        <v>280997.09573999996</v>
      </c>
      <c r="O20" s="11">
        <v>287007.9417100001</v>
      </c>
      <c r="P20" s="11">
        <v>318997.00991999998</v>
      </c>
      <c r="Q20" s="11">
        <v>316070.49409999995</v>
      </c>
      <c r="R20" s="11">
        <v>373754.00310999999</v>
      </c>
      <c r="S20" s="11">
        <v>363641.44824999972</v>
      </c>
    </row>
    <row r="21" spans="1:19" x14ac:dyDescent="0.2">
      <c r="A21" s="1">
        <v>46</v>
      </c>
      <c r="B21" s="1" t="str">
        <f>VLOOKUP(A21,CountyMatch!$A$2:$B$57,2,FALSE)</f>
        <v>Granite</v>
      </c>
      <c r="C21" s="11">
        <v>1341900.04944</v>
      </c>
      <c r="D21" s="11">
        <v>1434189.8511800002</v>
      </c>
      <c r="E21" s="11">
        <v>1574456.5858499999</v>
      </c>
      <c r="F21" s="11">
        <v>1929714.4296500001</v>
      </c>
      <c r="G21" s="11">
        <v>2114667.8730800003</v>
      </c>
      <c r="H21" s="11">
        <v>2216400.5072900001</v>
      </c>
      <c r="I21" s="11">
        <v>2342351.1906300006</v>
      </c>
      <c r="J21" s="11">
        <v>2382761.3346500001</v>
      </c>
      <c r="K21" s="11">
        <v>2473351.9694599998</v>
      </c>
      <c r="L21" s="11">
        <v>2650816.3118200009</v>
      </c>
      <c r="M21" s="11">
        <v>2600746.2061599996</v>
      </c>
      <c r="N21" s="11">
        <v>2834456.1135399994</v>
      </c>
      <c r="O21" s="11">
        <v>2865603.1483399989</v>
      </c>
      <c r="P21" s="11">
        <v>3333965.912980001</v>
      </c>
      <c r="Q21" s="11">
        <v>3291685.2179700015</v>
      </c>
      <c r="R21" s="11">
        <v>3400767.4823100017</v>
      </c>
      <c r="S21" s="11">
        <v>3428418.7853300013</v>
      </c>
    </row>
    <row r="22" spans="1:19" x14ac:dyDescent="0.2">
      <c r="A22" s="1">
        <v>12</v>
      </c>
      <c r="B22" s="1" t="str">
        <f>VLOOKUP(A22,CountyMatch!$A$2:$B$57,2,FALSE)</f>
        <v>Hill</v>
      </c>
      <c r="C22" s="11">
        <v>4424588.1029399978</v>
      </c>
      <c r="D22" s="11">
        <v>4569915.5133600002</v>
      </c>
      <c r="E22" s="11">
        <v>4839027.7064799992</v>
      </c>
      <c r="F22" s="11">
        <v>4888677.4377099993</v>
      </c>
      <c r="G22" s="11">
        <v>4951401.004230001</v>
      </c>
      <c r="H22" s="11">
        <v>5029418.5894800005</v>
      </c>
      <c r="I22" s="11">
        <v>5742701.3312700009</v>
      </c>
      <c r="J22" s="11">
        <v>5163144.7268499993</v>
      </c>
      <c r="K22" s="11">
        <v>5836359.901730001</v>
      </c>
      <c r="L22" s="11">
        <v>5528510.5457499996</v>
      </c>
      <c r="M22" s="11">
        <v>5651745.18891</v>
      </c>
      <c r="N22" s="11">
        <v>5618264.6147100022</v>
      </c>
      <c r="O22" s="11">
        <v>5957464.9007700058</v>
      </c>
      <c r="P22" s="11">
        <v>6306079.1156299999</v>
      </c>
      <c r="Q22" s="11">
        <v>6287483.48492999</v>
      </c>
      <c r="R22" s="11">
        <v>7240768.2900299979</v>
      </c>
      <c r="S22" s="11">
        <v>7212711.6608299967</v>
      </c>
    </row>
    <row r="23" spans="1:19" x14ac:dyDescent="0.2">
      <c r="A23" s="1">
        <v>51</v>
      </c>
      <c r="B23" s="1" t="str">
        <f>VLOOKUP(A23,CountyMatch!$A$2:$B$57,2,FALSE)</f>
        <v>Jefferson</v>
      </c>
      <c r="C23" s="11">
        <v>3700478.0741389981</v>
      </c>
      <c r="D23" s="11">
        <v>4169081.7160500004</v>
      </c>
      <c r="E23" s="11">
        <v>4460622.8016299997</v>
      </c>
      <c r="F23" s="11">
        <v>4897447.35188</v>
      </c>
      <c r="G23" s="11">
        <v>5059169.6378500015</v>
      </c>
      <c r="H23" s="11">
        <v>5515535.9192600008</v>
      </c>
      <c r="I23" s="11">
        <v>5703068.9211539971</v>
      </c>
      <c r="J23" s="11">
        <v>6073055.8395199999</v>
      </c>
      <c r="K23" s="11">
        <v>6754444.9483460002</v>
      </c>
      <c r="L23" s="11">
        <v>6763285.4947700026</v>
      </c>
      <c r="M23" s="11">
        <v>6656649.5307800034</v>
      </c>
      <c r="N23" s="11">
        <v>6824953.4997100011</v>
      </c>
      <c r="O23" s="11">
        <v>7338874.6610200005</v>
      </c>
      <c r="P23" s="11">
        <v>7586150.2794699995</v>
      </c>
      <c r="Q23" s="11">
        <v>7717249.9777599992</v>
      </c>
      <c r="R23" s="11">
        <v>8792559.730700003</v>
      </c>
      <c r="S23" s="11">
        <v>9172592.2570600044</v>
      </c>
    </row>
    <row r="24" spans="1:19" x14ac:dyDescent="0.2">
      <c r="A24" s="1">
        <v>36</v>
      </c>
      <c r="B24" s="1" t="str">
        <f>VLOOKUP(A24,CountyMatch!$A$2:$B$57,2,FALSE)</f>
        <v>Judith Basin</v>
      </c>
      <c r="C24" s="11">
        <v>599051.74388800014</v>
      </c>
      <c r="D24" s="11">
        <v>597541.30965999991</v>
      </c>
      <c r="E24" s="11">
        <v>685531.9794500001</v>
      </c>
      <c r="F24" s="11">
        <v>670341.31725000008</v>
      </c>
      <c r="G24" s="11">
        <v>709240.5429</v>
      </c>
      <c r="H24" s="11">
        <v>725800.88579999993</v>
      </c>
      <c r="I24" s="11">
        <v>743390.63113000023</v>
      </c>
      <c r="J24" s="11">
        <v>708372.01704999991</v>
      </c>
      <c r="K24" s="11">
        <v>733994.74960999994</v>
      </c>
      <c r="L24" s="11">
        <v>678416.67122999986</v>
      </c>
      <c r="M24" s="11">
        <v>678623.97343999962</v>
      </c>
      <c r="N24" s="11">
        <v>700861.8952700001</v>
      </c>
      <c r="O24" s="11">
        <v>724271.95334999985</v>
      </c>
      <c r="P24" s="11">
        <v>787067.1227999999</v>
      </c>
      <c r="Q24" s="11">
        <v>785174.06325000024</v>
      </c>
      <c r="R24" s="11">
        <v>953526.6929299999</v>
      </c>
      <c r="S24" s="11">
        <v>934932.29454999988</v>
      </c>
    </row>
    <row r="25" spans="1:19" x14ac:dyDescent="0.2">
      <c r="A25" s="1">
        <v>15</v>
      </c>
      <c r="B25" s="1" t="str">
        <f>VLOOKUP(A25,CountyMatch!$A$2:$B$57,2,FALSE)</f>
        <v>Lake</v>
      </c>
      <c r="C25" s="11">
        <v>14031167.143495988</v>
      </c>
      <c r="D25" s="11">
        <v>14966855.496719999</v>
      </c>
      <c r="E25" s="11">
        <v>16100892.870007999</v>
      </c>
      <c r="F25" s="11">
        <v>17353484.597746</v>
      </c>
      <c r="G25" s="11">
        <v>18983189.011473004</v>
      </c>
      <c r="H25" s="11">
        <v>19814138.592301004</v>
      </c>
      <c r="I25" s="11">
        <v>21537552.552208994</v>
      </c>
      <c r="J25" s="11">
        <v>23930722.006220005</v>
      </c>
      <c r="K25" s="11">
        <v>25383180.156129986</v>
      </c>
      <c r="L25" s="11">
        <v>26093895.007620018</v>
      </c>
      <c r="M25" s="11">
        <v>26779364.935800012</v>
      </c>
      <c r="N25" s="11">
        <v>28673523.222750045</v>
      </c>
      <c r="O25" s="11">
        <v>30477673.994880043</v>
      </c>
      <c r="P25" s="11">
        <v>28406714.03568</v>
      </c>
      <c r="Q25" s="11">
        <v>28504161.285930004</v>
      </c>
      <c r="R25" s="11">
        <v>30645033.575900003</v>
      </c>
      <c r="S25" s="11">
        <v>30894990.645750005</v>
      </c>
    </row>
    <row r="26" spans="1:19" x14ac:dyDescent="0.2">
      <c r="A26" s="1">
        <v>5</v>
      </c>
      <c r="B26" s="1" t="str">
        <f>VLOOKUP(A26,CountyMatch!$A$2:$B$57,2,FALSE)</f>
        <v>Lewis &amp; Clark</v>
      </c>
      <c r="C26" s="11">
        <v>25606292.009110004</v>
      </c>
      <c r="D26" s="11">
        <v>27289199.869959999</v>
      </c>
      <c r="E26" s="11">
        <v>29422285.147389989</v>
      </c>
      <c r="F26" s="11">
        <v>31266666.860229995</v>
      </c>
      <c r="G26" s="11">
        <v>32430284.101973984</v>
      </c>
      <c r="H26" s="11">
        <v>33757872.864519998</v>
      </c>
      <c r="I26" s="11">
        <v>38775216.368349932</v>
      </c>
      <c r="J26" s="11">
        <v>37099244.182440005</v>
      </c>
      <c r="K26" s="11">
        <v>41166579.178450026</v>
      </c>
      <c r="L26" s="11">
        <v>41311901.695900001</v>
      </c>
      <c r="M26" s="11">
        <v>41456130.03613998</v>
      </c>
      <c r="N26" s="11">
        <v>43403539.933139965</v>
      </c>
      <c r="O26" s="11">
        <v>44400286.360409953</v>
      </c>
      <c r="P26" s="11">
        <v>45007000.325610042</v>
      </c>
      <c r="Q26" s="11">
        <v>45379650.73661001</v>
      </c>
      <c r="R26" s="11">
        <v>52672301.473450109</v>
      </c>
      <c r="S26" s="11">
        <v>60891832.422659971</v>
      </c>
    </row>
    <row r="27" spans="1:19" x14ac:dyDescent="0.2">
      <c r="A27" s="1">
        <v>48</v>
      </c>
      <c r="B27" s="1" t="str">
        <f>VLOOKUP(A27,CountyMatch!$A$2:$B$57,2,FALSE)</f>
        <v>Liberty</v>
      </c>
      <c r="C27" s="11">
        <v>649355.15884299995</v>
      </c>
      <c r="D27" s="11">
        <v>807090.37842999992</v>
      </c>
      <c r="E27" s="11">
        <v>752518.07728000009</v>
      </c>
      <c r="F27" s="11">
        <v>731586.29735000001</v>
      </c>
      <c r="G27" s="11">
        <v>742598.56591999996</v>
      </c>
      <c r="H27" s="11">
        <v>755117.77660999994</v>
      </c>
      <c r="I27" s="11">
        <v>769002.26012000022</v>
      </c>
      <c r="J27" s="11">
        <v>701002.09028000012</v>
      </c>
      <c r="K27" s="11">
        <v>733914.89457999996</v>
      </c>
      <c r="L27" s="11">
        <v>706568.96976000001</v>
      </c>
      <c r="M27" s="11">
        <v>683946.57237000007</v>
      </c>
      <c r="N27" s="11">
        <v>710575.49830000033</v>
      </c>
      <c r="O27" s="11">
        <v>722130.69100999995</v>
      </c>
      <c r="P27" s="11">
        <v>791663.59639999992</v>
      </c>
      <c r="Q27" s="11">
        <v>800716.94040999981</v>
      </c>
      <c r="R27" s="11">
        <v>905284.78198800015</v>
      </c>
      <c r="S27" s="11">
        <v>939404.58488999982</v>
      </c>
    </row>
    <row r="28" spans="1:19" x14ac:dyDescent="0.2">
      <c r="A28" s="1">
        <v>56</v>
      </c>
      <c r="B28" s="1" t="str">
        <f>VLOOKUP(A28,CountyMatch!$A$2:$B$57,2,FALSE)</f>
        <v>Lincoln</v>
      </c>
      <c r="C28" s="11">
        <v>5991969.8576899972</v>
      </c>
      <c r="D28" s="11">
        <v>6519228.4093760019</v>
      </c>
      <c r="E28" s="11">
        <v>7140153.2848800002</v>
      </c>
      <c r="F28" s="11">
        <v>7634959.1348000029</v>
      </c>
      <c r="G28" s="11">
        <v>7983571.6659200005</v>
      </c>
      <c r="H28" s="11">
        <v>8320709.3963099997</v>
      </c>
      <c r="I28" s="11">
        <v>8762132.4827000089</v>
      </c>
      <c r="J28" s="11">
        <v>9133707.9584100023</v>
      </c>
      <c r="K28" s="11">
        <v>10117804.42117</v>
      </c>
      <c r="L28" s="11">
        <v>10482288.832239997</v>
      </c>
      <c r="M28" s="11">
        <v>11107733.294530012</v>
      </c>
      <c r="N28" s="11">
        <v>11550289.500509996</v>
      </c>
      <c r="O28" s="11">
        <v>11108850.377269987</v>
      </c>
      <c r="P28" s="11">
        <v>11073404.150149994</v>
      </c>
      <c r="Q28" s="11">
        <v>11107146.790219985</v>
      </c>
      <c r="R28" s="11">
        <v>12998159.916870017</v>
      </c>
      <c r="S28" s="11">
        <v>13089673.06573399</v>
      </c>
    </row>
    <row r="29" spans="1:19" x14ac:dyDescent="0.2">
      <c r="A29" s="1">
        <v>25</v>
      </c>
      <c r="B29" s="1" t="str">
        <f>VLOOKUP(A29,CountyMatch!$A$2:$B$57,2,FALSE)</f>
        <v>Madison</v>
      </c>
      <c r="C29" s="11">
        <v>5193010.7605599994</v>
      </c>
      <c r="D29" s="11">
        <v>6319709.1862399997</v>
      </c>
      <c r="E29" s="11">
        <v>7953728.0989199989</v>
      </c>
      <c r="F29" s="11">
        <v>9283032.9692100044</v>
      </c>
      <c r="G29" s="11">
        <v>10925483.940965001</v>
      </c>
      <c r="H29" s="11">
        <v>13344387.071969999</v>
      </c>
      <c r="I29" s="11">
        <v>15379053.43709</v>
      </c>
      <c r="J29" s="11">
        <v>17640042.386029996</v>
      </c>
      <c r="K29" s="11">
        <v>18270336.67111</v>
      </c>
      <c r="L29" s="11">
        <v>17241350.048500009</v>
      </c>
      <c r="M29" s="11">
        <v>16872579.542640001</v>
      </c>
      <c r="N29" s="11">
        <v>18365478.613519985</v>
      </c>
      <c r="O29" s="11">
        <v>19092275.788170002</v>
      </c>
      <c r="P29" s="11">
        <v>18873393.042929981</v>
      </c>
      <c r="Q29" s="11">
        <v>19616001.099230006</v>
      </c>
      <c r="R29" s="11">
        <v>24745656.480480034</v>
      </c>
      <c r="S29" s="11">
        <v>26455699.46855</v>
      </c>
    </row>
    <row r="30" spans="1:19" x14ac:dyDescent="0.2">
      <c r="A30" s="1">
        <v>41</v>
      </c>
      <c r="B30" s="1" t="str">
        <f>VLOOKUP(A30,CountyMatch!$A$2:$B$57,2,FALSE)</f>
        <v>McCone</v>
      </c>
      <c r="C30" s="11">
        <v>463764.76646000007</v>
      </c>
      <c r="D30" s="11">
        <v>494909.79584999999</v>
      </c>
      <c r="E30" s="11">
        <v>506836.80629000004</v>
      </c>
      <c r="F30" s="11">
        <v>515615.74028000003</v>
      </c>
      <c r="G30" s="11">
        <v>536578.80675999995</v>
      </c>
      <c r="H30" s="11">
        <v>541674.75283000001</v>
      </c>
      <c r="I30" s="11">
        <v>595149.66739000008</v>
      </c>
      <c r="J30" s="11">
        <v>516677.14740999998</v>
      </c>
      <c r="K30" s="11">
        <v>536443.98857000005</v>
      </c>
      <c r="L30" s="11">
        <v>539408.42634999997</v>
      </c>
      <c r="M30" s="11">
        <v>540533.29800999979</v>
      </c>
      <c r="N30" s="11">
        <v>576363.13403999992</v>
      </c>
      <c r="O30" s="11">
        <v>604410.73546000011</v>
      </c>
      <c r="P30" s="11">
        <v>917449.53061999986</v>
      </c>
      <c r="Q30" s="11">
        <v>926616.30450999993</v>
      </c>
      <c r="R30" s="11">
        <v>1046704.8831199999</v>
      </c>
      <c r="S30" s="11">
        <v>1101353.95795</v>
      </c>
    </row>
    <row r="31" spans="1:19" x14ac:dyDescent="0.2">
      <c r="A31" s="1">
        <v>47</v>
      </c>
      <c r="B31" s="1" t="str">
        <f>VLOOKUP(A31,CountyMatch!$A$2:$B$57,2,FALSE)</f>
        <v>Meagher</v>
      </c>
      <c r="C31" s="11">
        <v>705550.24146000005</v>
      </c>
      <c r="D31" s="11">
        <v>776948.01478000009</v>
      </c>
      <c r="E31" s="11">
        <v>810925.3592699999</v>
      </c>
      <c r="F31" s="11">
        <v>858161.8941899999</v>
      </c>
      <c r="G31" s="11">
        <v>954659.51109000016</v>
      </c>
      <c r="H31" s="11">
        <v>1073190.2403499999</v>
      </c>
      <c r="I31" s="24">
        <v>1101579.4739100002</v>
      </c>
      <c r="J31" s="11">
        <v>1078288.4786499999</v>
      </c>
      <c r="K31" s="11">
        <v>1074661.8352700002</v>
      </c>
      <c r="L31" s="11">
        <v>1186164.7738700002</v>
      </c>
      <c r="M31" s="11">
        <v>1052472.5353699999</v>
      </c>
      <c r="N31" s="11">
        <v>1107564.6220199997</v>
      </c>
      <c r="O31" s="11">
        <v>1106121.938060001</v>
      </c>
      <c r="P31" s="11">
        <v>1215252.8539699991</v>
      </c>
      <c r="Q31" s="11">
        <v>1224075.5641399981</v>
      </c>
      <c r="R31" s="11">
        <v>1600141.2559599981</v>
      </c>
      <c r="S31" s="11">
        <v>1588106.4043800014</v>
      </c>
    </row>
    <row r="32" spans="1:19" x14ac:dyDescent="0.2">
      <c r="A32" s="1">
        <v>54</v>
      </c>
      <c r="B32" s="1" t="str">
        <f>VLOOKUP(A32,CountyMatch!$A$2:$B$57,2,FALSE)</f>
        <v>Mineral</v>
      </c>
      <c r="C32" s="11">
        <v>1306402.7818799994</v>
      </c>
      <c r="D32" s="11">
        <v>1404415.0338899996</v>
      </c>
      <c r="E32" s="11">
        <v>1602924.2896999998</v>
      </c>
      <c r="F32" s="11">
        <v>1886922.3313899999</v>
      </c>
      <c r="G32" s="11">
        <v>2099111.671656</v>
      </c>
      <c r="H32" s="11">
        <v>2348149.0171000003</v>
      </c>
      <c r="I32" s="11">
        <v>2543812.6445399993</v>
      </c>
      <c r="J32" s="11">
        <v>2652600.3113599997</v>
      </c>
      <c r="K32" s="11">
        <v>2746415.9145</v>
      </c>
      <c r="L32" s="11">
        <v>2908972.4094100012</v>
      </c>
      <c r="M32" s="11">
        <v>2758960.4195500026</v>
      </c>
      <c r="N32" s="11">
        <v>2873056.4486799999</v>
      </c>
      <c r="O32" s="11">
        <v>2957704.5207399991</v>
      </c>
      <c r="P32" s="11">
        <v>2907212.6259999992</v>
      </c>
      <c r="Q32" s="11">
        <v>2919340.0173699991</v>
      </c>
      <c r="R32" s="11">
        <v>2875313.6269800006</v>
      </c>
      <c r="S32" s="11">
        <v>2978406.4094399977</v>
      </c>
    </row>
    <row r="33" spans="1:19" x14ac:dyDescent="0.2">
      <c r="A33" s="1">
        <v>4</v>
      </c>
      <c r="B33" s="1" t="str">
        <f>VLOOKUP(A33,CountyMatch!$A$2:$B$57,2,FALSE)</f>
        <v>Missoula</v>
      </c>
      <c r="C33" s="11">
        <v>48932809.775051966</v>
      </c>
      <c r="D33" s="11">
        <v>51270690.67620001</v>
      </c>
      <c r="E33" s="11">
        <v>57389114.200083792</v>
      </c>
      <c r="F33" s="11">
        <v>61055480.964480057</v>
      </c>
      <c r="G33" s="11">
        <v>65400986.659799963</v>
      </c>
      <c r="H33" s="11">
        <v>68922830.743480027</v>
      </c>
      <c r="I33" s="11">
        <v>80418837.265550047</v>
      </c>
      <c r="J33" s="11">
        <v>75445797.988710031</v>
      </c>
      <c r="K33" s="11">
        <v>83403141.190479994</v>
      </c>
      <c r="L33" s="11">
        <v>85303878.183019891</v>
      </c>
      <c r="M33" s="11">
        <v>85953784.523000032</v>
      </c>
      <c r="N33" s="11">
        <v>88999750.94396995</v>
      </c>
      <c r="O33" s="11">
        <v>93842351.623340353</v>
      </c>
      <c r="P33" s="11">
        <v>97079754.202770308</v>
      </c>
      <c r="Q33" s="11">
        <v>98106293.785430238</v>
      </c>
      <c r="R33" s="11">
        <v>115931805.91414012</v>
      </c>
      <c r="S33" s="11">
        <v>117468045.86939967</v>
      </c>
    </row>
    <row r="34" spans="1:19" x14ac:dyDescent="0.2">
      <c r="A34" s="1">
        <v>23</v>
      </c>
      <c r="B34" s="1" t="str">
        <f>VLOOKUP(A34,CountyMatch!$A$2:$B$57,2,FALSE)</f>
        <v>Musselshell</v>
      </c>
      <c r="C34" s="11">
        <v>1177459.16588</v>
      </c>
      <c r="D34" s="11">
        <v>1351085.0751100001</v>
      </c>
      <c r="E34" s="11">
        <v>1383396.1737731076</v>
      </c>
      <c r="F34" s="11">
        <v>1461425.85307</v>
      </c>
      <c r="G34" s="11">
        <v>1516231.522354</v>
      </c>
      <c r="H34" s="11">
        <v>1492942.0151</v>
      </c>
      <c r="I34" s="11">
        <v>1708987.5183349997</v>
      </c>
      <c r="J34" s="11">
        <v>1547306.3656499998</v>
      </c>
      <c r="K34" s="11">
        <v>1564907.7217050001</v>
      </c>
      <c r="L34" s="11">
        <v>1443118.1448100002</v>
      </c>
      <c r="M34" s="11">
        <v>1381271.2483599999</v>
      </c>
      <c r="N34" s="11">
        <v>1523951.6349699998</v>
      </c>
      <c r="O34" s="11">
        <v>1554411.6073699968</v>
      </c>
      <c r="P34" s="11">
        <v>1803565.3869600012</v>
      </c>
      <c r="Q34" s="11">
        <v>1807479.2940599981</v>
      </c>
      <c r="R34" s="11">
        <v>2187222.9548900002</v>
      </c>
      <c r="S34" s="11">
        <v>2043785.5401599994</v>
      </c>
    </row>
    <row r="35" spans="1:19" x14ac:dyDescent="0.2">
      <c r="A35" s="1">
        <v>49</v>
      </c>
      <c r="B35" s="1" t="str">
        <f>VLOOKUP(A35,CountyMatch!$A$2:$B$57,2,FALSE)</f>
        <v>Park</v>
      </c>
      <c r="C35" s="11">
        <v>7209903.9950859938</v>
      </c>
      <c r="D35" s="11">
        <v>7964119.953759999</v>
      </c>
      <c r="E35" s="11">
        <v>8477341.3804391157</v>
      </c>
      <c r="F35" s="11">
        <v>8760077.9838000014</v>
      </c>
      <c r="G35" s="11">
        <v>9374765.4327070005</v>
      </c>
      <c r="H35" s="11">
        <v>9902948.2030029986</v>
      </c>
      <c r="I35" s="11">
        <v>10820841.345131999</v>
      </c>
      <c r="J35" s="11">
        <v>10660159.37198</v>
      </c>
      <c r="K35" s="11">
        <v>9743547.8843329996</v>
      </c>
      <c r="L35" s="11">
        <v>12455171.629719995</v>
      </c>
      <c r="M35" s="11">
        <v>12729088.186499985</v>
      </c>
      <c r="N35" s="11">
        <v>12995747.413520003</v>
      </c>
      <c r="O35" s="11">
        <v>13732761.385435008</v>
      </c>
      <c r="P35" s="11">
        <v>13599122.70164598</v>
      </c>
      <c r="Q35" s="11">
        <v>13756723.291355995</v>
      </c>
      <c r="R35" s="11">
        <v>15621607.206090011</v>
      </c>
      <c r="S35" s="11">
        <v>15834950.222019991</v>
      </c>
    </row>
    <row r="36" spans="1:19" x14ac:dyDescent="0.2">
      <c r="A36" s="1">
        <v>55</v>
      </c>
      <c r="B36" s="1" t="str">
        <f>VLOOKUP(A36,CountyMatch!$A$2:$B$57,2,FALSE)</f>
        <v>Petroleum</v>
      </c>
      <c r="C36" s="11">
        <v>134053.11178000001</v>
      </c>
      <c r="D36" s="11">
        <v>144706.94339999999</v>
      </c>
      <c r="E36" s="11">
        <v>151593.74109</v>
      </c>
      <c r="F36" s="11">
        <v>142092.79272999999</v>
      </c>
      <c r="G36" s="11">
        <v>129742.12213599999</v>
      </c>
      <c r="H36" s="11">
        <v>127649.931276</v>
      </c>
      <c r="I36" s="11">
        <v>159422.57043000002</v>
      </c>
      <c r="J36" s="11">
        <v>156935.50719</v>
      </c>
      <c r="K36" s="11">
        <v>149338.85748000001</v>
      </c>
      <c r="L36" s="11">
        <v>145144.22255999999</v>
      </c>
      <c r="M36" s="11">
        <v>153339.74429000003</v>
      </c>
      <c r="N36" s="11">
        <v>155087.95035999999</v>
      </c>
      <c r="O36" s="11">
        <v>163436.47776000001</v>
      </c>
      <c r="P36" s="11">
        <v>214603.72011000005</v>
      </c>
      <c r="Q36" s="11">
        <v>216550.86111000003</v>
      </c>
      <c r="R36" s="11">
        <v>291449.66661000001</v>
      </c>
      <c r="S36" s="11">
        <v>318390.66657000006</v>
      </c>
    </row>
    <row r="37" spans="1:19" x14ac:dyDescent="0.2">
      <c r="A37" s="1">
        <v>11</v>
      </c>
      <c r="B37" s="1" t="str">
        <f>VLOOKUP(A37,CountyMatch!$A$2:$B$57,2,FALSE)</f>
        <v>Phillips</v>
      </c>
      <c r="C37" s="11">
        <v>890926.36898199958</v>
      </c>
      <c r="D37" s="11">
        <v>1008079.7244299998</v>
      </c>
      <c r="E37" s="11">
        <v>1047564.6071900001</v>
      </c>
      <c r="F37" s="11">
        <v>1043103.5123299999</v>
      </c>
      <c r="G37" s="11">
        <v>1022914.8074900002</v>
      </c>
      <c r="H37" s="11">
        <v>1057834.3285700001</v>
      </c>
      <c r="I37" s="11">
        <v>1110734.2108000005</v>
      </c>
      <c r="J37" s="11">
        <v>987084.49249999993</v>
      </c>
      <c r="K37" s="11">
        <v>1107517.84348</v>
      </c>
      <c r="L37" s="11">
        <v>1029647.2030699995</v>
      </c>
      <c r="M37" s="11">
        <v>1108050.6858199993</v>
      </c>
      <c r="N37" s="11">
        <v>1217169.8658300005</v>
      </c>
      <c r="O37" s="11">
        <v>1283714.2534600012</v>
      </c>
      <c r="P37" s="11">
        <v>1646200.6318700013</v>
      </c>
      <c r="Q37" s="11">
        <v>1653205.1961100001</v>
      </c>
      <c r="R37" s="11">
        <v>1842206.4446299989</v>
      </c>
      <c r="S37" s="11">
        <v>1987565.7229099998</v>
      </c>
    </row>
    <row r="38" spans="1:19" x14ac:dyDescent="0.2">
      <c r="A38" s="1">
        <v>26</v>
      </c>
      <c r="B38" s="1" t="str">
        <f>VLOOKUP(A38,CountyMatch!$A$2:$B$57,2,FALSE)</f>
        <v>Pondera</v>
      </c>
      <c r="C38" s="11">
        <v>1793337.3457240004</v>
      </c>
      <c r="D38" s="11">
        <v>1869976.718999</v>
      </c>
      <c r="E38" s="11">
        <v>1893838.6857900003</v>
      </c>
      <c r="F38" s="11">
        <v>1903201.9134300002</v>
      </c>
      <c r="G38" s="11">
        <v>1973551.99651</v>
      </c>
      <c r="H38" s="11">
        <v>2040057.8784400001</v>
      </c>
      <c r="I38" s="11">
        <v>2197187.8018199997</v>
      </c>
      <c r="J38" s="11">
        <v>2042471.3352599996</v>
      </c>
      <c r="K38" s="11">
        <v>2143422.6109289997</v>
      </c>
      <c r="L38" s="11">
        <v>2038345.2128680004</v>
      </c>
      <c r="M38" s="11">
        <v>2150694.2239200007</v>
      </c>
      <c r="N38" s="11">
        <v>2119689.0414200006</v>
      </c>
      <c r="O38" s="11">
        <v>2253947.1867099996</v>
      </c>
      <c r="P38" s="11">
        <v>2642935.4829799999</v>
      </c>
      <c r="Q38" s="11">
        <v>2654136.2981000002</v>
      </c>
      <c r="R38" s="11">
        <v>2931063.6658019982</v>
      </c>
      <c r="S38" s="11">
        <v>3059779.498262004</v>
      </c>
    </row>
    <row r="39" spans="1:19" x14ac:dyDescent="0.2">
      <c r="A39" s="1">
        <v>9</v>
      </c>
      <c r="B39" s="1" t="str">
        <f>VLOOKUP(A39,CountyMatch!$A$2:$B$57,2,FALSE)</f>
        <v>Powder River</v>
      </c>
      <c r="C39" s="11">
        <v>435716.39233600005</v>
      </c>
      <c r="D39" s="11">
        <v>460611.16645000002</v>
      </c>
      <c r="E39" s="11">
        <v>504687.23538349313</v>
      </c>
      <c r="F39" s="11">
        <v>513162.1170599999</v>
      </c>
      <c r="G39" s="11">
        <v>534923.66061000002</v>
      </c>
      <c r="H39" s="11">
        <v>628811.16889999993</v>
      </c>
      <c r="I39" s="11">
        <v>541685.36152999999</v>
      </c>
      <c r="J39" s="11">
        <v>500776.70999</v>
      </c>
      <c r="K39" s="11">
        <v>528452.47210000013</v>
      </c>
      <c r="L39" s="11">
        <v>460415.40509999997</v>
      </c>
      <c r="M39" s="11">
        <v>372725.42583000002</v>
      </c>
      <c r="N39" s="11">
        <v>374290.43738999992</v>
      </c>
      <c r="O39" s="11">
        <v>392064.73467000009</v>
      </c>
      <c r="P39" s="11">
        <v>472300.5018100001</v>
      </c>
      <c r="Q39" s="11">
        <v>475907.34751999995</v>
      </c>
      <c r="R39" s="11">
        <v>550346.18235000013</v>
      </c>
      <c r="S39" s="11">
        <v>547082.65739000007</v>
      </c>
    </row>
    <row r="40" spans="1:19" x14ac:dyDescent="0.2">
      <c r="A40" s="1">
        <v>28</v>
      </c>
      <c r="B40" s="1" t="str">
        <f>VLOOKUP(A40,CountyMatch!$A$2:$B$57,2,FALSE)</f>
        <v>Powell</v>
      </c>
      <c r="C40" s="11">
        <v>1760725.6670219982</v>
      </c>
      <c r="D40" s="11">
        <v>1859608.0584799997</v>
      </c>
      <c r="E40" s="11">
        <v>1874849.8847000003</v>
      </c>
      <c r="F40" s="11">
        <v>2030252.0869900002</v>
      </c>
      <c r="G40" s="11">
        <v>2161478.8240399999</v>
      </c>
      <c r="H40" s="11">
        <v>2201331.1249699998</v>
      </c>
      <c r="I40" s="11">
        <v>2571797.0228499998</v>
      </c>
      <c r="J40" s="11">
        <v>2454924.8169199997</v>
      </c>
      <c r="K40" s="11">
        <v>2610527.3491799999</v>
      </c>
      <c r="L40" s="11">
        <v>2697942.9826299995</v>
      </c>
      <c r="M40" s="11">
        <v>2699064.3205599994</v>
      </c>
      <c r="N40" s="11">
        <v>2881445.2400599988</v>
      </c>
      <c r="O40" s="11">
        <v>3006538.3430500021</v>
      </c>
      <c r="P40" s="11">
        <v>3458848.9859600021</v>
      </c>
      <c r="Q40" s="11">
        <v>3471854.0300200004</v>
      </c>
      <c r="R40" s="11">
        <v>3823185.3466999987</v>
      </c>
      <c r="S40" s="11">
        <v>4008429.4245999963</v>
      </c>
    </row>
    <row r="41" spans="1:19" x14ac:dyDescent="0.2">
      <c r="A41" s="1">
        <v>45</v>
      </c>
      <c r="B41" s="1" t="str">
        <f>VLOOKUP(A41,CountyMatch!$A$2:$B$57,2,FALSE)</f>
        <v>Prairie</v>
      </c>
      <c r="C41" s="11">
        <v>246403.99068000002</v>
      </c>
      <c r="D41" s="11">
        <v>241066.50847</v>
      </c>
      <c r="E41" s="11">
        <v>266580.21287000005</v>
      </c>
      <c r="F41" s="11">
        <v>268393.20665999997</v>
      </c>
      <c r="G41" s="11">
        <v>271525.65784</v>
      </c>
      <c r="H41" s="11">
        <v>293411.89264000003</v>
      </c>
      <c r="I41" s="11">
        <v>332721.88752999995</v>
      </c>
      <c r="J41" s="11">
        <v>313534.68912</v>
      </c>
      <c r="K41" s="11">
        <v>317087.72843000002</v>
      </c>
      <c r="L41" s="11">
        <v>273804.99137000006</v>
      </c>
      <c r="M41" s="11">
        <v>267268.69188</v>
      </c>
      <c r="N41" s="11">
        <v>267728.36971000006</v>
      </c>
      <c r="O41" s="11">
        <v>295624.94084</v>
      </c>
      <c r="P41" s="11">
        <v>447182.04941999994</v>
      </c>
      <c r="Q41" s="11">
        <v>461225.11011999997</v>
      </c>
      <c r="R41" s="11">
        <v>485836.96566999995</v>
      </c>
      <c r="S41" s="11">
        <v>500446.19589999999</v>
      </c>
    </row>
    <row r="42" spans="1:19" x14ac:dyDescent="0.2">
      <c r="A42" s="1">
        <v>13</v>
      </c>
      <c r="B42" s="1" t="str">
        <f>VLOOKUP(A42,CountyMatch!$A$2:$B$57,2,FALSE)</f>
        <v>Ravalli</v>
      </c>
      <c r="C42" s="11">
        <v>15677643.942046005</v>
      </c>
      <c r="D42" s="11">
        <v>17168321.847695999</v>
      </c>
      <c r="E42" s="11">
        <v>19540617.747462999</v>
      </c>
      <c r="F42" s="11">
        <v>20478001.242652997</v>
      </c>
      <c r="G42" s="11">
        <v>21457074.474712994</v>
      </c>
      <c r="H42" s="11">
        <v>22857316.642803997</v>
      </c>
      <c r="I42" s="11">
        <v>24791432.106157996</v>
      </c>
      <c r="J42" s="11">
        <v>24935599.131459996</v>
      </c>
      <c r="K42" s="11">
        <v>26365886.958370991</v>
      </c>
      <c r="L42" s="11">
        <v>26862214.287214007</v>
      </c>
      <c r="M42" s="11">
        <v>26357719.554320022</v>
      </c>
      <c r="N42" s="11">
        <v>26966995.162130013</v>
      </c>
      <c r="O42" s="11">
        <v>27863541.38731999</v>
      </c>
      <c r="P42" s="11">
        <v>27501795.582400013</v>
      </c>
      <c r="Q42" s="11">
        <v>27755833.059399996</v>
      </c>
      <c r="R42" s="11">
        <v>30077754.05808001</v>
      </c>
      <c r="S42" s="11">
        <v>31370920.749610007</v>
      </c>
    </row>
    <row r="43" spans="1:19" x14ac:dyDescent="0.2">
      <c r="A43" s="1">
        <v>27</v>
      </c>
      <c r="B43" s="1" t="str">
        <f>VLOOKUP(A43,CountyMatch!$A$2:$B$57,2,FALSE)</f>
        <v>Richland</v>
      </c>
      <c r="C43" s="11">
        <v>2265274.5540479999</v>
      </c>
      <c r="D43" s="11">
        <v>2234930.3317399998</v>
      </c>
      <c r="E43" s="11">
        <v>2059629.6300100002</v>
      </c>
      <c r="F43" s="11">
        <v>1959421.1751100002</v>
      </c>
      <c r="G43" s="11">
        <v>1989539.3055100001</v>
      </c>
      <c r="H43" s="11">
        <v>1825795.1979100001</v>
      </c>
      <c r="I43" s="11">
        <v>1924217.11898</v>
      </c>
      <c r="J43" s="11">
        <v>1961182.9788399998</v>
      </c>
      <c r="K43" s="11">
        <v>2054010.8954699999</v>
      </c>
      <c r="L43" s="11">
        <v>2029750.7597100001</v>
      </c>
      <c r="M43" s="11">
        <v>2214501.4973300006</v>
      </c>
      <c r="N43" s="11">
        <v>2364205.5360299996</v>
      </c>
      <c r="O43" s="11">
        <v>2369425.8898200006</v>
      </c>
      <c r="P43" s="11">
        <v>4315380.7077900004</v>
      </c>
      <c r="Q43" s="11">
        <v>4324370.6866100002</v>
      </c>
      <c r="R43" s="11">
        <v>5069159.9227800006</v>
      </c>
      <c r="S43" s="11">
        <v>5462433.9079299998</v>
      </c>
    </row>
    <row r="44" spans="1:19" x14ac:dyDescent="0.2">
      <c r="A44" s="1">
        <v>17</v>
      </c>
      <c r="B44" s="1" t="str">
        <f>VLOOKUP(A44,CountyMatch!$A$2:$B$57,2,FALSE)</f>
        <v>Roosevelt</v>
      </c>
      <c r="C44" s="11">
        <v>1112631.1350180006</v>
      </c>
      <c r="D44" s="11">
        <v>1162823.2108100001</v>
      </c>
      <c r="E44" s="11">
        <v>1135891.9278512376</v>
      </c>
      <c r="F44" s="11">
        <v>1240494.9787099999</v>
      </c>
      <c r="G44" s="11">
        <v>1313301.20037</v>
      </c>
      <c r="H44" s="11">
        <v>1397216.0930949999</v>
      </c>
      <c r="I44" s="11">
        <v>1517912.0685400006</v>
      </c>
      <c r="J44" s="11">
        <v>1324884.8486900001</v>
      </c>
      <c r="K44" s="11">
        <v>1385206.7978699999</v>
      </c>
      <c r="L44" s="11">
        <v>1318222.27773</v>
      </c>
      <c r="M44" s="11">
        <v>1302472.4518300006</v>
      </c>
      <c r="N44" s="11">
        <v>1333264.3910200002</v>
      </c>
      <c r="O44" s="11">
        <v>1278167.9376800007</v>
      </c>
      <c r="P44" s="11">
        <v>2038353.2663299986</v>
      </c>
      <c r="Q44" s="11">
        <v>2046566.5724999998</v>
      </c>
      <c r="R44" s="11">
        <v>2186599.6420700001</v>
      </c>
      <c r="S44" s="11">
        <v>2242729.3595599998</v>
      </c>
    </row>
    <row r="45" spans="1:19" x14ac:dyDescent="0.2">
      <c r="A45" s="1">
        <v>29</v>
      </c>
      <c r="B45" s="1" t="str">
        <f>VLOOKUP(A45,CountyMatch!$A$2:$B$57,2,FALSE)</f>
        <v>Rosebud</v>
      </c>
      <c r="C45" s="11">
        <v>872528.69334499957</v>
      </c>
      <c r="D45" s="11">
        <v>906990.65060000005</v>
      </c>
      <c r="E45" s="11">
        <v>934023.5972800001</v>
      </c>
      <c r="F45" s="11">
        <v>899701.06513999996</v>
      </c>
      <c r="G45" s="11">
        <v>903899.24807999993</v>
      </c>
      <c r="H45" s="11">
        <v>949999.12696000002</v>
      </c>
      <c r="I45" s="11">
        <v>1008549.4591799998</v>
      </c>
      <c r="J45" s="11">
        <v>992491.06533999997</v>
      </c>
      <c r="K45" s="11">
        <v>1077386.5111</v>
      </c>
      <c r="L45" s="11">
        <v>1086728.0736599998</v>
      </c>
      <c r="M45" s="11">
        <v>1096016.5845999997</v>
      </c>
      <c r="N45" s="11">
        <v>1115939.7451900004</v>
      </c>
      <c r="O45" s="11">
        <v>1226605.7344899995</v>
      </c>
      <c r="P45" s="11">
        <v>1572823.9696200008</v>
      </c>
      <c r="Q45" s="11">
        <v>1549624.8594399998</v>
      </c>
      <c r="R45" s="11">
        <v>1513594.4931720002</v>
      </c>
      <c r="S45" s="11">
        <v>1622163.6025640001</v>
      </c>
    </row>
    <row r="46" spans="1:19" x14ac:dyDescent="0.2">
      <c r="A46" s="1">
        <v>35</v>
      </c>
      <c r="B46" s="1" t="str">
        <f>VLOOKUP(A46,CountyMatch!$A$2:$B$57,2,FALSE)</f>
        <v>Sanders</v>
      </c>
      <c r="C46" s="11">
        <v>3085444.4141700002</v>
      </c>
      <c r="D46" s="11">
        <v>3649719.7446620003</v>
      </c>
      <c r="E46" s="11">
        <v>3777409.6837339997</v>
      </c>
      <c r="F46" s="11">
        <v>3956304.0638660002</v>
      </c>
      <c r="G46" s="11">
        <v>4457790.2982249996</v>
      </c>
      <c r="H46" s="11">
        <v>4639951.6025140006</v>
      </c>
      <c r="I46" s="11">
        <v>5064957.0349139981</v>
      </c>
      <c r="J46" s="11">
        <v>4947554.2592600007</v>
      </c>
      <c r="K46" s="11">
        <v>4949535.1269030003</v>
      </c>
      <c r="L46" s="11">
        <v>5317625.4295780016</v>
      </c>
      <c r="M46" s="11">
        <v>5413469.8299799999</v>
      </c>
      <c r="N46" s="11">
        <v>5485248.3552899985</v>
      </c>
      <c r="O46" s="11">
        <v>5815800.8833223013</v>
      </c>
      <c r="P46" s="11">
        <v>5526067.4174499996</v>
      </c>
      <c r="Q46" s="11">
        <v>5589972.9346560007</v>
      </c>
      <c r="R46" s="11">
        <v>6825709.9765259987</v>
      </c>
      <c r="S46" s="11">
        <v>6837316.7948100064</v>
      </c>
    </row>
    <row r="47" spans="1:19" x14ac:dyDescent="0.2">
      <c r="A47" s="1">
        <v>34</v>
      </c>
      <c r="B47" s="1" t="str">
        <f>VLOOKUP(A47,CountyMatch!$A$2:$B$57,2,FALSE)</f>
        <v>Sheridan</v>
      </c>
      <c r="C47" s="11">
        <v>1052948.5675590008</v>
      </c>
      <c r="D47" s="11">
        <v>1048412.0316900001</v>
      </c>
      <c r="E47" s="11">
        <v>1132412.31433</v>
      </c>
      <c r="F47" s="11">
        <v>1070317.57938</v>
      </c>
      <c r="G47" s="11">
        <v>1033454.97379</v>
      </c>
      <c r="H47" s="11">
        <v>990243.43940999988</v>
      </c>
      <c r="I47" s="11">
        <v>1079192.1169499997</v>
      </c>
      <c r="J47" s="11">
        <v>928306.93747999996</v>
      </c>
      <c r="K47" s="11">
        <v>1014126.23329</v>
      </c>
      <c r="L47" s="11">
        <v>1100501.8991199995</v>
      </c>
      <c r="M47" s="11">
        <v>1186750.5579699997</v>
      </c>
      <c r="N47" s="11">
        <v>1058363.8211100004</v>
      </c>
      <c r="O47" s="11">
        <v>1093014.5634699999</v>
      </c>
      <c r="P47" s="11">
        <v>1783793.7272700006</v>
      </c>
      <c r="Q47" s="11">
        <v>1793781.0051899999</v>
      </c>
      <c r="R47" s="11">
        <v>2213476.64885</v>
      </c>
      <c r="S47" s="11">
        <v>2432884.1410400015</v>
      </c>
    </row>
    <row r="48" spans="1:19" x14ac:dyDescent="0.2">
      <c r="A48" s="1">
        <v>1</v>
      </c>
      <c r="B48" s="1" t="str">
        <f>VLOOKUP(A48,CountyMatch!$A$2:$B$57,2,FALSE)</f>
        <v>Silver Bow</v>
      </c>
      <c r="C48" s="11">
        <v>11232827.078118002</v>
      </c>
      <c r="D48" s="11">
        <v>10250955.492839999</v>
      </c>
      <c r="E48" s="11">
        <v>12265184.80338734</v>
      </c>
      <c r="F48" s="11">
        <v>11924321.481829999</v>
      </c>
      <c r="G48" s="11">
        <v>12836589.523439996</v>
      </c>
      <c r="H48" s="11">
        <v>12654803.529219998</v>
      </c>
      <c r="I48" s="11">
        <v>13233654.553770013</v>
      </c>
      <c r="J48" s="11">
        <v>12785378.127159996</v>
      </c>
      <c r="K48" s="11">
        <v>14391613.949890001</v>
      </c>
      <c r="L48" s="11">
        <v>14160802.572689991</v>
      </c>
      <c r="M48" s="11">
        <v>14613462.255789991</v>
      </c>
      <c r="N48" s="11">
        <v>15036239.505930003</v>
      </c>
      <c r="O48" s="11">
        <v>15755617.436779954</v>
      </c>
      <c r="P48" s="11">
        <v>16680430.578610012</v>
      </c>
      <c r="Q48" s="11">
        <v>16553912.247949934</v>
      </c>
      <c r="R48" s="11">
        <v>19323217.408160079</v>
      </c>
      <c r="S48" s="11">
        <v>20074858.57446003</v>
      </c>
    </row>
    <row r="49" spans="1:19" x14ac:dyDescent="0.2">
      <c r="A49" s="1">
        <v>32</v>
      </c>
      <c r="B49" s="1" t="str">
        <f>VLOOKUP(A49,CountyMatch!$A$2:$B$57,2,FALSE)</f>
        <v>Stillwater</v>
      </c>
      <c r="C49" s="11">
        <v>2790037.5432579988</v>
      </c>
      <c r="D49" s="11">
        <v>3195150.7613500003</v>
      </c>
      <c r="E49" s="11">
        <v>3538341.9889300005</v>
      </c>
      <c r="F49" s="11">
        <v>3854723.1324200002</v>
      </c>
      <c r="G49" s="11">
        <v>4267500.2513819998</v>
      </c>
      <c r="H49" s="11">
        <v>4164568.9344279999</v>
      </c>
      <c r="I49" s="11">
        <v>4704362.4917699983</v>
      </c>
      <c r="J49" s="11">
        <v>4562736.0322400006</v>
      </c>
      <c r="K49" s="11">
        <v>4506090.4326920006</v>
      </c>
      <c r="L49" s="11">
        <v>4756363.8846999984</v>
      </c>
      <c r="M49" s="11">
        <v>4645814.7782599991</v>
      </c>
      <c r="N49" s="11">
        <v>4941572.241129999</v>
      </c>
      <c r="O49" s="11">
        <v>4870425.8435899979</v>
      </c>
      <c r="P49" s="11">
        <v>5548355.8571700053</v>
      </c>
      <c r="Q49" s="11">
        <v>5634183.859919996</v>
      </c>
      <c r="R49" s="11">
        <v>6404152.277209999</v>
      </c>
      <c r="S49" s="11">
        <v>6317469.009209997</v>
      </c>
    </row>
    <row r="50" spans="1:19" x14ac:dyDescent="0.2">
      <c r="A50" s="1">
        <v>40</v>
      </c>
      <c r="B50" s="1" t="str">
        <f>VLOOKUP(A50,CountyMatch!$A$2:$B$57,2,FALSE)</f>
        <v>Sweet Grass</v>
      </c>
      <c r="C50" s="11">
        <v>1499093.2538960006</v>
      </c>
      <c r="D50" s="11">
        <v>1654745.3285709999</v>
      </c>
      <c r="E50" s="11">
        <v>1706184.8684850002</v>
      </c>
      <c r="F50" s="11">
        <v>1982397.5572510003</v>
      </c>
      <c r="G50" s="11">
        <v>2006068.0255900004</v>
      </c>
      <c r="H50" s="11">
        <v>2030745.9402700001</v>
      </c>
      <c r="I50" s="11">
        <v>2234613.0943900002</v>
      </c>
      <c r="J50" s="11">
        <v>2362433.3265499999</v>
      </c>
      <c r="K50" s="11">
        <v>2240070.19992</v>
      </c>
      <c r="L50" s="11">
        <v>2140214.9093400002</v>
      </c>
      <c r="M50" s="11">
        <v>2134621.3027000008</v>
      </c>
      <c r="N50" s="11">
        <v>2240646.6387200002</v>
      </c>
      <c r="O50" s="11">
        <v>2219532.540120001</v>
      </c>
      <c r="P50" s="11">
        <v>2350962.3358199988</v>
      </c>
      <c r="Q50" s="11">
        <v>2361602.1811499987</v>
      </c>
      <c r="R50" s="11">
        <v>2888917.3885300015</v>
      </c>
      <c r="S50" s="11">
        <v>2832368.4962499999</v>
      </c>
    </row>
    <row r="51" spans="1:19" x14ac:dyDescent="0.2">
      <c r="A51" s="1">
        <v>31</v>
      </c>
      <c r="B51" s="1" t="str">
        <f>VLOOKUP(A51,CountyMatch!$A$2:$B$57,2,FALSE)</f>
        <v>Teton</v>
      </c>
      <c r="C51" s="11">
        <v>2094201.5654900002</v>
      </c>
      <c r="D51" s="11">
        <v>2149735.3412300004</v>
      </c>
      <c r="E51" s="11">
        <v>2211571.1858100002</v>
      </c>
      <c r="F51" s="11">
        <v>2291620.3285400001</v>
      </c>
      <c r="G51" s="11">
        <v>2464308.4808700001</v>
      </c>
      <c r="H51" s="11">
        <v>2499056.43921</v>
      </c>
      <c r="I51" s="11">
        <v>2702758.11888</v>
      </c>
      <c r="J51" s="11">
        <v>2469454.6557600005</v>
      </c>
      <c r="K51" s="11">
        <v>2553126.5728200004</v>
      </c>
      <c r="L51" s="11">
        <v>2567871.8961099996</v>
      </c>
      <c r="M51" s="11">
        <v>2611667.4972399995</v>
      </c>
      <c r="N51" s="11">
        <v>2674814.4848600002</v>
      </c>
      <c r="O51" s="11">
        <v>2769947.4448100007</v>
      </c>
      <c r="P51" s="11">
        <v>3048025.0110800001</v>
      </c>
      <c r="Q51" s="11">
        <v>3039246.1840599994</v>
      </c>
      <c r="R51" s="11">
        <v>3295307.2566899983</v>
      </c>
      <c r="S51" s="11">
        <v>3430607.2022100012</v>
      </c>
    </row>
    <row r="52" spans="1:19" x14ac:dyDescent="0.2">
      <c r="A52" s="1">
        <v>21</v>
      </c>
      <c r="B52" s="1" t="str">
        <f>VLOOKUP(A52,CountyMatch!$A$2:$B$57,2,FALSE)</f>
        <v>Toole</v>
      </c>
      <c r="C52" s="11">
        <v>1470128.9210360001</v>
      </c>
      <c r="D52" s="11">
        <v>1495282.122334</v>
      </c>
      <c r="E52" s="11">
        <v>1438433.8645899999</v>
      </c>
      <c r="F52" s="11">
        <v>1452203.2010999999</v>
      </c>
      <c r="G52" s="11">
        <v>1476647.47747</v>
      </c>
      <c r="H52" s="11">
        <v>1495977.4007899999</v>
      </c>
      <c r="I52" s="11">
        <v>1355418.6244400002</v>
      </c>
      <c r="J52" s="11">
        <v>1371525.3770000001</v>
      </c>
      <c r="K52" s="11">
        <v>1444944.9186200001</v>
      </c>
      <c r="L52" s="11">
        <v>1463446.0285199999</v>
      </c>
      <c r="M52" s="11">
        <v>1561736.0178800002</v>
      </c>
      <c r="N52" s="11">
        <v>1557647.0577000005</v>
      </c>
      <c r="O52" s="11">
        <v>1653565.6786800001</v>
      </c>
      <c r="P52" s="11">
        <v>2027936.8686700012</v>
      </c>
      <c r="Q52" s="11">
        <v>1997290.0721199994</v>
      </c>
      <c r="R52" s="11">
        <v>2296966.9841180001</v>
      </c>
      <c r="S52" s="11">
        <v>2402346.0541379997</v>
      </c>
    </row>
    <row r="53" spans="1:19" x14ac:dyDescent="0.2">
      <c r="A53" s="1">
        <v>33</v>
      </c>
      <c r="B53" s="1" t="str">
        <f>VLOOKUP(A53,CountyMatch!$A$2:$B$57,2,FALSE)</f>
        <v>Treasure</v>
      </c>
      <c r="C53" s="11">
        <v>149676.64829999997</v>
      </c>
      <c r="D53" s="11">
        <v>157052.50266</v>
      </c>
      <c r="E53" s="11">
        <v>156337.44021</v>
      </c>
      <c r="F53" s="11">
        <v>169731.69264999998</v>
      </c>
      <c r="G53" s="11">
        <v>185618.05942000001</v>
      </c>
      <c r="H53" s="11">
        <v>193446.3322</v>
      </c>
      <c r="I53" s="11">
        <v>207265.11041000002</v>
      </c>
      <c r="J53" s="11">
        <v>194427.17041999998</v>
      </c>
      <c r="K53" s="11">
        <v>197773.56244000001</v>
      </c>
      <c r="L53" s="11">
        <v>191190.65052</v>
      </c>
      <c r="M53" s="11">
        <v>195449.38481000008</v>
      </c>
      <c r="N53" s="11">
        <v>194522.12311000004</v>
      </c>
      <c r="O53" s="11">
        <v>204471.11825999996</v>
      </c>
      <c r="P53" s="11">
        <v>270143.55248000001</v>
      </c>
      <c r="Q53" s="11">
        <v>273501.94975999999</v>
      </c>
      <c r="R53" s="11">
        <v>296802.98547999997</v>
      </c>
      <c r="S53" s="11">
        <v>321455.15664000006</v>
      </c>
    </row>
    <row r="54" spans="1:19" x14ac:dyDescent="0.2">
      <c r="A54" s="1">
        <v>20</v>
      </c>
      <c r="B54" s="1" t="str">
        <f>VLOOKUP(A54,CountyMatch!$A$2:$B$57,2,FALSE)</f>
        <v>Valley</v>
      </c>
      <c r="C54" s="11">
        <v>1816969.3805460008</v>
      </c>
      <c r="D54" s="11">
        <v>1738765.2720599999</v>
      </c>
      <c r="E54" s="11">
        <v>1775935.2078526258</v>
      </c>
      <c r="F54" s="11">
        <v>1801256.9893</v>
      </c>
      <c r="G54" s="11">
        <v>1917573.0186100001</v>
      </c>
      <c r="H54" s="11">
        <v>2108427.6058</v>
      </c>
      <c r="I54" s="11">
        <v>2166505.6492700004</v>
      </c>
      <c r="J54" s="11">
        <v>2123894.62585</v>
      </c>
      <c r="K54" s="11">
        <v>2164630.5884500002</v>
      </c>
      <c r="L54" s="11">
        <v>2141181.1747499998</v>
      </c>
      <c r="M54" s="11">
        <v>2104492.1396699999</v>
      </c>
      <c r="N54" s="11">
        <v>2364871.5062600006</v>
      </c>
      <c r="O54" s="11">
        <v>2476436.6770100016</v>
      </c>
      <c r="P54" s="11">
        <v>3836291.2347900006</v>
      </c>
      <c r="Q54" s="11">
        <v>3789097.3295599995</v>
      </c>
      <c r="R54" s="11">
        <v>4101064.618429997</v>
      </c>
      <c r="S54" s="11">
        <v>4278783.6005800012</v>
      </c>
    </row>
    <row r="55" spans="1:19" x14ac:dyDescent="0.2">
      <c r="A55" s="1">
        <v>44</v>
      </c>
      <c r="B55" s="1" t="str">
        <f>VLOOKUP(A55,CountyMatch!$A$2:$B$57,2,FALSE)</f>
        <v>Wheatland</v>
      </c>
      <c r="C55" s="11">
        <v>483503.83904000011</v>
      </c>
      <c r="D55" s="11">
        <v>512579.94801000005</v>
      </c>
      <c r="E55" s="11">
        <v>520094.32315000001</v>
      </c>
      <c r="F55" s="11">
        <v>513934.64971000003</v>
      </c>
      <c r="G55" s="11">
        <v>507711.28473800002</v>
      </c>
      <c r="H55" s="11">
        <v>542219.69221999997</v>
      </c>
      <c r="I55" s="11">
        <v>586717.33788999997</v>
      </c>
      <c r="J55" s="11">
        <v>556620.58009000006</v>
      </c>
      <c r="K55" s="11">
        <v>556262.57791999995</v>
      </c>
      <c r="L55" s="11">
        <v>550107.99453999999</v>
      </c>
      <c r="M55" s="11">
        <v>540441.72544000007</v>
      </c>
      <c r="N55" s="11">
        <v>545098.32752000017</v>
      </c>
      <c r="O55" s="11">
        <v>542044.99846000003</v>
      </c>
      <c r="P55" s="11">
        <v>628373.3232000001</v>
      </c>
      <c r="Q55" s="11">
        <v>627372.86357000016</v>
      </c>
      <c r="R55" s="11">
        <v>789504.21182000008</v>
      </c>
      <c r="S55" s="11">
        <v>786298.33354000014</v>
      </c>
    </row>
    <row r="56" spans="1:19" x14ac:dyDescent="0.2">
      <c r="A56" s="1">
        <v>52</v>
      </c>
      <c r="B56" s="1" t="str">
        <f>VLOOKUP(A56,CountyMatch!$A$2:$B$57,2,FALSE)</f>
        <v>Wibaux</v>
      </c>
      <c r="C56" s="11">
        <v>198073.14909599998</v>
      </c>
      <c r="D56" s="11">
        <v>196299.80051999999</v>
      </c>
      <c r="E56" s="11">
        <v>190789.25999451592</v>
      </c>
      <c r="F56" s="11">
        <v>175585.07342</v>
      </c>
      <c r="G56" s="11">
        <v>159269.71168000001</v>
      </c>
      <c r="H56" s="11">
        <v>167377.73855000001</v>
      </c>
      <c r="I56" s="11">
        <v>175393.5141</v>
      </c>
      <c r="J56" s="11">
        <v>188299.02424</v>
      </c>
      <c r="K56" s="11">
        <v>152950.15477999998</v>
      </c>
      <c r="L56" s="11">
        <v>182911.20889999997</v>
      </c>
      <c r="M56" s="11">
        <v>173491.32735000001</v>
      </c>
      <c r="N56" s="11">
        <v>177845.40508999999</v>
      </c>
      <c r="O56" s="11">
        <v>161800.10154</v>
      </c>
      <c r="P56" s="11">
        <v>267009.53602</v>
      </c>
      <c r="Q56" s="11">
        <v>269127.46017999999</v>
      </c>
      <c r="R56" s="11">
        <v>296362.89550799999</v>
      </c>
      <c r="S56" s="11">
        <v>300562.19089499995</v>
      </c>
    </row>
    <row r="57" spans="1:19" x14ac:dyDescent="0.2">
      <c r="A57" s="1">
        <v>3</v>
      </c>
      <c r="B57" s="1" t="str">
        <f>VLOOKUP(A57,CountyMatch!$A$2:$B$57,2,FALSE)</f>
        <v>Yellowstone</v>
      </c>
      <c r="C57" s="11">
        <v>50178160.750070021</v>
      </c>
      <c r="D57" s="11">
        <v>53961403.743770018</v>
      </c>
      <c r="E57" s="11">
        <v>57537606.867614873</v>
      </c>
      <c r="F57" s="11">
        <v>62223950.495519981</v>
      </c>
      <c r="G57" s="11">
        <v>63403670.059360005</v>
      </c>
      <c r="H57" s="11">
        <v>67546796.113090023</v>
      </c>
      <c r="I57" s="11">
        <v>74677527.369219974</v>
      </c>
      <c r="J57" s="11">
        <v>71908776.412419975</v>
      </c>
      <c r="K57" s="11">
        <v>78329453.636870012</v>
      </c>
      <c r="L57" s="11">
        <v>78049590.460150033</v>
      </c>
      <c r="M57" s="11">
        <v>79647992.227090001</v>
      </c>
      <c r="N57" s="11">
        <v>81519661.430179998</v>
      </c>
      <c r="O57" s="11">
        <v>83601375.228349105</v>
      </c>
      <c r="P57" s="11">
        <v>93876086.33969906</v>
      </c>
      <c r="Q57" s="11">
        <v>95161127.066219687</v>
      </c>
      <c r="R57" s="11">
        <v>107093655.57850918</v>
      </c>
      <c r="S57" s="11">
        <v>113925753.1480401</v>
      </c>
    </row>
    <row r="58" spans="1:19" x14ac:dyDescent="0.2"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</row>
    <row r="59" spans="1:19" x14ac:dyDescent="0.2"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</row>
    <row r="60" spans="1:19" x14ac:dyDescent="0.2"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</row>
    <row r="61" spans="1:19" x14ac:dyDescent="0.2"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</row>
    <row r="62" spans="1:19" x14ac:dyDescent="0.2"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</row>
    <row r="63" spans="1:19" x14ac:dyDescent="0.2"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</row>
    <row r="64" spans="1:19" x14ac:dyDescent="0.2"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</row>
    <row r="65" spans="3:19" x14ac:dyDescent="0.2"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</row>
    <row r="66" spans="3:19" x14ac:dyDescent="0.2"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</row>
    <row r="67" spans="3:19" x14ac:dyDescent="0.2"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</row>
    <row r="68" spans="3:19" x14ac:dyDescent="0.2"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</row>
    <row r="69" spans="3:19" x14ac:dyDescent="0.2"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</row>
    <row r="70" spans="3:19" x14ac:dyDescent="0.2"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</row>
    <row r="71" spans="3:19" x14ac:dyDescent="0.2"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</row>
    <row r="72" spans="3:19" x14ac:dyDescent="0.2"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</row>
    <row r="73" spans="3:19" x14ac:dyDescent="0.2"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</row>
    <row r="74" spans="3:19" x14ac:dyDescent="0.2"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</row>
    <row r="75" spans="3:19" x14ac:dyDescent="0.2"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</row>
    <row r="76" spans="3:19" x14ac:dyDescent="0.2"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</row>
    <row r="77" spans="3:19" x14ac:dyDescent="0.2"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</row>
    <row r="78" spans="3:19" x14ac:dyDescent="0.2"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</row>
    <row r="79" spans="3:19" x14ac:dyDescent="0.2"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</row>
    <row r="80" spans="3:19" x14ac:dyDescent="0.2"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</row>
    <row r="81" spans="3:19" x14ac:dyDescent="0.2"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</row>
    <row r="82" spans="3:19" x14ac:dyDescent="0.2"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</row>
    <row r="83" spans="3:19" x14ac:dyDescent="0.2"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</row>
    <row r="84" spans="3:19" x14ac:dyDescent="0.2"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</row>
    <row r="85" spans="3:19" x14ac:dyDescent="0.2"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</row>
    <row r="86" spans="3:19" x14ac:dyDescent="0.2"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</row>
    <row r="87" spans="3:19" x14ac:dyDescent="0.2"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</row>
    <row r="88" spans="3:19" x14ac:dyDescent="0.2"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</row>
    <row r="89" spans="3:19" x14ac:dyDescent="0.2"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</row>
    <row r="90" spans="3:19" x14ac:dyDescent="0.2"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</row>
    <row r="91" spans="3:19" x14ac:dyDescent="0.2"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</row>
    <row r="92" spans="3:19" x14ac:dyDescent="0.2"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</row>
    <row r="93" spans="3:19" x14ac:dyDescent="0.2"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</row>
    <row r="94" spans="3:19" x14ac:dyDescent="0.2"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</row>
    <row r="95" spans="3:19" x14ac:dyDescent="0.2"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</row>
    <row r="96" spans="3:19" x14ac:dyDescent="0.2"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</row>
    <row r="97" spans="3:19" x14ac:dyDescent="0.2"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</row>
    <row r="98" spans="3:19" x14ac:dyDescent="0.2"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</row>
    <row r="99" spans="3:19" x14ac:dyDescent="0.2"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</row>
    <row r="100" spans="3:19" x14ac:dyDescent="0.2"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</row>
    <row r="101" spans="3:19" x14ac:dyDescent="0.2"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</row>
    <row r="102" spans="3:19" x14ac:dyDescent="0.2"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</row>
    <row r="103" spans="3:19" x14ac:dyDescent="0.2"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</row>
    <row r="104" spans="3:19" x14ac:dyDescent="0.2"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</row>
    <row r="105" spans="3:19" x14ac:dyDescent="0.2"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</row>
    <row r="106" spans="3:19" x14ac:dyDescent="0.2"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</row>
    <row r="107" spans="3:19" x14ac:dyDescent="0.2"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</row>
    <row r="108" spans="3:19" x14ac:dyDescent="0.2"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</row>
    <row r="109" spans="3:19" x14ac:dyDescent="0.2"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</row>
    <row r="110" spans="3:19" x14ac:dyDescent="0.2"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</row>
    <row r="111" spans="3:19" x14ac:dyDescent="0.2"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</row>
    <row r="112" spans="3:19" x14ac:dyDescent="0.2"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</row>
    <row r="113" spans="3:19" x14ac:dyDescent="0.2"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</row>
    <row r="114" spans="3:19" x14ac:dyDescent="0.2"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</row>
    <row r="115" spans="3:19" x14ac:dyDescent="0.2"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</row>
    <row r="116" spans="3:19" x14ac:dyDescent="0.2"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</row>
    <row r="117" spans="3:19" x14ac:dyDescent="0.2"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</row>
    <row r="118" spans="3:19" x14ac:dyDescent="0.2"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</row>
    <row r="119" spans="3:19" x14ac:dyDescent="0.2"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</row>
    <row r="120" spans="3:19" x14ac:dyDescent="0.2"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</row>
    <row r="121" spans="3:19" x14ac:dyDescent="0.2"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</row>
    <row r="122" spans="3:19" x14ac:dyDescent="0.2"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</row>
    <row r="123" spans="3:19" x14ac:dyDescent="0.2"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</row>
    <row r="124" spans="3:19" x14ac:dyDescent="0.2"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</row>
    <row r="125" spans="3:19" x14ac:dyDescent="0.2"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</row>
    <row r="126" spans="3:19" x14ac:dyDescent="0.2"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</row>
    <row r="127" spans="3:19" x14ac:dyDescent="0.2"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</row>
  </sheetData>
  <sortState xmlns:xlrd2="http://schemas.microsoft.com/office/spreadsheetml/2017/richdata2" ref="A2:S57">
    <sortCondition ref="B2:B57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57"/>
  <sheetViews>
    <sheetView tabSelected="1" workbookViewId="0">
      <selection activeCell="B2" sqref="B2"/>
    </sheetView>
  </sheetViews>
  <sheetFormatPr baseColWidth="10" defaultColWidth="8.83203125" defaultRowHeight="15" x14ac:dyDescent="0.2"/>
  <cols>
    <col min="2" max="2" width="13.5" bestFit="1" customWidth="1"/>
  </cols>
  <sheetData>
    <row r="1" spans="1:19" x14ac:dyDescent="0.2">
      <c r="A1" t="s">
        <v>306</v>
      </c>
      <c r="B1" s="16" t="s">
        <v>309</v>
      </c>
      <c r="C1" s="16">
        <v>2002</v>
      </c>
      <c r="D1" s="17">
        <v>2003</v>
      </c>
      <c r="E1" s="16">
        <v>2004</v>
      </c>
      <c r="F1" s="16">
        <v>2005</v>
      </c>
      <c r="G1" s="16">
        <v>2006</v>
      </c>
      <c r="H1" s="16">
        <v>2007</v>
      </c>
      <c r="I1" s="16">
        <v>2008</v>
      </c>
      <c r="J1" s="16">
        <v>2009</v>
      </c>
      <c r="K1" s="16">
        <v>2010</v>
      </c>
      <c r="L1" s="16">
        <v>2011</v>
      </c>
      <c r="M1" s="16">
        <v>2012</v>
      </c>
      <c r="N1" s="16">
        <v>2013</v>
      </c>
      <c r="O1" s="16">
        <v>2014</v>
      </c>
      <c r="P1" s="16">
        <v>2015</v>
      </c>
      <c r="Q1" s="16">
        <v>2016</v>
      </c>
      <c r="R1" s="16">
        <v>2017</v>
      </c>
      <c r="S1" s="16">
        <v>2018</v>
      </c>
    </row>
    <row r="2" spans="1:19" x14ac:dyDescent="0.2">
      <c r="A2" s="1">
        <v>18</v>
      </c>
      <c r="B2" s="16" t="s">
        <v>255</v>
      </c>
      <c r="C2" s="18">
        <v>9018</v>
      </c>
      <c r="D2" s="18">
        <v>8924</v>
      </c>
      <c r="E2" s="18">
        <v>8908</v>
      </c>
      <c r="F2" s="18">
        <v>8904</v>
      </c>
      <c r="G2" s="18">
        <v>9012</v>
      </c>
      <c r="H2" s="18">
        <v>9028</v>
      </c>
      <c r="I2" s="18">
        <v>9166</v>
      </c>
      <c r="J2" s="18">
        <v>9200</v>
      </c>
      <c r="K2" s="19">
        <v>9255</v>
      </c>
      <c r="L2" s="19">
        <v>9209</v>
      </c>
      <c r="M2" s="19">
        <v>9358</v>
      </c>
      <c r="N2" s="19">
        <v>9305</v>
      </c>
      <c r="O2" s="19">
        <v>9337</v>
      </c>
      <c r="P2" s="19">
        <v>9298</v>
      </c>
      <c r="Q2" s="19">
        <v>9471</v>
      </c>
      <c r="R2" s="19">
        <v>9453</v>
      </c>
      <c r="S2" s="19">
        <v>9404</v>
      </c>
    </row>
    <row r="3" spans="1:19" x14ac:dyDescent="0.2">
      <c r="A3" s="1">
        <v>22</v>
      </c>
      <c r="B3" s="16" t="s">
        <v>256</v>
      </c>
      <c r="C3" s="18">
        <v>12713</v>
      </c>
      <c r="D3" s="18">
        <v>12652</v>
      </c>
      <c r="E3" s="18">
        <v>12731</v>
      </c>
      <c r="F3" s="18">
        <v>12634</v>
      </c>
      <c r="G3" s="18">
        <v>12540</v>
      </c>
      <c r="H3" s="18">
        <v>12549</v>
      </c>
      <c r="I3" s="18">
        <v>12564</v>
      </c>
      <c r="J3" s="18">
        <v>12747</v>
      </c>
      <c r="K3" s="19">
        <v>12915</v>
      </c>
      <c r="L3" s="19">
        <v>13060</v>
      </c>
      <c r="M3" s="19">
        <v>13000</v>
      </c>
      <c r="N3" s="19">
        <v>13119</v>
      </c>
      <c r="O3" s="19">
        <v>13343</v>
      </c>
      <c r="P3" s="19">
        <v>13309</v>
      </c>
      <c r="Q3" s="19">
        <v>13448</v>
      </c>
      <c r="R3" s="19">
        <v>13444</v>
      </c>
      <c r="S3" s="19">
        <v>13338</v>
      </c>
    </row>
    <row r="4" spans="1:19" x14ac:dyDescent="0.2">
      <c r="A4" s="1">
        <v>24</v>
      </c>
      <c r="B4" s="16" t="s">
        <v>257</v>
      </c>
      <c r="C4" s="18">
        <v>6769</v>
      </c>
      <c r="D4" s="18">
        <v>6699</v>
      </c>
      <c r="E4" s="18">
        <v>6571</v>
      </c>
      <c r="F4" s="18">
        <v>6592</v>
      </c>
      <c r="G4" s="18">
        <v>6536</v>
      </c>
      <c r="H4" s="18">
        <v>6472</v>
      </c>
      <c r="I4" s="18">
        <v>6401</v>
      </c>
      <c r="J4" s="18">
        <v>6445</v>
      </c>
      <c r="K4" s="19">
        <v>6503</v>
      </c>
      <c r="L4" s="19">
        <v>6574</v>
      </c>
      <c r="M4" s="19">
        <v>6680</v>
      </c>
      <c r="N4" s="19">
        <v>6635</v>
      </c>
      <c r="O4" s="19">
        <v>6705</v>
      </c>
      <c r="P4" s="19">
        <v>6674</v>
      </c>
      <c r="Q4" s="19">
        <v>6707</v>
      </c>
      <c r="R4" s="19">
        <v>6744</v>
      </c>
      <c r="S4" s="19">
        <v>6807</v>
      </c>
    </row>
    <row r="5" spans="1:19" x14ac:dyDescent="0.2">
      <c r="A5" s="1">
        <v>43</v>
      </c>
      <c r="B5" s="16" t="s">
        <v>258</v>
      </c>
      <c r="C5" s="18">
        <v>4478</v>
      </c>
      <c r="D5" s="18">
        <v>4562</v>
      </c>
      <c r="E5" s="18">
        <v>4711</v>
      </c>
      <c r="F5" s="18">
        <v>4775</v>
      </c>
      <c r="G5" s="18">
        <v>4958</v>
      </c>
      <c r="H5" s="18">
        <v>5089</v>
      </c>
      <c r="I5" s="18">
        <v>5261</v>
      </c>
      <c r="J5" s="18">
        <v>5496</v>
      </c>
      <c r="K5" s="19">
        <v>5632</v>
      </c>
      <c r="L5" s="19">
        <v>5724</v>
      </c>
      <c r="M5" s="19">
        <v>5758</v>
      </c>
      <c r="N5" s="19">
        <v>5675</v>
      </c>
      <c r="O5" s="19">
        <v>5652</v>
      </c>
      <c r="P5" s="19">
        <v>5713</v>
      </c>
      <c r="Q5" s="19">
        <v>5785</v>
      </c>
      <c r="R5" s="19">
        <v>5933</v>
      </c>
      <c r="S5" s="19">
        <v>6085</v>
      </c>
    </row>
    <row r="6" spans="1:19" x14ac:dyDescent="0.2">
      <c r="A6" s="1">
        <v>10</v>
      </c>
      <c r="B6" s="16" t="s">
        <v>259</v>
      </c>
      <c r="C6" s="18">
        <v>9714</v>
      </c>
      <c r="D6" s="18">
        <v>9747</v>
      </c>
      <c r="E6" s="18">
        <v>9796</v>
      </c>
      <c r="F6" s="18">
        <v>9921</v>
      </c>
      <c r="G6" s="18">
        <v>9916</v>
      </c>
      <c r="H6" s="18">
        <v>9973</v>
      </c>
      <c r="I6" s="18">
        <v>9965</v>
      </c>
      <c r="J6" s="18">
        <v>10033</v>
      </c>
      <c r="K6" s="19">
        <v>10063</v>
      </c>
      <c r="L6" s="19">
        <v>10088</v>
      </c>
      <c r="M6" s="19">
        <v>10141</v>
      </c>
      <c r="N6" s="19">
        <v>10336</v>
      </c>
      <c r="O6" s="19">
        <v>10438</v>
      </c>
      <c r="P6" s="19">
        <v>10403</v>
      </c>
      <c r="Q6" s="19">
        <v>10485</v>
      </c>
      <c r="R6" s="19">
        <v>10691</v>
      </c>
      <c r="S6" s="19">
        <v>10714</v>
      </c>
    </row>
    <row r="7" spans="1:19" x14ac:dyDescent="0.2">
      <c r="A7" s="1">
        <v>42</v>
      </c>
      <c r="B7" s="16" t="s">
        <v>260</v>
      </c>
      <c r="C7" s="18">
        <v>1319</v>
      </c>
      <c r="D7" s="18">
        <v>1290</v>
      </c>
      <c r="E7" s="18">
        <v>1284</v>
      </c>
      <c r="F7" s="18">
        <v>1258</v>
      </c>
      <c r="G7" s="18">
        <v>1227</v>
      </c>
      <c r="H7" s="18">
        <v>1216</v>
      </c>
      <c r="I7" s="18">
        <v>1172</v>
      </c>
      <c r="J7" s="18">
        <v>1180</v>
      </c>
      <c r="K7" s="19">
        <v>1160</v>
      </c>
      <c r="L7" s="19">
        <v>1136</v>
      </c>
      <c r="M7" s="19">
        <v>1157</v>
      </c>
      <c r="N7" s="19">
        <v>1152</v>
      </c>
      <c r="O7" s="19">
        <v>1150</v>
      </c>
      <c r="P7" s="19">
        <v>1147</v>
      </c>
      <c r="Q7" s="19">
        <v>1175</v>
      </c>
      <c r="R7" s="19">
        <v>1223</v>
      </c>
      <c r="S7" s="19">
        <v>1238</v>
      </c>
    </row>
    <row r="8" spans="1:19" x14ac:dyDescent="0.2">
      <c r="A8" s="1">
        <v>2</v>
      </c>
      <c r="B8" s="16" t="s">
        <v>144</v>
      </c>
      <c r="C8" s="18">
        <v>79848</v>
      </c>
      <c r="D8" s="18">
        <v>79633</v>
      </c>
      <c r="E8" s="18">
        <v>80198</v>
      </c>
      <c r="F8" s="18">
        <v>80041</v>
      </c>
      <c r="G8" s="18">
        <v>79984</v>
      </c>
      <c r="H8" s="18">
        <v>80099</v>
      </c>
      <c r="I8" s="18">
        <v>80529</v>
      </c>
      <c r="J8" s="18">
        <v>80680</v>
      </c>
      <c r="K8" s="19">
        <v>81501</v>
      </c>
      <c r="L8" s="19">
        <v>81694</v>
      </c>
      <c r="M8" s="19">
        <v>81611</v>
      </c>
      <c r="N8" s="19">
        <v>82189</v>
      </c>
      <c r="O8" s="19">
        <v>82058</v>
      </c>
      <c r="P8" s="19">
        <v>81887</v>
      </c>
      <c r="Q8" s="19">
        <v>81536</v>
      </c>
      <c r="R8" s="19">
        <v>81604</v>
      </c>
      <c r="S8" s="19">
        <v>81643</v>
      </c>
    </row>
    <row r="9" spans="1:19" x14ac:dyDescent="0.2">
      <c r="A9" s="1">
        <v>19</v>
      </c>
      <c r="B9" s="16" t="s">
        <v>261</v>
      </c>
      <c r="C9" s="18">
        <v>5811</v>
      </c>
      <c r="D9" s="18">
        <v>5775</v>
      </c>
      <c r="E9" s="18">
        <v>5729</v>
      </c>
      <c r="F9" s="18">
        <v>5708</v>
      </c>
      <c r="G9" s="18">
        <v>5709</v>
      </c>
      <c r="H9" s="18">
        <v>5746</v>
      </c>
      <c r="I9" s="18">
        <v>5774</v>
      </c>
      <c r="J9" s="18">
        <v>5793</v>
      </c>
      <c r="K9" s="19">
        <v>5810</v>
      </c>
      <c r="L9" s="19">
        <v>5811</v>
      </c>
      <c r="M9" s="19">
        <v>5931</v>
      </c>
      <c r="N9" s="19">
        <v>5851</v>
      </c>
      <c r="O9" s="19">
        <v>5897</v>
      </c>
      <c r="P9" s="19">
        <v>5772</v>
      </c>
      <c r="Q9" s="19">
        <v>5778</v>
      </c>
      <c r="R9" s="19">
        <v>5752</v>
      </c>
      <c r="S9" s="19">
        <v>5745</v>
      </c>
    </row>
    <row r="10" spans="1:19" x14ac:dyDescent="0.2">
      <c r="A10" s="1">
        <v>14</v>
      </c>
      <c r="B10" s="16" t="s">
        <v>262</v>
      </c>
      <c r="C10" s="18">
        <v>11510</v>
      </c>
      <c r="D10" s="18">
        <v>11438</v>
      </c>
      <c r="E10" s="18">
        <v>11510</v>
      </c>
      <c r="F10" s="18">
        <v>11423</v>
      </c>
      <c r="G10" s="18">
        <v>11395</v>
      </c>
      <c r="H10" s="18">
        <v>11480</v>
      </c>
      <c r="I10" s="18">
        <v>11515</v>
      </c>
      <c r="J10" s="18">
        <v>11646</v>
      </c>
      <c r="K10" s="19">
        <v>11693</v>
      </c>
      <c r="L10" s="19">
        <v>11758</v>
      </c>
      <c r="M10" s="19">
        <v>11797</v>
      </c>
      <c r="N10" s="19">
        <v>11872</v>
      </c>
      <c r="O10" s="19">
        <v>12007</v>
      </c>
      <c r="P10" s="19">
        <v>12075</v>
      </c>
      <c r="Q10" s="19">
        <v>11832</v>
      </c>
      <c r="R10" s="19">
        <v>11725</v>
      </c>
      <c r="S10" s="19">
        <v>11586</v>
      </c>
    </row>
    <row r="11" spans="1:19" x14ac:dyDescent="0.2">
      <c r="A11" s="1">
        <v>37</v>
      </c>
      <c r="B11" s="16" t="s">
        <v>263</v>
      </c>
      <c r="C11" s="18">
        <v>1912</v>
      </c>
      <c r="D11" s="18">
        <v>1881</v>
      </c>
      <c r="E11" s="18">
        <v>1804</v>
      </c>
      <c r="F11" s="18">
        <v>1782</v>
      </c>
      <c r="G11" s="18">
        <v>1748</v>
      </c>
      <c r="H11" s="18">
        <v>1702</v>
      </c>
      <c r="I11" s="18">
        <v>1704</v>
      </c>
      <c r="J11" s="18">
        <v>1732</v>
      </c>
      <c r="K11" s="19">
        <v>1749</v>
      </c>
      <c r="L11" s="19">
        <v>1761</v>
      </c>
      <c r="M11" s="19">
        <v>1775</v>
      </c>
      <c r="N11" s="19">
        <v>1778</v>
      </c>
      <c r="O11" s="19">
        <v>1798</v>
      </c>
      <c r="P11" s="19">
        <v>1751</v>
      </c>
      <c r="Q11" s="19">
        <v>1735</v>
      </c>
      <c r="R11" s="19">
        <v>1739</v>
      </c>
      <c r="S11" s="19">
        <v>1747</v>
      </c>
    </row>
    <row r="12" spans="1:19" x14ac:dyDescent="0.2">
      <c r="A12" s="1">
        <v>16</v>
      </c>
      <c r="B12" s="16" t="s">
        <v>264</v>
      </c>
      <c r="C12" s="18">
        <v>8801</v>
      </c>
      <c r="D12" s="18">
        <v>8812</v>
      </c>
      <c r="E12" s="18">
        <v>8764</v>
      </c>
      <c r="F12" s="18">
        <v>8800</v>
      </c>
      <c r="G12" s="18">
        <v>8853</v>
      </c>
      <c r="H12" s="18">
        <v>8944</v>
      </c>
      <c r="I12" s="18">
        <v>8925</v>
      </c>
      <c r="J12" s="18">
        <v>9008</v>
      </c>
      <c r="K12" s="19">
        <v>8950</v>
      </c>
      <c r="L12" s="19">
        <v>9025</v>
      </c>
      <c r="M12" s="19">
        <v>9232</v>
      </c>
      <c r="N12" s="19">
        <v>9382</v>
      </c>
      <c r="O12" s="19">
        <v>9506</v>
      </c>
      <c r="P12" s="19">
        <v>9572</v>
      </c>
      <c r="Q12" s="19">
        <v>9254</v>
      </c>
      <c r="R12" s="19">
        <v>8945</v>
      </c>
      <c r="S12" s="19">
        <v>8680</v>
      </c>
    </row>
    <row r="13" spans="1:19" x14ac:dyDescent="0.2">
      <c r="A13" s="1">
        <v>30</v>
      </c>
      <c r="B13" s="16" t="s">
        <v>157</v>
      </c>
      <c r="C13" s="18">
        <v>9238</v>
      </c>
      <c r="D13" s="18">
        <v>9189</v>
      </c>
      <c r="E13" s="18">
        <v>9274</v>
      </c>
      <c r="F13" s="18">
        <v>9274</v>
      </c>
      <c r="G13" s="18">
        <v>9180</v>
      </c>
      <c r="H13" s="18">
        <v>9264</v>
      </c>
      <c r="I13" s="18">
        <v>9351</v>
      </c>
      <c r="J13" s="18">
        <v>9260</v>
      </c>
      <c r="K13" s="19">
        <v>9289</v>
      </c>
      <c r="L13" s="19">
        <v>9278</v>
      </c>
      <c r="M13" s="19">
        <v>9212</v>
      </c>
      <c r="N13" s="19">
        <v>9255</v>
      </c>
      <c r="O13" s="19">
        <v>9115</v>
      </c>
      <c r="P13" s="19">
        <v>9104</v>
      </c>
      <c r="Q13" s="19">
        <v>9058</v>
      </c>
      <c r="R13" s="19">
        <v>9093</v>
      </c>
      <c r="S13" s="19">
        <v>9131</v>
      </c>
    </row>
    <row r="14" spans="1:19" x14ac:dyDescent="0.2">
      <c r="A14" s="1">
        <v>39</v>
      </c>
      <c r="B14" s="16" t="s">
        <v>265</v>
      </c>
      <c r="C14" s="18">
        <v>2725</v>
      </c>
      <c r="D14" s="18">
        <v>2769</v>
      </c>
      <c r="E14" s="18">
        <v>2773</v>
      </c>
      <c r="F14" s="18">
        <v>2712</v>
      </c>
      <c r="G14" s="18">
        <v>2722</v>
      </c>
      <c r="H14" s="18">
        <v>2768</v>
      </c>
      <c r="I14" s="18">
        <v>2807</v>
      </c>
      <c r="J14" s="18">
        <v>2882</v>
      </c>
      <c r="K14" s="19">
        <v>2889</v>
      </c>
      <c r="L14" s="19">
        <v>2930</v>
      </c>
      <c r="M14" s="19">
        <v>3026</v>
      </c>
      <c r="N14" s="19">
        <v>3047</v>
      </c>
      <c r="O14" s="19">
        <v>3110</v>
      </c>
      <c r="P14" s="19">
        <v>3171</v>
      </c>
      <c r="Q14" s="19">
        <v>3086</v>
      </c>
      <c r="R14" s="19">
        <v>3008</v>
      </c>
      <c r="S14" s="19">
        <v>2920</v>
      </c>
    </row>
    <row r="15" spans="1:19" x14ac:dyDescent="0.2">
      <c r="A15" s="1">
        <v>8</v>
      </c>
      <c r="B15" s="16" t="s">
        <v>266</v>
      </c>
      <c r="C15" s="18">
        <v>11666</v>
      </c>
      <c r="D15" s="18">
        <v>11565</v>
      </c>
      <c r="E15" s="18">
        <v>11546</v>
      </c>
      <c r="F15" s="18">
        <v>11444</v>
      </c>
      <c r="G15" s="18">
        <v>11501</v>
      </c>
      <c r="H15" s="18">
        <v>11463</v>
      </c>
      <c r="I15" s="18">
        <v>11448</v>
      </c>
      <c r="J15" s="18">
        <v>11571</v>
      </c>
      <c r="K15" s="19">
        <v>11588</v>
      </c>
      <c r="L15" s="19">
        <v>11463</v>
      </c>
      <c r="M15" s="19">
        <v>11393</v>
      </c>
      <c r="N15" s="19">
        <v>11465</v>
      </c>
      <c r="O15" s="19">
        <v>11329</v>
      </c>
      <c r="P15" s="19">
        <v>11306</v>
      </c>
      <c r="Q15" s="19">
        <v>11333</v>
      </c>
      <c r="R15" s="19">
        <v>11283</v>
      </c>
      <c r="S15" s="19">
        <v>11113</v>
      </c>
    </row>
    <row r="16" spans="1:19" x14ac:dyDescent="0.2">
      <c r="A16" s="1">
        <v>7</v>
      </c>
      <c r="B16" s="16" t="s">
        <v>267</v>
      </c>
      <c r="C16" s="18">
        <v>77583</v>
      </c>
      <c r="D16" s="18">
        <v>79643</v>
      </c>
      <c r="E16" s="18">
        <v>81247</v>
      </c>
      <c r="F16" s="18">
        <v>83320</v>
      </c>
      <c r="G16" s="18">
        <v>85759</v>
      </c>
      <c r="H16" s="18">
        <v>88245</v>
      </c>
      <c r="I16" s="18">
        <v>90260</v>
      </c>
      <c r="J16" s="18">
        <v>90910</v>
      </c>
      <c r="K16" s="19">
        <v>90867</v>
      </c>
      <c r="L16" s="19">
        <v>91263</v>
      </c>
      <c r="M16" s="19">
        <v>91595</v>
      </c>
      <c r="N16" s="19">
        <v>92936</v>
      </c>
      <c r="O16" s="19">
        <v>94577</v>
      </c>
      <c r="P16" s="19">
        <v>95852</v>
      </c>
      <c r="Q16" s="19">
        <v>97785</v>
      </c>
      <c r="R16" s="19">
        <v>100092</v>
      </c>
      <c r="S16" s="19">
        <v>102106</v>
      </c>
    </row>
    <row r="17" spans="1:19" x14ac:dyDescent="0.2">
      <c r="A17" s="1">
        <v>6</v>
      </c>
      <c r="B17" s="16" t="s">
        <v>268</v>
      </c>
      <c r="C17" s="18">
        <v>71824</v>
      </c>
      <c r="D17" s="18">
        <v>74504</v>
      </c>
      <c r="E17" s="18">
        <v>77124</v>
      </c>
      <c r="F17" s="18">
        <v>80310</v>
      </c>
      <c r="G17" s="18">
        <v>83984</v>
      </c>
      <c r="H17" s="18">
        <v>86620</v>
      </c>
      <c r="I17" s="18">
        <v>88932</v>
      </c>
      <c r="J17" s="18">
        <v>89187</v>
      </c>
      <c r="K17" s="19">
        <v>89651</v>
      </c>
      <c r="L17" s="19">
        <v>91364</v>
      </c>
      <c r="M17" s="19">
        <v>92565</v>
      </c>
      <c r="N17" s="19">
        <v>94793</v>
      </c>
      <c r="O17" s="19">
        <v>97508</v>
      </c>
      <c r="P17" s="19">
        <v>100866</v>
      </c>
      <c r="Q17" s="19">
        <v>104738</v>
      </c>
      <c r="R17" s="19">
        <v>108656</v>
      </c>
      <c r="S17" s="19">
        <v>111876</v>
      </c>
    </row>
    <row r="18" spans="1:19" x14ac:dyDescent="0.2">
      <c r="A18" s="1">
        <v>50</v>
      </c>
      <c r="B18" s="16" t="s">
        <v>269</v>
      </c>
      <c r="C18" s="18">
        <v>1258</v>
      </c>
      <c r="D18" s="18">
        <v>1254</v>
      </c>
      <c r="E18" s="18">
        <v>1236</v>
      </c>
      <c r="F18" s="18">
        <v>1202</v>
      </c>
      <c r="G18" s="18">
        <v>1233</v>
      </c>
      <c r="H18" s="18">
        <v>1234</v>
      </c>
      <c r="I18" s="18">
        <v>1205</v>
      </c>
      <c r="J18" s="18">
        <v>1240</v>
      </c>
      <c r="K18" s="19">
        <v>1192</v>
      </c>
      <c r="L18" s="19">
        <v>1254</v>
      </c>
      <c r="M18" s="19">
        <v>1244</v>
      </c>
      <c r="N18" s="19">
        <v>1254</v>
      </c>
      <c r="O18" s="19">
        <v>1275</v>
      </c>
      <c r="P18" s="19">
        <v>1284</v>
      </c>
      <c r="Q18" s="19">
        <v>1298</v>
      </c>
      <c r="R18" s="19">
        <v>1288</v>
      </c>
      <c r="S18" s="19">
        <v>1268</v>
      </c>
    </row>
    <row r="19" spans="1:19" x14ac:dyDescent="0.2">
      <c r="A19" s="1">
        <v>38</v>
      </c>
      <c r="B19" s="16" t="s">
        <v>270</v>
      </c>
      <c r="C19" s="18">
        <v>13101</v>
      </c>
      <c r="D19" s="18">
        <v>13168</v>
      </c>
      <c r="E19" s="18">
        <v>13388</v>
      </c>
      <c r="F19" s="18">
        <v>13264</v>
      </c>
      <c r="G19" s="18">
        <v>13250</v>
      </c>
      <c r="H19" s="18">
        <v>13179</v>
      </c>
      <c r="I19" s="18">
        <v>13109</v>
      </c>
      <c r="J19" s="18">
        <v>13266</v>
      </c>
      <c r="K19" s="19">
        <v>13420</v>
      </c>
      <c r="L19" s="19">
        <v>13576</v>
      </c>
      <c r="M19" s="19">
        <v>13668</v>
      </c>
      <c r="N19" s="19">
        <v>13792</v>
      </c>
      <c r="O19" s="19">
        <v>13709</v>
      </c>
      <c r="P19" s="19">
        <v>13646</v>
      </c>
      <c r="Q19" s="19">
        <v>13720</v>
      </c>
      <c r="R19" s="19">
        <v>13675</v>
      </c>
      <c r="S19" s="19">
        <v>13747</v>
      </c>
    </row>
    <row r="20" spans="1:19" x14ac:dyDescent="0.2">
      <c r="A20" s="1">
        <v>53</v>
      </c>
      <c r="B20" s="16" t="s">
        <v>271</v>
      </c>
      <c r="C20" s="18">
        <v>1012</v>
      </c>
      <c r="D20" s="18">
        <v>981</v>
      </c>
      <c r="E20" s="18">
        <v>1001</v>
      </c>
      <c r="F20" s="18">
        <v>1014</v>
      </c>
      <c r="G20" s="18">
        <v>973</v>
      </c>
      <c r="H20" s="18">
        <v>964</v>
      </c>
      <c r="I20" s="18">
        <v>890</v>
      </c>
      <c r="J20" s="18">
        <v>897</v>
      </c>
      <c r="K20" s="19">
        <v>879</v>
      </c>
      <c r="L20" s="19">
        <v>830</v>
      </c>
      <c r="M20" s="19">
        <v>827</v>
      </c>
      <c r="N20" s="19">
        <v>846</v>
      </c>
      <c r="O20" s="19">
        <v>841</v>
      </c>
      <c r="P20" s="19">
        <v>818</v>
      </c>
      <c r="Q20" s="19">
        <v>810</v>
      </c>
      <c r="R20" s="19">
        <v>820</v>
      </c>
      <c r="S20" s="19">
        <v>826</v>
      </c>
    </row>
    <row r="21" spans="1:19" x14ac:dyDescent="0.2">
      <c r="A21" s="1">
        <v>46</v>
      </c>
      <c r="B21" s="16" t="s">
        <v>272</v>
      </c>
      <c r="C21" s="18">
        <v>2919</v>
      </c>
      <c r="D21" s="18">
        <v>2931</v>
      </c>
      <c r="E21" s="18">
        <v>2943</v>
      </c>
      <c r="F21" s="18">
        <v>3009</v>
      </c>
      <c r="G21" s="18">
        <v>3013</v>
      </c>
      <c r="H21" s="18">
        <v>3039</v>
      </c>
      <c r="I21" s="18">
        <v>3031</v>
      </c>
      <c r="J21" s="18">
        <v>3057</v>
      </c>
      <c r="K21" s="19">
        <v>3080</v>
      </c>
      <c r="L21" s="19">
        <v>3084</v>
      </c>
      <c r="M21" s="19">
        <v>3047</v>
      </c>
      <c r="N21" s="19">
        <v>3074</v>
      </c>
      <c r="O21" s="19">
        <v>3151</v>
      </c>
      <c r="P21" s="19">
        <v>3170</v>
      </c>
      <c r="Q21" s="19">
        <v>3289</v>
      </c>
      <c r="R21" s="19">
        <v>3358</v>
      </c>
      <c r="S21" s="19">
        <v>3378</v>
      </c>
    </row>
    <row r="22" spans="1:19" x14ac:dyDescent="0.2">
      <c r="A22" s="1">
        <v>12</v>
      </c>
      <c r="B22" s="16" t="s">
        <v>273</v>
      </c>
      <c r="C22" s="18">
        <v>16139</v>
      </c>
      <c r="D22" s="18">
        <v>15988</v>
      </c>
      <c r="E22" s="18">
        <v>15947</v>
      </c>
      <c r="F22" s="18">
        <v>15870</v>
      </c>
      <c r="G22" s="18">
        <v>15981</v>
      </c>
      <c r="H22" s="18">
        <v>16031</v>
      </c>
      <c r="I22" s="18">
        <v>15889</v>
      </c>
      <c r="J22" s="18">
        <v>15981</v>
      </c>
      <c r="K22" s="19">
        <v>16153</v>
      </c>
      <c r="L22" s="19">
        <v>16395</v>
      </c>
      <c r="M22" s="19">
        <v>16399</v>
      </c>
      <c r="N22" s="19">
        <v>16540</v>
      </c>
      <c r="O22" s="19">
        <v>16507</v>
      </c>
      <c r="P22" s="19">
        <v>16439</v>
      </c>
      <c r="Q22" s="19">
        <v>16437</v>
      </c>
      <c r="R22" s="19">
        <v>16463</v>
      </c>
      <c r="S22" s="19">
        <v>16347</v>
      </c>
    </row>
    <row r="23" spans="1:19" x14ac:dyDescent="0.2">
      <c r="A23" s="1">
        <v>51</v>
      </c>
      <c r="B23" s="16" t="s">
        <v>274</v>
      </c>
      <c r="C23" s="18">
        <v>10181</v>
      </c>
      <c r="D23" s="18">
        <v>10262</v>
      </c>
      <c r="E23" s="18">
        <v>10511</v>
      </c>
      <c r="F23" s="18">
        <v>10709</v>
      </c>
      <c r="G23" s="18">
        <v>10801</v>
      </c>
      <c r="H23" s="18">
        <v>11040</v>
      </c>
      <c r="I23" s="18">
        <v>11203</v>
      </c>
      <c r="J23" s="18">
        <v>11364</v>
      </c>
      <c r="K23" s="19">
        <v>11408</v>
      </c>
      <c r="L23" s="19">
        <v>11375</v>
      </c>
      <c r="M23" s="19">
        <v>11318</v>
      </c>
      <c r="N23" s="19">
        <v>11456</v>
      </c>
      <c r="O23" s="19">
        <v>11502</v>
      </c>
      <c r="P23" s="19">
        <v>11574</v>
      </c>
      <c r="Q23" s="19">
        <v>11778</v>
      </c>
      <c r="R23" s="19">
        <v>11937</v>
      </c>
      <c r="S23" s="19">
        <v>12097</v>
      </c>
    </row>
    <row r="24" spans="1:19" x14ac:dyDescent="0.2">
      <c r="A24" s="1">
        <v>36</v>
      </c>
      <c r="B24" s="16" t="s">
        <v>275</v>
      </c>
      <c r="C24" s="18">
        <v>2246</v>
      </c>
      <c r="D24" s="18">
        <v>2201</v>
      </c>
      <c r="E24" s="18">
        <v>2196</v>
      </c>
      <c r="F24" s="18">
        <v>2161</v>
      </c>
      <c r="G24" s="18">
        <v>2146</v>
      </c>
      <c r="H24" s="18">
        <v>2083</v>
      </c>
      <c r="I24" s="18">
        <v>2071</v>
      </c>
      <c r="J24" s="18">
        <v>2076</v>
      </c>
      <c r="K24" s="19">
        <v>2072</v>
      </c>
      <c r="L24" s="19">
        <v>2009</v>
      </c>
      <c r="M24" s="19">
        <v>2004</v>
      </c>
      <c r="N24" s="19">
        <v>1999</v>
      </c>
      <c r="O24" s="19">
        <v>1984</v>
      </c>
      <c r="P24" s="19">
        <v>1931</v>
      </c>
      <c r="Q24" s="19">
        <v>1939</v>
      </c>
      <c r="R24" s="19">
        <v>1949</v>
      </c>
      <c r="S24" s="19">
        <v>1952</v>
      </c>
    </row>
    <row r="25" spans="1:19" x14ac:dyDescent="0.2">
      <c r="A25" s="1">
        <v>15</v>
      </c>
      <c r="B25" s="16" t="s">
        <v>276</v>
      </c>
      <c r="C25" s="18">
        <v>26814</v>
      </c>
      <c r="D25" s="18">
        <v>27117</v>
      </c>
      <c r="E25" s="18">
        <v>27634</v>
      </c>
      <c r="F25" s="18">
        <v>28023</v>
      </c>
      <c r="G25" s="18">
        <v>28283</v>
      </c>
      <c r="H25" s="18">
        <v>28235</v>
      </c>
      <c r="I25" s="18">
        <v>28515</v>
      </c>
      <c r="J25" s="18">
        <v>28668</v>
      </c>
      <c r="K25" s="19">
        <v>28790</v>
      </c>
      <c r="L25" s="19">
        <v>28975</v>
      </c>
      <c r="M25" s="19">
        <v>29008</v>
      </c>
      <c r="N25" s="19">
        <v>29120</v>
      </c>
      <c r="O25" s="19">
        <v>29212</v>
      </c>
      <c r="P25" s="19">
        <v>29453</v>
      </c>
      <c r="Q25" s="19">
        <v>29712</v>
      </c>
      <c r="R25" s="19">
        <v>30244</v>
      </c>
      <c r="S25" s="19">
        <v>30250</v>
      </c>
    </row>
    <row r="26" spans="1:19" x14ac:dyDescent="0.2">
      <c r="A26" s="1">
        <v>5</v>
      </c>
      <c r="B26" s="16" t="s">
        <v>277</v>
      </c>
      <c r="C26" s="18">
        <v>56271</v>
      </c>
      <c r="D26" s="18">
        <v>57110</v>
      </c>
      <c r="E26" s="18">
        <v>58041</v>
      </c>
      <c r="F26" s="18">
        <v>58529</v>
      </c>
      <c r="G26" s="18">
        <v>59529</v>
      </c>
      <c r="H26" s="18">
        <v>60646</v>
      </c>
      <c r="I26" s="18">
        <v>61747</v>
      </c>
      <c r="J26" s="18">
        <v>62671</v>
      </c>
      <c r="K26" s="19">
        <v>63575</v>
      </c>
      <c r="L26" s="19">
        <v>64262</v>
      </c>
      <c r="M26" s="19">
        <v>64730</v>
      </c>
      <c r="N26" s="19">
        <v>65232</v>
      </c>
      <c r="O26" s="19">
        <v>65704</v>
      </c>
      <c r="P26" s="19">
        <v>66228</v>
      </c>
      <c r="Q26" s="19">
        <v>66902</v>
      </c>
      <c r="R26" s="19">
        <v>67849</v>
      </c>
      <c r="S26" s="19">
        <v>68700</v>
      </c>
    </row>
    <row r="27" spans="1:19" x14ac:dyDescent="0.2">
      <c r="A27" s="1">
        <v>48</v>
      </c>
      <c r="B27" s="16" t="s">
        <v>278</v>
      </c>
      <c r="C27" s="18">
        <v>2144</v>
      </c>
      <c r="D27" s="18">
        <v>2212</v>
      </c>
      <c r="E27" s="18">
        <v>2263</v>
      </c>
      <c r="F27" s="18">
        <v>2266</v>
      </c>
      <c r="G27" s="18">
        <v>2216</v>
      </c>
      <c r="H27" s="18">
        <v>2236</v>
      </c>
      <c r="I27" s="18">
        <v>2225</v>
      </c>
      <c r="J27" s="18">
        <v>2283</v>
      </c>
      <c r="K27" s="19">
        <v>2349</v>
      </c>
      <c r="L27" s="19">
        <v>2379</v>
      </c>
      <c r="M27" s="19">
        <v>2393</v>
      </c>
      <c r="N27" s="19">
        <v>2361</v>
      </c>
      <c r="O27" s="19">
        <v>2348</v>
      </c>
      <c r="P27" s="19">
        <v>2392</v>
      </c>
      <c r="Q27" s="19">
        <v>2411</v>
      </c>
      <c r="R27" s="19">
        <v>2416</v>
      </c>
      <c r="S27" s="19">
        <v>2430</v>
      </c>
    </row>
    <row r="28" spans="1:19" x14ac:dyDescent="0.2">
      <c r="A28" s="1">
        <v>56</v>
      </c>
      <c r="B28" s="16" t="s">
        <v>279</v>
      </c>
      <c r="C28" s="18">
        <v>18669</v>
      </c>
      <c r="D28" s="18">
        <v>18861</v>
      </c>
      <c r="E28" s="18">
        <v>18991</v>
      </c>
      <c r="F28" s="18">
        <v>19180</v>
      </c>
      <c r="G28" s="18">
        <v>19228</v>
      </c>
      <c r="H28" s="18">
        <v>19440</v>
      </c>
      <c r="I28" s="18">
        <v>19541</v>
      </c>
      <c r="J28" s="18">
        <v>19657</v>
      </c>
      <c r="K28" s="19">
        <v>19695</v>
      </c>
      <c r="L28" s="19">
        <v>19622</v>
      </c>
      <c r="M28" s="19">
        <v>19484</v>
      </c>
      <c r="N28" s="19">
        <v>19421</v>
      </c>
      <c r="O28" s="19">
        <v>19183</v>
      </c>
      <c r="P28" s="19">
        <v>19053</v>
      </c>
      <c r="Q28" s="19">
        <v>19253</v>
      </c>
      <c r="R28" s="19">
        <v>19508</v>
      </c>
      <c r="S28" s="19">
        <v>19794</v>
      </c>
    </row>
    <row r="29" spans="1:19" x14ac:dyDescent="0.2">
      <c r="A29" s="1">
        <v>25</v>
      </c>
      <c r="B29" s="16" t="s">
        <v>280</v>
      </c>
      <c r="C29" s="18">
        <v>1828</v>
      </c>
      <c r="D29" s="18">
        <v>1797</v>
      </c>
      <c r="E29" s="18">
        <v>1781</v>
      </c>
      <c r="F29" s="18">
        <v>1778</v>
      </c>
      <c r="G29" s="18">
        <v>1765</v>
      </c>
      <c r="H29" s="18">
        <v>1767</v>
      </c>
      <c r="I29" s="18">
        <v>1720</v>
      </c>
      <c r="J29" s="18">
        <v>1705</v>
      </c>
      <c r="K29" s="19">
        <v>1745</v>
      </c>
      <c r="L29" s="19">
        <v>1709</v>
      </c>
      <c r="M29" s="19">
        <v>1700</v>
      </c>
      <c r="N29" s="19">
        <v>1714</v>
      </c>
      <c r="O29" s="19">
        <v>1714</v>
      </c>
      <c r="P29" s="19">
        <v>1699</v>
      </c>
      <c r="Q29" s="19">
        <v>1729</v>
      </c>
      <c r="R29" s="19">
        <v>1705</v>
      </c>
      <c r="S29" s="19">
        <v>1675</v>
      </c>
    </row>
    <row r="30" spans="1:19" x14ac:dyDescent="0.2">
      <c r="A30" s="1">
        <v>41</v>
      </c>
      <c r="B30" s="16" t="s">
        <v>281</v>
      </c>
      <c r="C30" s="18">
        <v>6935</v>
      </c>
      <c r="D30" s="18">
        <v>6894</v>
      </c>
      <c r="E30" s="18">
        <v>6999</v>
      </c>
      <c r="F30" s="18">
        <v>7211</v>
      </c>
      <c r="G30" s="18">
        <v>7343</v>
      </c>
      <c r="H30" s="18">
        <v>7560</v>
      </c>
      <c r="I30" s="18">
        <v>7674</v>
      </c>
      <c r="J30" s="18">
        <v>7674</v>
      </c>
      <c r="K30" s="19">
        <v>7697</v>
      </c>
      <c r="L30" s="19">
        <v>7644</v>
      </c>
      <c r="M30" s="19">
        <v>7664</v>
      </c>
      <c r="N30" s="19">
        <v>7675</v>
      </c>
      <c r="O30" s="19">
        <v>7828</v>
      </c>
      <c r="P30" s="19">
        <v>8034</v>
      </c>
      <c r="Q30" s="19">
        <v>8073</v>
      </c>
      <c r="R30" s="19">
        <v>8388</v>
      </c>
      <c r="S30" s="19">
        <v>8768</v>
      </c>
    </row>
    <row r="31" spans="1:19" x14ac:dyDescent="0.2">
      <c r="A31" s="1">
        <v>47</v>
      </c>
      <c r="B31" s="16" t="s">
        <v>282</v>
      </c>
      <c r="C31" s="18">
        <v>1895</v>
      </c>
      <c r="D31" s="18">
        <v>1913</v>
      </c>
      <c r="E31" s="18">
        <v>1935</v>
      </c>
      <c r="F31" s="18">
        <v>1899</v>
      </c>
      <c r="G31" s="18">
        <v>1923</v>
      </c>
      <c r="H31" s="18">
        <v>1908</v>
      </c>
      <c r="I31" s="18">
        <v>1893</v>
      </c>
      <c r="J31" s="18">
        <v>1897</v>
      </c>
      <c r="K31" s="19">
        <v>1878</v>
      </c>
      <c r="L31" s="19">
        <v>1877</v>
      </c>
      <c r="M31" s="19">
        <v>1886</v>
      </c>
      <c r="N31" s="19">
        <v>1904</v>
      </c>
      <c r="O31" s="19">
        <v>1856</v>
      </c>
      <c r="P31" s="19">
        <v>1822</v>
      </c>
      <c r="Q31" s="19">
        <v>1846</v>
      </c>
      <c r="R31" s="19">
        <v>1856</v>
      </c>
      <c r="S31" s="19">
        <v>1866</v>
      </c>
    </row>
    <row r="32" spans="1:19" x14ac:dyDescent="0.2">
      <c r="A32" s="1">
        <v>54</v>
      </c>
      <c r="B32" s="16" t="s">
        <v>283</v>
      </c>
      <c r="C32" s="18">
        <v>3837</v>
      </c>
      <c r="D32" s="18">
        <v>3936</v>
      </c>
      <c r="E32" s="18">
        <v>3985</v>
      </c>
      <c r="F32" s="18">
        <v>4133</v>
      </c>
      <c r="G32" s="18">
        <v>4211</v>
      </c>
      <c r="H32" s="18">
        <v>4156</v>
      </c>
      <c r="I32" s="18">
        <v>4177</v>
      </c>
      <c r="J32" s="18">
        <v>4200</v>
      </c>
      <c r="K32" s="19">
        <v>4226</v>
      </c>
      <c r="L32" s="19">
        <v>4216</v>
      </c>
      <c r="M32" s="19">
        <v>4124</v>
      </c>
      <c r="N32" s="19">
        <v>4224</v>
      </c>
      <c r="O32" s="19">
        <v>4190</v>
      </c>
      <c r="P32" s="19">
        <v>4187</v>
      </c>
      <c r="Q32" s="19">
        <v>4119</v>
      </c>
      <c r="R32" s="19">
        <v>4245</v>
      </c>
      <c r="S32" s="19">
        <v>4316</v>
      </c>
    </row>
    <row r="33" spans="1:19" x14ac:dyDescent="0.2">
      <c r="A33" s="1">
        <v>4</v>
      </c>
      <c r="B33" s="16" t="s">
        <v>208</v>
      </c>
      <c r="C33" s="18">
        <v>98968</v>
      </c>
      <c r="D33" s="18">
        <v>99976</v>
      </c>
      <c r="E33" s="18">
        <v>100934</v>
      </c>
      <c r="F33" s="18">
        <v>102298</v>
      </c>
      <c r="G33" s="18">
        <v>104372</v>
      </c>
      <c r="H33" s="18">
        <v>106110</v>
      </c>
      <c r="I33" s="18">
        <v>107747</v>
      </c>
      <c r="J33" s="18">
        <v>108717</v>
      </c>
      <c r="K33" s="19">
        <v>109466</v>
      </c>
      <c r="L33" s="19">
        <v>110231</v>
      </c>
      <c r="M33" s="19">
        <v>111035</v>
      </c>
      <c r="N33" s="19">
        <v>111889</v>
      </c>
      <c r="O33" s="19">
        <v>112793</v>
      </c>
      <c r="P33" s="19">
        <v>114114</v>
      </c>
      <c r="Q33" s="19">
        <v>116352</v>
      </c>
      <c r="R33" s="19">
        <v>117863</v>
      </c>
      <c r="S33" s="19">
        <v>118791</v>
      </c>
    </row>
    <row r="34" spans="1:19" x14ac:dyDescent="0.2">
      <c r="A34" s="1">
        <v>23</v>
      </c>
      <c r="B34" s="16" t="s">
        <v>284</v>
      </c>
      <c r="C34" s="18">
        <v>4353</v>
      </c>
      <c r="D34" s="18">
        <v>4361</v>
      </c>
      <c r="E34" s="18">
        <v>4370</v>
      </c>
      <c r="F34" s="18">
        <v>4323</v>
      </c>
      <c r="G34" s="18">
        <v>4398</v>
      </c>
      <c r="H34" s="18">
        <v>4394</v>
      </c>
      <c r="I34" s="18">
        <v>4423</v>
      </c>
      <c r="J34" s="18">
        <v>4478</v>
      </c>
      <c r="K34" s="19">
        <v>4555</v>
      </c>
      <c r="L34" s="19">
        <v>4746</v>
      </c>
      <c r="M34" s="19">
        <v>4691</v>
      </c>
      <c r="N34" s="19">
        <v>4681</v>
      </c>
      <c r="O34" s="19">
        <v>4645</v>
      </c>
      <c r="P34" s="19">
        <v>4630</v>
      </c>
      <c r="Q34" s="19">
        <v>4651</v>
      </c>
      <c r="R34" s="19">
        <v>4645</v>
      </c>
      <c r="S34" s="19">
        <v>4651</v>
      </c>
    </row>
    <row r="35" spans="1:19" x14ac:dyDescent="0.2">
      <c r="A35" s="1">
        <v>49</v>
      </c>
      <c r="B35" s="16" t="s">
        <v>285</v>
      </c>
      <c r="C35" s="18">
        <v>15676</v>
      </c>
      <c r="D35" s="18">
        <v>15539</v>
      </c>
      <c r="E35" s="18">
        <v>15509</v>
      </c>
      <c r="F35" s="18">
        <v>15629</v>
      </c>
      <c r="G35" s="18">
        <v>15690</v>
      </c>
      <c r="H35" s="18">
        <v>15828</v>
      </c>
      <c r="I35" s="18">
        <v>15896</v>
      </c>
      <c r="J35" s="18">
        <v>15738</v>
      </c>
      <c r="K35" s="19">
        <v>15600</v>
      </c>
      <c r="L35" s="19">
        <v>15512</v>
      </c>
      <c r="M35" s="19">
        <v>15594</v>
      </c>
      <c r="N35" s="19">
        <v>15703</v>
      </c>
      <c r="O35" s="19">
        <v>15925</v>
      </c>
      <c r="P35" s="19">
        <v>16006</v>
      </c>
      <c r="Q35" s="19">
        <v>16125</v>
      </c>
      <c r="R35" s="19">
        <v>16438</v>
      </c>
      <c r="S35" s="19">
        <v>16736</v>
      </c>
    </row>
    <row r="36" spans="1:19" x14ac:dyDescent="0.2">
      <c r="A36" s="1">
        <v>55</v>
      </c>
      <c r="B36" s="16" t="s">
        <v>286</v>
      </c>
      <c r="C36" s="18">
        <v>506</v>
      </c>
      <c r="D36" s="18">
        <v>506</v>
      </c>
      <c r="E36" s="18">
        <v>519</v>
      </c>
      <c r="F36" s="18">
        <v>492</v>
      </c>
      <c r="G36" s="18">
        <v>495</v>
      </c>
      <c r="H36" s="18">
        <v>470</v>
      </c>
      <c r="I36" s="18">
        <v>481</v>
      </c>
      <c r="J36" s="18">
        <v>488</v>
      </c>
      <c r="K36" s="19">
        <v>489</v>
      </c>
      <c r="L36" s="19">
        <v>490</v>
      </c>
      <c r="M36" s="19">
        <v>504</v>
      </c>
      <c r="N36" s="19">
        <v>504</v>
      </c>
      <c r="O36" s="19">
        <v>488</v>
      </c>
      <c r="P36" s="19">
        <v>474</v>
      </c>
      <c r="Q36" s="19">
        <v>492</v>
      </c>
      <c r="R36" s="19">
        <v>511</v>
      </c>
      <c r="S36" s="19">
        <v>513</v>
      </c>
    </row>
    <row r="37" spans="1:19" x14ac:dyDescent="0.2">
      <c r="A37" s="1">
        <v>11</v>
      </c>
      <c r="B37" s="16" t="s">
        <v>287</v>
      </c>
      <c r="C37" s="18">
        <v>4383</v>
      </c>
      <c r="D37" s="18">
        <v>4317</v>
      </c>
      <c r="E37" s="18">
        <v>4295</v>
      </c>
      <c r="F37" s="18">
        <v>4228</v>
      </c>
      <c r="G37" s="18">
        <v>4166</v>
      </c>
      <c r="H37" s="18">
        <v>4193</v>
      </c>
      <c r="I37" s="18">
        <v>4182</v>
      </c>
      <c r="J37" s="18">
        <v>4242</v>
      </c>
      <c r="K37" s="19">
        <v>4252</v>
      </c>
      <c r="L37" s="19">
        <v>4186</v>
      </c>
      <c r="M37" s="19">
        <v>4121</v>
      </c>
      <c r="N37" s="19">
        <v>4158</v>
      </c>
      <c r="O37" s="19">
        <v>4170</v>
      </c>
      <c r="P37" s="19">
        <v>4146</v>
      </c>
      <c r="Q37" s="19">
        <v>4112</v>
      </c>
      <c r="R37" s="19">
        <v>4118</v>
      </c>
      <c r="S37" s="19">
        <v>4074</v>
      </c>
    </row>
    <row r="38" spans="1:19" x14ac:dyDescent="0.2">
      <c r="A38" s="1">
        <v>26</v>
      </c>
      <c r="B38" s="16" t="s">
        <v>288</v>
      </c>
      <c r="C38" s="18">
        <v>6285</v>
      </c>
      <c r="D38" s="18">
        <v>6228</v>
      </c>
      <c r="E38" s="18">
        <v>6140</v>
      </c>
      <c r="F38" s="18">
        <v>6148</v>
      </c>
      <c r="G38" s="18">
        <v>6172</v>
      </c>
      <c r="H38" s="18">
        <v>6169</v>
      </c>
      <c r="I38" s="18">
        <v>6117</v>
      </c>
      <c r="J38" s="18">
        <v>6109</v>
      </c>
      <c r="K38" s="19">
        <v>6161</v>
      </c>
      <c r="L38" s="19">
        <v>6193</v>
      </c>
      <c r="M38" s="19">
        <v>6151</v>
      </c>
      <c r="N38" s="19">
        <v>6217</v>
      </c>
      <c r="O38" s="19">
        <v>6137</v>
      </c>
      <c r="P38" s="19">
        <v>6097</v>
      </c>
      <c r="Q38" s="19">
        <v>6032</v>
      </c>
      <c r="R38" s="19">
        <v>5980</v>
      </c>
      <c r="S38" s="19">
        <v>5972</v>
      </c>
    </row>
    <row r="39" spans="1:19" x14ac:dyDescent="0.2">
      <c r="A39" s="1">
        <v>9</v>
      </c>
      <c r="B39" s="16" t="s">
        <v>289</v>
      </c>
      <c r="C39" s="18">
        <v>1834</v>
      </c>
      <c r="D39" s="18">
        <v>1837</v>
      </c>
      <c r="E39" s="18">
        <v>1789</v>
      </c>
      <c r="F39" s="18">
        <v>1739</v>
      </c>
      <c r="G39" s="18">
        <v>1794</v>
      </c>
      <c r="H39" s="18">
        <v>1761</v>
      </c>
      <c r="I39" s="18">
        <v>1756</v>
      </c>
      <c r="J39" s="18">
        <v>1738</v>
      </c>
      <c r="K39" s="19">
        <v>1739</v>
      </c>
      <c r="L39" s="19">
        <v>1738</v>
      </c>
      <c r="M39" s="19">
        <v>1753</v>
      </c>
      <c r="N39" s="19">
        <v>1753</v>
      </c>
      <c r="O39" s="19">
        <v>1777</v>
      </c>
      <c r="P39" s="19">
        <v>1768</v>
      </c>
      <c r="Q39" s="19">
        <v>1745</v>
      </c>
      <c r="R39" s="19">
        <v>1744</v>
      </c>
      <c r="S39" s="19">
        <v>1716</v>
      </c>
    </row>
    <row r="40" spans="1:19" x14ac:dyDescent="0.2">
      <c r="A40" s="1">
        <v>28</v>
      </c>
      <c r="B40" s="16" t="s">
        <v>290</v>
      </c>
      <c r="C40" s="18">
        <v>6986</v>
      </c>
      <c r="D40" s="18">
        <v>6893</v>
      </c>
      <c r="E40" s="18">
        <v>6872</v>
      </c>
      <c r="F40" s="18">
        <v>6997</v>
      </c>
      <c r="G40" s="18">
        <v>7115</v>
      </c>
      <c r="H40" s="18">
        <v>7117</v>
      </c>
      <c r="I40" s="18">
        <v>7036</v>
      </c>
      <c r="J40" s="18">
        <v>7093</v>
      </c>
      <c r="K40" s="19">
        <v>7019</v>
      </c>
      <c r="L40" s="19">
        <v>7083</v>
      </c>
      <c r="M40" s="19">
        <v>7081</v>
      </c>
      <c r="N40" s="19">
        <v>6957</v>
      </c>
      <c r="O40" s="19">
        <v>6883</v>
      </c>
      <c r="P40" s="19">
        <v>6800</v>
      </c>
      <c r="Q40" s="19">
        <v>6844</v>
      </c>
      <c r="R40" s="19">
        <v>6808</v>
      </c>
      <c r="S40" s="19">
        <v>6968</v>
      </c>
    </row>
    <row r="41" spans="1:19" x14ac:dyDescent="0.2">
      <c r="A41" s="1">
        <v>45</v>
      </c>
      <c r="B41" s="16" t="s">
        <v>291</v>
      </c>
      <c r="C41" s="18">
        <v>1173</v>
      </c>
      <c r="D41" s="18">
        <v>1168</v>
      </c>
      <c r="E41" s="18">
        <v>1153</v>
      </c>
      <c r="F41" s="18">
        <v>1098</v>
      </c>
      <c r="G41" s="18">
        <v>1098</v>
      </c>
      <c r="H41" s="18">
        <v>1083</v>
      </c>
      <c r="I41" s="18">
        <v>1123</v>
      </c>
      <c r="J41" s="18">
        <v>1139</v>
      </c>
      <c r="K41" s="19">
        <v>1183</v>
      </c>
      <c r="L41" s="19">
        <v>1140</v>
      </c>
      <c r="M41" s="19">
        <v>1141</v>
      </c>
      <c r="N41" s="19">
        <v>1163</v>
      </c>
      <c r="O41" s="19">
        <v>1125</v>
      </c>
      <c r="P41" s="19">
        <v>1142</v>
      </c>
      <c r="Q41" s="19">
        <v>1166</v>
      </c>
      <c r="R41" s="19">
        <v>1112</v>
      </c>
      <c r="S41" s="19">
        <v>1087</v>
      </c>
    </row>
    <row r="42" spans="1:19" x14ac:dyDescent="0.2">
      <c r="A42" s="1">
        <v>13</v>
      </c>
      <c r="B42" s="16" t="s">
        <v>292</v>
      </c>
      <c r="C42" s="18">
        <v>37308</v>
      </c>
      <c r="D42" s="18">
        <v>38184</v>
      </c>
      <c r="E42" s="18">
        <v>38739</v>
      </c>
      <c r="F42" s="18">
        <v>39012</v>
      </c>
      <c r="G42" s="18">
        <v>39555</v>
      </c>
      <c r="H42" s="18">
        <v>40023</v>
      </c>
      <c r="I42" s="18">
        <v>40223</v>
      </c>
      <c r="J42" s="18">
        <v>39956</v>
      </c>
      <c r="K42" s="19">
        <v>40325</v>
      </c>
      <c r="L42" s="19">
        <v>40375</v>
      </c>
      <c r="M42" s="19">
        <v>40573</v>
      </c>
      <c r="N42" s="19">
        <v>40668</v>
      </c>
      <c r="O42" s="19">
        <v>40743</v>
      </c>
      <c r="P42" s="19">
        <v>41143</v>
      </c>
      <c r="Q42" s="19">
        <v>41904</v>
      </c>
      <c r="R42" s="19">
        <v>42548</v>
      </c>
      <c r="S42" s="19">
        <v>43172</v>
      </c>
    </row>
    <row r="43" spans="1:19" x14ac:dyDescent="0.2">
      <c r="A43" s="1">
        <v>27</v>
      </c>
      <c r="B43" s="16" t="s">
        <v>293</v>
      </c>
      <c r="C43" s="18">
        <v>9286</v>
      </c>
      <c r="D43" s="18">
        <v>9195</v>
      </c>
      <c r="E43" s="18">
        <v>9096</v>
      </c>
      <c r="F43" s="18">
        <v>9207</v>
      </c>
      <c r="G43" s="18">
        <v>9267</v>
      </c>
      <c r="H43" s="18">
        <v>9356</v>
      </c>
      <c r="I43" s="18">
        <v>9430</v>
      </c>
      <c r="J43" s="18">
        <v>9679</v>
      </c>
      <c r="K43" s="19">
        <v>9759</v>
      </c>
      <c r="L43" s="19">
        <v>10143</v>
      </c>
      <c r="M43" s="19">
        <v>10780</v>
      </c>
      <c r="N43" s="19">
        <v>11154</v>
      </c>
      <c r="O43" s="19">
        <v>11531</v>
      </c>
      <c r="P43" s="19">
        <v>11904</v>
      </c>
      <c r="Q43" s="19">
        <v>11410</v>
      </c>
      <c r="R43" s="19">
        <v>11041</v>
      </c>
      <c r="S43" s="19">
        <v>10913</v>
      </c>
    </row>
    <row r="44" spans="1:19" x14ac:dyDescent="0.2">
      <c r="A44" s="1">
        <v>17</v>
      </c>
      <c r="B44" s="16" t="s">
        <v>294</v>
      </c>
      <c r="C44" s="18">
        <v>10389</v>
      </c>
      <c r="D44" s="18">
        <v>10344</v>
      </c>
      <c r="E44" s="18">
        <v>10459</v>
      </c>
      <c r="F44" s="18">
        <v>10437</v>
      </c>
      <c r="G44" s="18">
        <v>10285</v>
      </c>
      <c r="H44" s="18">
        <v>10166</v>
      </c>
      <c r="I44" s="18">
        <v>10129</v>
      </c>
      <c r="J44" s="18">
        <v>10334</v>
      </c>
      <c r="K44" s="19">
        <v>10444</v>
      </c>
      <c r="L44" s="19">
        <v>10494</v>
      </c>
      <c r="M44" s="19">
        <v>10851</v>
      </c>
      <c r="N44" s="19">
        <v>11088</v>
      </c>
      <c r="O44" s="19">
        <v>11285</v>
      </c>
      <c r="P44" s="19">
        <v>11415</v>
      </c>
      <c r="Q44" s="19">
        <v>11219</v>
      </c>
      <c r="R44" s="19">
        <v>11160</v>
      </c>
      <c r="S44" s="19">
        <v>11059</v>
      </c>
    </row>
    <row r="45" spans="1:19" x14ac:dyDescent="0.2">
      <c r="A45" s="1">
        <v>29</v>
      </c>
      <c r="B45" s="16" t="s">
        <v>295</v>
      </c>
      <c r="C45" s="18">
        <v>9196</v>
      </c>
      <c r="D45" s="18">
        <v>9210</v>
      </c>
      <c r="E45" s="18">
        <v>9136</v>
      </c>
      <c r="F45" s="18">
        <v>9131</v>
      </c>
      <c r="G45" s="18">
        <v>9057</v>
      </c>
      <c r="H45" s="18">
        <v>9089</v>
      </c>
      <c r="I45" s="18">
        <v>9095</v>
      </c>
      <c r="J45" s="18">
        <v>9174</v>
      </c>
      <c r="K45" s="19">
        <v>9252</v>
      </c>
      <c r="L45" s="19">
        <v>9333</v>
      </c>
      <c r="M45" s="19">
        <v>9357</v>
      </c>
      <c r="N45" s="19">
        <v>9306</v>
      </c>
      <c r="O45" s="19">
        <v>9328</v>
      </c>
      <c r="P45" s="19">
        <v>9353</v>
      </c>
      <c r="Q45" s="19">
        <v>9246</v>
      </c>
      <c r="R45" s="19">
        <v>9259</v>
      </c>
      <c r="S45" s="19">
        <v>9063</v>
      </c>
    </row>
    <row r="46" spans="1:19" x14ac:dyDescent="0.2">
      <c r="A46" s="1">
        <v>35</v>
      </c>
      <c r="B46" s="16" t="s">
        <v>296</v>
      </c>
      <c r="C46" s="18">
        <v>10466</v>
      </c>
      <c r="D46" s="18">
        <v>10554</v>
      </c>
      <c r="E46" s="18">
        <v>10895</v>
      </c>
      <c r="F46" s="18">
        <v>11002</v>
      </c>
      <c r="G46" s="18">
        <v>11178</v>
      </c>
      <c r="H46" s="18">
        <v>11364</v>
      </c>
      <c r="I46" s="18">
        <v>11433</v>
      </c>
      <c r="J46" s="18">
        <v>11471</v>
      </c>
      <c r="K46" s="19">
        <v>11396</v>
      </c>
      <c r="L46" s="19">
        <v>11396</v>
      </c>
      <c r="M46" s="19">
        <v>11374</v>
      </c>
      <c r="N46" s="19">
        <v>11308</v>
      </c>
      <c r="O46" s="19">
        <v>11312</v>
      </c>
      <c r="P46" s="19">
        <v>11294</v>
      </c>
      <c r="Q46" s="19">
        <v>11461</v>
      </c>
      <c r="R46" s="19">
        <v>11692</v>
      </c>
      <c r="S46" s="19">
        <v>11844</v>
      </c>
    </row>
    <row r="47" spans="1:19" x14ac:dyDescent="0.2">
      <c r="A47" s="1">
        <v>34</v>
      </c>
      <c r="B47" s="16" t="s">
        <v>229</v>
      </c>
      <c r="C47" s="18">
        <v>3825</v>
      </c>
      <c r="D47" s="18">
        <v>3697</v>
      </c>
      <c r="E47" s="18">
        <v>3683</v>
      </c>
      <c r="F47" s="18">
        <v>3573</v>
      </c>
      <c r="G47" s="18">
        <v>3507</v>
      </c>
      <c r="H47" s="18">
        <v>3469</v>
      </c>
      <c r="I47" s="18">
        <v>3385</v>
      </c>
      <c r="J47" s="18">
        <v>3387</v>
      </c>
      <c r="K47" s="19">
        <v>3368</v>
      </c>
      <c r="L47" s="19">
        <v>3417</v>
      </c>
      <c r="M47" s="19">
        <v>3549</v>
      </c>
      <c r="N47" s="19">
        <v>3625</v>
      </c>
      <c r="O47" s="19">
        <v>3660</v>
      </c>
      <c r="P47" s="19">
        <v>3671</v>
      </c>
      <c r="Q47" s="19">
        <v>3607</v>
      </c>
      <c r="R47" s="19">
        <v>3501</v>
      </c>
      <c r="S47" s="19">
        <v>3424</v>
      </c>
    </row>
    <row r="48" spans="1:19" x14ac:dyDescent="0.2">
      <c r="A48" s="1">
        <v>1</v>
      </c>
      <c r="B48" s="16" t="s">
        <v>297</v>
      </c>
      <c r="C48" s="18">
        <v>33636</v>
      </c>
      <c r="D48" s="18">
        <v>33474</v>
      </c>
      <c r="E48" s="18">
        <v>33416</v>
      </c>
      <c r="F48" s="18">
        <v>33414</v>
      </c>
      <c r="G48" s="18">
        <v>33441</v>
      </c>
      <c r="H48" s="18">
        <v>33489</v>
      </c>
      <c r="I48" s="18">
        <v>33812</v>
      </c>
      <c r="J48" s="18">
        <v>34008</v>
      </c>
      <c r="K48" s="19">
        <v>34233</v>
      </c>
      <c r="L48" s="19">
        <v>34405</v>
      </c>
      <c r="M48" s="19">
        <v>34477</v>
      </c>
      <c r="N48" s="19">
        <v>34580</v>
      </c>
      <c r="O48" s="19">
        <v>34758</v>
      </c>
      <c r="P48" s="19">
        <v>34691</v>
      </c>
      <c r="Q48" s="19">
        <v>34714</v>
      </c>
      <c r="R48" s="19">
        <v>34915</v>
      </c>
      <c r="S48" s="19">
        <v>34993</v>
      </c>
    </row>
    <row r="49" spans="1:19" x14ac:dyDescent="0.2">
      <c r="A49" s="1">
        <v>32</v>
      </c>
      <c r="B49" s="16" t="s">
        <v>298</v>
      </c>
      <c r="C49" s="18">
        <v>8441</v>
      </c>
      <c r="D49" s="18">
        <v>8451</v>
      </c>
      <c r="E49" s="18">
        <v>8435</v>
      </c>
      <c r="F49" s="18">
        <v>8481</v>
      </c>
      <c r="G49" s="18">
        <v>8659</v>
      </c>
      <c r="H49" s="18">
        <v>8867</v>
      </c>
      <c r="I49" s="18">
        <v>8945</v>
      </c>
      <c r="J49" s="18">
        <v>9077</v>
      </c>
      <c r="K49" s="19">
        <v>9123</v>
      </c>
      <c r="L49" s="19">
        <v>9164</v>
      </c>
      <c r="M49" s="19">
        <v>9175</v>
      </c>
      <c r="N49" s="19">
        <v>9264</v>
      </c>
      <c r="O49" s="19">
        <v>9244</v>
      </c>
      <c r="P49" s="19">
        <v>9436</v>
      </c>
      <c r="Q49" s="19">
        <v>9382</v>
      </c>
      <c r="R49" s="19">
        <v>9452</v>
      </c>
      <c r="S49" s="19">
        <v>9534</v>
      </c>
    </row>
    <row r="50" spans="1:19" x14ac:dyDescent="0.2">
      <c r="A50" s="1">
        <v>40</v>
      </c>
      <c r="B50" s="16" t="s">
        <v>299</v>
      </c>
      <c r="C50" s="18">
        <v>3617</v>
      </c>
      <c r="D50" s="18">
        <v>3591</v>
      </c>
      <c r="E50" s="18">
        <v>3676</v>
      </c>
      <c r="F50" s="18">
        <v>3675</v>
      </c>
      <c r="G50" s="18">
        <v>3697</v>
      </c>
      <c r="H50" s="18">
        <v>3778</v>
      </c>
      <c r="I50" s="18">
        <v>3755</v>
      </c>
      <c r="J50" s="18">
        <v>3731</v>
      </c>
      <c r="K50" s="19">
        <v>3620</v>
      </c>
      <c r="L50" s="19">
        <v>3586</v>
      </c>
      <c r="M50" s="19">
        <v>3582</v>
      </c>
      <c r="N50" s="19">
        <v>3658</v>
      </c>
      <c r="O50" s="19">
        <v>3640</v>
      </c>
      <c r="P50" s="19">
        <v>3620</v>
      </c>
      <c r="Q50" s="19">
        <v>3614</v>
      </c>
      <c r="R50" s="19">
        <v>3683</v>
      </c>
      <c r="S50" s="19">
        <v>3710</v>
      </c>
    </row>
    <row r="51" spans="1:19" x14ac:dyDescent="0.2">
      <c r="A51" s="1">
        <v>31</v>
      </c>
      <c r="B51" s="16" t="s">
        <v>300</v>
      </c>
      <c r="C51" s="18">
        <v>6286</v>
      </c>
      <c r="D51" s="18">
        <v>6314</v>
      </c>
      <c r="E51" s="18">
        <v>6209</v>
      </c>
      <c r="F51" s="18">
        <v>6105</v>
      </c>
      <c r="G51" s="18">
        <v>6110</v>
      </c>
      <c r="H51" s="18">
        <v>6143</v>
      </c>
      <c r="I51" s="18">
        <v>6143</v>
      </c>
      <c r="J51" s="18">
        <v>6050</v>
      </c>
      <c r="K51" s="19">
        <v>6074</v>
      </c>
      <c r="L51" s="19">
        <v>6060</v>
      </c>
      <c r="M51" s="19">
        <v>6057</v>
      </c>
      <c r="N51" s="19">
        <v>6050</v>
      </c>
      <c r="O51" s="19">
        <v>6031</v>
      </c>
      <c r="P51" s="19">
        <v>6068</v>
      </c>
      <c r="Q51" s="19">
        <v>6023</v>
      </c>
      <c r="R51" s="19">
        <v>6114</v>
      </c>
      <c r="S51" s="19">
        <v>6162</v>
      </c>
    </row>
    <row r="52" spans="1:19" x14ac:dyDescent="0.2">
      <c r="A52" s="1">
        <v>21</v>
      </c>
      <c r="B52" s="16" t="s">
        <v>301</v>
      </c>
      <c r="C52" s="18">
        <v>5184</v>
      </c>
      <c r="D52" s="18">
        <v>5006</v>
      </c>
      <c r="E52" s="18">
        <v>5069</v>
      </c>
      <c r="F52" s="18">
        <v>5130</v>
      </c>
      <c r="G52" s="18">
        <v>5085</v>
      </c>
      <c r="H52" s="18">
        <v>4969</v>
      </c>
      <c r="I52" s="18">
        <v>5079</v>
      </c>
      <c r="J52" s="18">
        <v>5245</v>
      </c>
      <c r="K52" s="19">
        <v>5343</v>
      </c>
      <c r="L52" s="19">
        <v>5151</v>
      </c>
      <c r="M52" s="19">
        <v>5216</v>
      </c>
      <c r="N52" s="19">
        <v>5122</v>
      </c>
      <c r="O52" s="19">
        <v>5117</v>
      </c>
      <c r="P52" s="19">
        <v>5079</v>
      </c>
      <c r="Q52" s="19">
        <v>4952</v>
      </c>
      <c r="R52" s="19">
        <v>4881</v>
      </c>
      <c r="S52" s="19">
        <v>4853</v>
      </c>
    </row>
    <row r="53" spans="1:19" x14ac:dyDescent="0.2">
      <c r="A53" s="1">
        <v>33</v>
      </c>
      <c r="B53" s="16" t="s">
        <v>302</v>
      </c>
      <c r="C53" s="18">
        <v>793</v>
      </c>
      <c r="D53" s="18">
        <v>784</v>
      </c>
      <c r="E53" s="18">
        <v>799</v>
      </c>
      <c r="F53" s="18">
        <v>766</v>
      </c>
      <c r="G53" s="18">
        <v>759</v>
      </c>
      <c r="H53" s="18">
        <v>748</v>
      </c>
      <c r="I53" s="18">
        <v>754</v>
      </c>
      <c r="J53" s="18">
        <v>720</v>
      </c>
      <c r="K53" s="19">
        <v>718</v>
      </c>
      <c r="L53" s="19">
        <v>713</v>
      </c>
      <c r="M53" s="19">
        <v>722</v>
      </c>
      <c r="N53" s="19">
        <v>693</v>
      </c>
      <c r="O53" s="19">
        <v>689</v>
      </c>
      <c r="P53" s="19">
        <v>684</v>
      </c>
      <c r="Q53" s="19">
        <v>680</v>
      </c>
      <c r="R53" s="19">
        <v>676</v>
      </c>
      <c r="S53" s="19">
        <v>679</v>
      </c>
    </row>
    <row r="54" spans="1:19" x14ac:dyDescent="0.2">
      <c r="A54" s="1">
        <v>20</v>
      </c>
      <c r="B54" s="16" t="s">
        <v>303</v>
      </c>
      <c r="C54" s="18">
        <v>7512</v>
      </c>
      <c r="D54" s="18">
        <v>7427</v>
      </c>
      <c r="E54" s="18">
        <v>7422</v>
      </c>
      <c r="F54" s="18">
        <v>7367</v>
      </c>
      <c r="G54" s="18">
        <v>7272</v>
      </c>
      <c r="H54" s="18">
        <v>7332</v>
      </c>
      <c r="I54" s="18">
        <v>7415</v>
      </c>
      <c r="J54" s="18">
        <v>7349</v>
      </c>
      <c r="K54" s="19">
        <v>7378</v>
      </c>
      <c r="L54" s="19">
        <v>7460</v>
      </c>
      <c r="M54" s="19">
        <v>7498</v>
      </c>
      <c r="N54" s="19">
        <v>7627</v>
      </c>
      <c r="O54" s="19">
        <v>7628</v>
      </c>
      <c r="P54" s="19">
        <v>7623</v>
      </c>
      <c r="Q54" s="19">
        <v>7539</v>
      </c>
      <c r="R54" s="19">
        <v>7433</v>
      </c>
      <c r="S54" s="19">
        <v>7437</v>
      </c>
    </row>
    <row r="55" spans="1:19" x14ac:dyDescent="0.2">
      <c r="A55" s="1">
        <v>44</v>
      </c>
      <c r="B55" s="16" t="s">
        <v>304</v>
      </c>
      <c r="C55" s="18">
        <v>2193</v>
      </c>
      <c r="D55" s="18">
        <v>2131</v>
      </c>
      <c r="E55" s="18">
        <v>2113</v>
      </c>
      <c r="F55" s="18">
        <v>2086</v>
      </c>
      <c r="G55" s="18">
        <v>2035</v>
      </c>
      <c r="H55" s="18">
        <v>2080</v>
      </c>
      <c r="I55" s="18">
        <v>2151</v>
      </c>
      <c r="J55" s="18">
        <v>2158</v>
      </c>
      <c r="K55" s="19">
        <v>2156</v>
      </c>
      <c r="L55" s="19">
        <v>2132</v>
      </c>
      <c r="M55" s="19">
        <v>2090</v>
      </c>
      <c r="N55" s="19">
        <v>2123</v>
      </c>
      <c r="O55" s="19">
        <v>2090</v>
      </c>
      <c r="P55" s="19">
        <v>2110</v>
      </c>
      <c r="Q55" s="19">
        <v>2127</v>
      </c>
      <c r="R55" s="19">
        <v>2184</v>
      </c>
      <c r="S55" s="19">
        <v>2236</v>
      </c>
    </row>
    <row r="56" spans="1:19" x14ac:dyDescent="0.2">
      <c r="A56" s="1">
        <v>52</v>
      </c>
      <c r="B56" s="16" t="s">
        <v>250</v>
      </c>
      <c r="C56" s="18">
        <v>1028</v>
      </c>
      <c r="D56" s="18">
        <v>1020</v>
      </c>
      <c r="E56" s="18">
        <v>1019</v>
      </c>
      <c r="F56" s="18">
        <v>995</v>
      </c>
      <c r="G56" s="18">
        <v>984</v>
      </c>
      <c r="H56" s="18">
        <v>1014</v>
      </c>
      <c r="I56" s="18">
        <v>986</v>
      </c>
      <c r="J56" s="18">
        <v>1030</v>
      </c>
      <c r="K56" s="19">
        <v>1007</v>
      </c>
      <c r="L56" s="19">
        <v>980</v>
      </c>
      <c r="M56" s="19">
        <v>1033</v>
      </c>
      <c r="N56" s="19">
        <v>1100</v>
      </c>
      <c r="O56" s="19">
        <v>1083</v>
      </c>
      <c r="P56" s="19">
        <v>1071</v>
      </c>
      <c r="Q56" s="19">
        <v>1041</v>
      </c>
      <c r="R56" s="19">
        <v>1017</v>
      </c>
      <c r="S56" s="19">
        <v>1034</v>
      </c>
    </row>
    <row r="57" spans="1:19" x14ac:dyDescent="0.2">
      <c r="A57" s="1">
        <v>3</v>
      </c>
      <c r="B57" s="16" t="s">
        <v>305</v>
      </c>
      <c r="C57" s="18">
        <v>132165</v>
      </c>
      <c r="D57" s="18">
        <v>133715</v>
      </c>
      <c r="E57" s="18">
        <v>135441</v>
      </c>
      <c r="F57" s="18">
        <v>137623</v>
      </c>
      <c r="G57" s="18">
        <v>139582</v>
      </c>
      <c r="H57" s="18">
        <v>141518</v>
      </c>
      <c r="I57" s="18">
        <v>144255</v>
      </c>
      <c r="J57" s="18">
        <v>146465</v>
      </c>
      <c r="K57" s="19">
        <v>148388</v>
      </c>
      <c r="L57" s="19">
        <v>149748</v>
      </c>
      <c r="M57" s="19">
        <v>151622</v>
      </c>
      <c r="N57" s="19">
        <v>153771</v>
      </c>
      <c r="O57" s="19">
        <v>155275</v>
      </c>
      <c r="P57" s="19">
        <v>156534</v>
      </c>
      <c r="Q57" s="19">
        <v>157903</v>
      </c>
      <c r="R57" s="19">
        <v>159229</v>
      </c>
      <c r="S57" s="19">
        <v>160137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7"/>
  <sheetViews>
    <sheetView topLeftCell="A7" workbookViewId="0">
      <selection activeCell="S45" sqref="S45"/>
    </sheetView>
  </sheetViews>
  <sheetFormatPr baseColWidth="10" defaultColWidth="8.83203125" defaultRowHeight="15" x14ac:dyDescent="0.2"/>
  <cols>
    <col min="2" max="2" width="13.5" bestFit="1" customWidth="1"/>
    <col min="3" max="19" width="10.1640625" bestFit="1" customWidth="1"/>
  </cols>
  <sheetData>
    <row r="1" spans="1:19" x14ac:dyDescent="0.2">
      <c r="A1" t="s">
        <v>306</v>
      </c>
      <c r="B1" s="17" t="s">
        <v>309</v>
      </c>
      <c r="C1" s="17">
        <v>2002</v>
      </c>
      <c r="D1" s="17">
        <v>2003</v>
      </c>
      <c r="E1" s="17">
        <v>2004</v>
      </c>
      <c r="F1" s="17">
        <v>2005</v>
      </c>
      <c r="G1" s="17">
        <v>2006</v>
      </c>
      <c r="H1" s="17">
        <v>2007</v>
      </c>
      <c r="I1" s="17">
        <v>2008</v>
      </c>
      <c r="J1" s="17">
        <v>2009</v>
      </c>
      <c r="K1" s="17">
        <v>2010</v>
      </c>
      <c r="L1" s="17">
        <v>2011</v>
      </c>
      <c r="M1" s="17">
        <v>2012</v>
      </c>
      <c r="N1" s="17">
        <v>2013</v>
      </c>
      <c r="O1" s="17">
        <v>2014</v>
      </c>
      <c r="P1" s="17">
        <v>2015</v>
      </c>
      <c r="Q1" s="17">
        <v>2016</v>
      </c>
      <c r="R1" s="17">
        <v>2017</v>
      </c>
      <c r="S1" s="17">
        <v>2018</v>
      </c>
    </row>
    <row r="2" spans="1:19" x14ac:dyDescent="0.2">
      <c r="A2" s="1">
        <v>18</v>
      </c>
      <c r="B2" s="17" t="s">
        <v>255</v>
      </c>
      <c r="C2">
        <v>205744</v>
      </c>
      <c r="D2">
        <v>217021</v>
      </c>
      <c r="E2">
        <v>229497</v>
      </c>
      <c r="F2">
        <v>240850</v>
      </c>
      <c r="G2">
        <v>241887</v>
      </c>
      <c r="H2">
        <v>267082</v>
      </c>
      <c r="I2">
        <v>282002</v>
      </c>
      <c r="J2">
        <v>280752</v>
      </c>
      <c r="K2">
        <v>288833</v>
      </c>
      <c r="L2">
        <v>313754</v>
      </c>
      <c r="M2">
        <v>341099</v>
      </c>
      <c r="N2">
        <v>355501</v>
      </c>
      <c r="O2">
        <v>384602</v>
      </c>
      <c r="P2">
        <v>415225</v>
      </c>
      <c r="Q2">
        <v>412789</v>
      </c>
      <c r="R2">
        <v>406977</v>
      </c>
      <c r="S2">
        <v>420024</v>
      </c>
    </row>
    <row r="3" spans="1:19" x14ac:dyDescent="0.2">
      <c r="A3" s="1">
        <v>22</v>
      </c>
      <c r="B3" s="17" t="s">
        <v>256</v>
      </c>
      <c r="C3">
        <v>216718</v>
      </c>
      <c r="D3">
        <v>245835</v>
      </c>
      <c r="E3">
        <v>260382</v>
      </c>
      <c r="F3">
        <v>278240</v>
      </c>
      <c r="G3">
        <v>266687</v>
      </c>
      <c r="H3">
        <v>289079</v>
      </c>
      <c r="I3">
        <v>306731</v>
      </c>
      <c r="J3">
        <v>305484</v>
      </c>
      <c r="K3">
        <v>319493</v>
      </c>
      <c r="L3">
        <v>341722</v>
      </c>
      <c r="M3">
        <v>343383</v>
      </c>
      <c r="N3">
        <v>336435</v>
      </c>
      <c r="O3">
        <v>342482</v>
      </c>
      <c r="P3">
        <v>360288</v>
      </c>
      <c r="Q3">
        <v>369579</v>
      </c>
      <c r="R3">
        <v>378198</v>
      </c>
      <c r="S3">
        <v>407244</v>
      </c>
    </row>
    <row r="4" spans="1:19" x14ac:dyDescent="0.2">
      <c r="A4" s="1">
        <v>24</v>
      </c>
      <c r="B4" s="17" t="s">
        <v>257</v>
      </c>
      <c r="C4">
        <v>108008</v>
      </c>
      <c r="D4">
        <v>119388</v>
      </c>
      <c r="E4">
        <v>134744</v>
      </c>
      <c r="F4">
        <v>142631</v>
      </c>
      <c r="G4">
        <v>133467</v>
      </c>
      <c r="H4">
        <v>151373</v>
      </c>
      <c r="I4">
        <v>158833</v>
      </c>
      <c r="J4">
        <v>165416</v>
      </c>
      <c r="K4">
        <v>174058</v>
      </c>
      <c r="L4">
        <v>186952</v>
      </c>
      <c r="M4">
        <v>186887</v>
      </c>
      <c r="N4">
        <v>199572</v>
      </c>
      <c r="O4">
        <v>195010</v>
      </c>
      <c r="P4">
        <v>197882</v>
      </c>
      <c r="Q4">
        <v>194220</v>
      </c>
      <c r="R4">
        <v>197793</v>
      </c>
      <c r="S4">
        <v>212806</v>
      </c>
    </row>
    <row r="5" spans="1:19" x14ac:dyDescent="0.2">
      <c r="A5" s="1">
        <v>43</v>
      </c>
      <c r="B5" s="17" t="s">
        <v>258</v>
      </c>
      <c r="C5">
        <v>90513</v>
      </c>
      <c r="D5">
        <v>97628</v>
      </c>
      <c r="E5">
        <v>110191</v>
      </c>
      <c r="F5">
        <v>116132</v>
      </c>
      <c r="G5">
        <v>122886</v>
      </c>
      <c r="H5">
        <v>142492</v>
      </c>
      <c r="I5">
        <v>174187</v>
      </c>
      <c r="J5">
        <v>171910</v>
      </c>
      <c r="K5">
        <v>173612</v>
      </c>
      <c r="L5">
        <v>191110</v>
      </c>
      <c r="M5">
        <v>186978</v>
      </c>
      <c r="N5">
        <v>202567</v>
      </c>
      <c r="O5">
        <v>201241</v>
      </c>
      <c r="P5">
        <v>208139</v>
      </c>
      <c r="Q5">
        <v>217749</v>
      </c>
      <c r="R5">
        <v>225901</v>
      </c>
      <c r="S5">
        <v>239174</v>
      </c>
    </row>
    <row r="6" spans="1:19" x14ac:dyDescent="0.2">
      <c r="A6" s="1">
        <v>10</v>
      </c>
      <c r="B6" s="17" t="s">
        <v>259</v>
      </c>
      <c r="C6">
        <v>244041</v>
      </c>
      <c r="D6">
        <v>260987</v>
      </c>
      <c r="E6">
        <v>299094</v>
      </c>
      <c r="F6">
        <v>316206</v>
      </c>
      <c r="G6">
        <v>325356</v>
      </c>
      <c r="H6">
        <v>336542</v>
      </c>
      <c r="I6">
        <v>345723</v>
      </c>
      <c r="J6">
        <v>330538</v>
      </c>
      <c r="K6">
        <v>355354</v>
      </c>
      <c r="L6">
        <v>391923</v>
      </c>
      <c r="M6">
        <v>415212</v>
      </c>
      <c r="N6">
        <v>419013</v>
      </c>
      <c r="O6">
        <v>443337</v>
      </c>
      <c r="P6">
        <v>459208</v>
      </c>
      <c r="Q6">
        <v>465899</v>
      </c>
      <c r="R6">
        <v>480152</v>
      </c>
      <c r="S6">
        <v>508296</v>
      </c>
    </row>
    <row r="7" spans="1:19" x14ac:dyDescent="0.2">
      <c r="A7" s="1">
        <v>42</v>
      </c>
      <c r="B7" s="17" t="s">
        <v>260</v>
      </c>
      <c r="C7">
        <v>23964</v>
      </c>
      <c r="D7">
        <v>28763</v>
      </c>
      <c r="E7">
        <v>30708</v>
      </c>
      <c r="F7">
        <v>34924</v>
      </c>
      <c r="G7">
        <v>27800</v>
      </c>
      <c r="H7">
        <v>36384</v>
      </c>
      <c r="I7">
        <v>38730</v>
      </c>
      <c r="J7">
        <v>33005</v>
      </c>
      <c r="K7">
        <v>34702</v>
      </c>
      <c r="L7">
        <v>40084</v>
      </c>
      <c r="M7">
        <v>55481</v>
      </c>
      <c r="N7">
        <v>58998</v>
      </c>
      <c r="O7">
        <v>65514</v>
      </c>
      <c r="P7">
        <v>70658</v>
      </c>
      <c r="Q7">
        <v>62069</v>
      </c>
      <c r="R7">
        <v>55091</v>
      </c>
      <c r="S7">
        <v>54915</v>
      </c>
    </row>
    <row r="8" spans="1:19" x14ac:dyDescent="0.2">
      <c r="A8" s="1">
        <v>2</v>
      </c>
      <c r="B8" s="17" t="s">
        <v>144</v>
      </c>
      <c r="C8">
        <v>2141602</v>
      </c>
      <c r="D8">
        <v>2228618</v>
      </c>
      <c r="E8">
        <v>2362233</v>
      </c>
      <c r="F8">
        <v>2463626</v>
      </c>
      <c r="G8">
        <v>2672578</v>
      </c>
      <c r="H8">
        <v>2796383</v>
      </c>
      <c r="I8">
        <v>2917692</v>
      </c>
      <c r="J8">
        <v>2948113</v>
      </c>
      <c r="K8">
        <v>3125339</v>
      </c>
      <c r="L8">
        <v>3231012</v>
      </c>
      <c r="M8">
        <v>3298332</v>
      </c>
      <c r="N8">
        <v>3276114</v>
      </c>
      <c r="O8">
        <v>3437655</v>
      </c>
      <c r="P8">
        <v>3539410</v>
      </c>
      <c r="Q8">
        <v>3583892</v>
      </c>
      <c r="R8">
        <v>3695959</v>
      </c>
      <c r="S8">
        <v>3879504</v>
      </c>
    </row>
    <row r="9" spans="1:19" x14ac:dyDescent="0.2">
      <c r="A9" s="1">
        <v>19</v>
      </c>
      <c r="B9" s="17" t="s">
        <v>261</v>
      </c>
      <c r="C9">
        <v>120697</v>
      </c>
      <c r="D9">
        <v>137588</v>
      </c>
      <c r="E9">
        <v>141538</v>
      </c>
      <c r="F9">
        <v>143003</v>
      </c>
      <c r="G9">
        <v>139120</v>
      </c>
      <c r="H9">
        <v>162112</v>
      </c>
      <c r="I9">
        <v>189485</v>
      </c>
      <c r="J9">
        <v>157774</v>
      </c>
      <c r="K9">
        <v>176792</v>
      </c>
      <c r="L9">
        <v>205213</v>
      </c>
      <c r="M9">
        <v>211169</v>
      </c>
      <c r="N9">
        <v>204502</v>
      </c>
      <c r="O9">
        <v>176896</v>
      </c>
      <c r="P9">
        <v>188235</v>
      </c>
      <c r="Q9">
        <v>183263</v>
      </c>
      <c r="R9">
        <v>188067</v>
      </c>
      <c r="S9">
        <v>214520</v>
      </c>
    </row>
    <row r="10" spans="1:19" x14ac:dyDescent="0.2">
      <c r="A10" s="1">
        <v>14</v>
      </c>
      <c r="B10" s="17" t="s">
        <v>262</v>
      </c>
      <c r="C10">
        <v>271946</v>
      </c>
      <c r="D10">
        <v>298348</v>
      </c>
      <c r="E10">
        <v>307412</v>
      </c>
      <c r="F10">
        <v>317747</v>
      </c>
      <c r="G10">
        <v>338154</v>
      </c>
      <c r="H10">
        <v>366413</v>
      </c>
      <c r="I10">
        <v>380573</v>
      </c>
      <c r="J10">
        <v>368590</v>
      </c>
      <c r="K10">
        <v>412543</v>
      </c>
      <c r="L10">
        <v>426951</v>
      </c>
      <c r="M10">
        <v>456045</v>
      </c>
      <c r="N10">
        <v>478050</v>
      </c>
      <c r="O10">
        <v>499160</v>
      </c>
      <c r="P10">
        <v>519765</v>
      </c>
      <c r="Q10">
        <v>495456</v>
      </c>
      <c r="R10">
        <v>506651</v>
      </c>
      <c r="S10">
        <v>517761</v>
      </c>
    </row>
    <row r="11" spans="1:19" x14ac:dyDescent="0.2">
      <c r="A11" s="1">
        <v>37</v>
      </c>
      <c r="B11" s="17" t="s">
        <v>263</v>
      </c>
      <c r="C11">
        <v>51387</v>
      </c>
      <c r="D11">
        <v>51995</v>
      </c>
      <c r="E11">
        <v>56084</v>
      </c>
      <c r="F11">
        <v>54697</v>
      </c>
      <c r="G11">
        <v>46030</v>
      </c>
      <c r="H11">
        <v>62833</v>
      </c>
      <c r="I11">
        <v>54756</v>
      </c>
      <c r="J11">
        <v>65280</v>
      </c>
      <c r="K11">
        <v>88958</v>
      </c>
      <c r="L11">
        <v>75985</v>
      </c>
      <c r="M11">
        <v>108528</v>
      </c>
      <c r="N11">
        <v>78968</v>
      </c>
      <c r="O11">
        <v>69915</v>
      </c>
      <c r="P11">
        <v>73260</v>
      </c>
      <c r="Q11">
        <v>68974</v>
      </c>
      <c r="R11">
        <v>63503</v>
      </c>
      <c r="S11">
        <v>84006</v>
      </c>
    </row>
    <row r="12" spans="1:19" x14ac:dyDescent="0.2">
      <c r="A12" s="1">
        <v>16</v>
      </c>
      <c r="B12" s="17" t="s">
        <v>264</v>
      </c>
      <c r="C12">
        <v>196873</v>
      </c>
      <c r="D12">
        <v>212887</v>
      </c>
      <c r="E12">
        <v>209766</v>
      </c>
      <c r="F12">
        <v>228548</v>
      </c>
      <c r="G12">
        <v>240996</v>
      </c>
      <c r="H12">
        <v>268976</v>
      </c>
      <c r="I12">
        <v>298307</v>
      </c>
      <c r="J12">
        <v>287817</v>
      </c>
      <c r="K12">
        <v>307850</v>
      </c>
      <c r="L12">
        <v>339459</v>
      </c>
      <c r="M12">
        <v>384283</v>
      </c>
      <c r="N12">
        <v>385530</v>
      </c>
      <c r="O12">
        <v>421875</v>
      </c>
      <c r="P12">
        <v>399807</v>
      </c>
      <c r="Q12">
        <v>368356</v>
      </c>
      <c r="R12">
        <v>370243</v>
      </c>
      <c r="S12">
        <v>393162</v>
      </c>
    </row>
    <row r="13" spans="1:19" x14ac:dyDescent="0.2">
      <c r="A13" s="1">
        <v>30</v>
      </c>
      <c r="B13" s="17" t="s">
        <v>157</v>
      </c>
      <c r="C13">
        <v>195679</v>
      </c>
      <c r="D13">
        <v>209118</v>
      </c>
      <c r="E13">
        <v>217413</v>
      </c>
      <c r="F13">
        <v>223155</v>
      </c>
      <c r="G13">
        <v>237427</v>
      </c>
      <c r="H13">
        <v>254490</v>
      </c>
      <c r="I13">
        <v>265445</v>
      </c>
      <c r="J13">
        <v>269945</v>
      </c>
      <c r="K13">
        <v>280005</v>
      </c>
      <c r="L13">
        <v>290378</v>
      </c>
      <c r="M13">
        <v>302589</v>
      </c>
      <c r="N13">
        <v>303657</v>
      </c>
      <c r="O13">
        <v>312144</v>
      </c>
      <c r="P13">
        <v>323615</v>
      </c>
      <c r="Q13">
        <v>331608</v>
      </c>
      <c r="R13">
        <v>344049</v>
      </c>
      <c r="S13">
        <v>356682</v>
      </c>
    </row>
    <row r="14" spans="1:19" x14ac:dyDescent="0.2">
      <c r="A14" s="1">
        <v>39</v>
      </c>
      <c r="B14" s="17" t="s">
        <v>265</v>
      </c>
      <c r="C14">
        <v>63491</v>
      </c>
      <c r="D14">
        <v>72114</v>
      </c>
      <c r="E14">
        <v>75686</v>
      </c>
      <c r="F14">
        <v>89896</v>
      </c>
      <c r="G14">
        <v>91333</v>
      </c>
      <c r="H14">
        <v>103200</v>
      </c>
      <c r="I14">
        <v>114687</v>
      </c>
      <c r="J14">
        <v>118198</v>
      </c>
      <c r="K14">
        <v>128051</v>
      </c>
      <c r="L14">
        <v>139621</v>
      </c>
      <c r="M14">
        <v>170029</v>
      </c>
      <c r="N14">
        <v>172024</v>
      </c>
      <c r="O14">
        <v>174235</v>
      </c>
      <c r="P14">
        <v>163462</v>
      </c>
      <c r="Q14">
        <v>143617</v>
      </c>
      <c r="R14">
        <v>144610</v>
      </c>
      <c r="S14">
        <v>144567</v>
      </c>
    </row>
    <row r="15" spans="1:19" x14ac:dyDescent="0.2">
      <c r="A15" s="1">
        <v>8</v>
      </c>
      <c r="B15" s="17" t="s">
        <v>266</v>
      </c>
      <c r="C15">
        <v>265093</v>
      </c>
      <c r="D15">
        <v>282951</v>
      </c>
      <c r="E15">
        <v>299201</v>
      </c>
      <c r="F15">
        <v>314646</v>
      </c>
      <c r="G15">
        <v>324693</v>
      </c>
      <c r="H15">
        <v>367838</v>
      </c>
      <c r="I15">
        <v>382058</v>
      </c>
      <c r="J15">
        <v>366221</v>
      </c>
      <c r="K15">
        <v>392339</v>
      </c>
      <c r="L15">
        <v>410201</v>
      </c>
      <c r="M15">
        <v>431648</v>
      </c>
      <c r="N15">
        <v>438507</v>
      </c>
      <c r="O15">
        <v>443094</v>
      </c>
      <c r="P15">
        <v>462656</v>
      </c>
      <c r="Q15">
        <v>456292</v>
      </c>
      <c r="R15">
        <v>465059</v>
      </c>
      <c r="S15">
        <v>486843</v>
      </c>
    </row>
    <row r="16" spans="1:19" x14ac:dyDescent="0.2">
      <c r="A16" s="1">
        <v>7</v>
      </c>
      <c r="B16" s="17" t="s">
        <v>267</v>
      </c>
      <c r="C16">
        <v>2026965</v>
      </c>
      <c r="D16">
        <v>2150454</v>
      </c>
      <c r="E16">
        <v>2353581</v>
      </c>
      <c r="F16">
        <v>2575606</v>
      </c>
      <c r="G16">
        <v>2901994</v>
      </c>
      <c r="H16">
        <v>3103515</v>
      </c>
      <c r="I16">
        <v>3164095</v>
      </c>
      <c r="J16">
        <v>2970885</v>
      </c>
      <c r="K16">
        <v>3175525</v>
      </c>
      <c r="L16">
        <v>3267788</v>
      </c>
      <c r="M16">
        <v>3510879</v>
      </c>
      <c r="N16">
        <v>3583078</v>
      </c>
      <c r="O16">
        <v>3790174</v>
      </c>
      <c r="P16">
        <v>4090550</v>
      </c>
      <c r="Q16">
        <v>4286585</v>
      </c>
      <c r="R16">
        <v>4564629</v>
      </c>
      <c r="S16">
        <v>4832745</v>
      </c>
    </row>
    <row r="17" spans="1:19" x14ac:dyDescent="0.2">
      <c r="A17" s="1">
        <v>6</v>
      </c>
      <c r="B17" s="17" t="s">
        <v>268</v>
      </c>
      <c r="C17">
        <v>1752194</v>
      </c>
      <c r="D17">
        <v>2043792</v>
      </c>
      <c r="E17">
        <v>2417680</v>
      </c>
      <c r="F17">
        <v>2727489</v>
      </c>
      <c r="G17">
        <v>3105423</v>
      </c>
      <c r="H17">
        <v>3332404</v>
      </c>
      <c r="I17">
        <v>3379218</v>
      </c>
      <c r="J17">
        <v>3144747</v>
      </c>
      <c r="K17">
        <v>3316193</v>
      </c>
      <c r="L17">
        <v>3584340</v>
      </c>
      <c r="M17">
        <v>3932785</v>
      </c>
      <c r="N17">
        <v>4131470</v>
      </c>
      <c r="O17">
        <v>4530641</v>
      </c>
      <c r="P17">
        <v>4947063</v>
      </c>
      <c r="Q17">
        <v>5287355</v>
      </c>
      <c r="R17">
        <v>5686697</v>
      </c>
      <c r="S17">
        <v>6123371</v>
      </c>
    </row>
    <row r="18" spans="1:19" x14ac:dyDescent="0.2">
      <c r="A18" s="1">
        <v>50</v>
      </c>
      <c r="B18" s="17" t="s">
        <v>269</v>
      </c>
      <c r="C18">
        <v>25802</v>
      </c>
      <c r="D18">
        <v>31721</v>
      </c>
      <c r="E18">
        <v>30414</v>
      </c>
      <c r="F18">
        <v>34962</v>
      </c>
      <c r="G18">
        <v>28883</v>
      </c>
      <c r="H18">
        <v>33319</v>
      </c>
      <c r="I18">
        <v>34020</v>
      </c>
      <c r="J18">
        <v>30726</v>
      </c>
      <c r="K18">
        <v>37331</v>
      </c>
      <c r="L18">
        <v>43616</v>
      </c>
      <c r="M18">
        <v>45776</v>
      </c>
      <c r="N18">
        <v>54316</v>
      </c>
      <c r="O18">
        <v>53556</v>
      </c>
      <c r="P18">
        <v>58986</v>
      </c>
      <c r="Q18">
        <v>50995</v>
      </c>
      <c r="R18">
        <v>45514</v>
      </c>
      <c r="S18">
        <v>46017</v>
      </c>
    </row>
    <row r="19" spans="1:19" x14ac:dyDescent="0.2">
      <c r="A19" s="1">
        <v>38</v>
      </c>
      <c r="B19" s="17" t="s">
        <v>270</v>
      </c>
      <c r="C19">
        <v>244550</v>
      </c>
      <c r="D19">
        <v>264839</v>
      </c>
      <c r="E19">
        <v>304819</v>
      </c>
      <c r="F19">
        <v>324154</v>
      </c>
      <c r="G19">
        <v>345586</v>
      </c>
      <c r="H19">
        <v>347230</v>
      </c>
      <c r="I19">
        <v>375626</v>
      </c>
      <c r="J19">
        <v>382471</v>
      </c>
      <c r="K19">
        <v>397957</v>
      </c>
      <c r="L19">
        <v>420491</v>
      </c>
      <c r="M19">
        <v>428802</v>
      </c>
      <c r="N19">
        <v>423591</v>
      </c>
      <c r="O19">
        <v>420174</v>
      </c>
      <c r="P19">
        <v>422740</v>
      </c>
      <c r="Q19">
        <v>437012</v>
      </c>
      <c r="R19">
        <v>443962</v>
      </c>
      <c r="S19">
        <v>473700</v>
      </c>
    </row>
    <row r="20" spans="1:19" x14ac:dyDescent="0.2">
      <c r="A20" s="1">
        <v>53</v>
      </c>
      <c r="B20" s="17" t="s">
        <v>271</v>
      </c>
      <c r="C20">
        <v>19154</v>
      </c>
      <c r="D20">
        <v>22152</v>
      </c>
      <c r="E20">
        <v>23945</v>
      </c>
      <c r="F20">
        <v>27885</v>
      </c>
      <c r="G20">
        <v>27573</v>
      </c>
      <c r="H20">
        <v>31631</v>
      </c>
      <c r="I20">
        <v>36741</v>
      </c>
      <c r="J20">
        <v>30250</v>
      </c>
      <c r="K20">
        <v>32887</v>
      </c>
      <c r="L20">
        <v>36776</v>
      </c>
      <c r="M20">
        <v>39653</v>
      </c>
      <c r="N20">
        <v>42306</v>
      </c>
      <c r="O20">
        <v>41227</v>
      </c>
      <c r="P20">
        <v>45133</v>
      </c>
      <c r="Q20">
        <v>41250</v>
      </c>
      <c r="R20">
        <v>37350</v>
      </c>
      <c r="S20">
        <v>40587</v>
      </c>
    </row>
    <row r="21" spans="1:19" x14ac:dyDescent="0.2">
      <c r="A21" s="1">
        <v>46</v>
      </c>
      <c r="B21" s="17" t="s">
        <v>272</v>
      </c>
      <c r="C21">
        <v>60101</v>
      </c>
      <c r="D21">
        <v>64725</v>
      </c>
      <c r="E21">
        <v>66908</v>
      </c>
      <c r="F21">
        <v>72938</v>
      </c>
      <c r="G21">
        <v>77206</v>
      </c>
      <c r="H21">
        <v>84230</v>
      </c>
      <c r="I21">
        <v>91266</v>
      </c>
      <c r="J21">
        <v>91801</v>
      </c>
      <c r="K21">
        <v>96979</v>
      </c>
      <c r="L21">
        <v>107144</v>
      </c>
      <c r="M21">
        <v>116070</v>
      </c>
      <c r="N21">
        <v>115822</v>
      </c>
      <c r="O21">
        <v>119487</v>
      </c>
      <c r="P21">
        <v>131012</v>
      </c>
      <c r="Q21">
        <v>132139</v>
      </c>
      <c r="R21">
        <v>139946</v>
      </c>
      <c r="S21">
        <v>147927</v>
      </c>
    </row>
    <row r="22" spans="1:19" x14ac:dyDescent="0.2">
      <c r="A22" s="1">
        <v>12</v>
      </c>
      <c r="B22" s="17" t="s">
        <v>273</v>
      </c>
      <c r="C22">
        <v>398967</v>
      </c>
      <c r="D22">
        <v>449292</v>
      </c>
      <c r="E22">
        <v>469677</v>
      </c>
      <c r="F22">
        <v>491479</v>
      </c>
      <c r="G22">
        <v>506512</v>
      </c>
      <c r="H22">
        <v>536244</v>
      </c>
      <c r="I22">
        <v>558668</v>
      </c>
      <c r="J22">
        <v>541708</v>
      </c>
      <c r="K22">
        <v>575185</v>
      </c>
      <c r="L22">
        <v>651560</v>
      </c>
      <c r="M22">
        <v>661261</v>
      </c>
      <c r="N22">
        <v>661269</v>
      </c>
      <c r="O22">
        <v>661468</v>
      </c>
      <c r="P22">
        <v>680098</v>
      </c>
      <c r="Q22">
        <v>690338</v>
      </c>
      <c r="R22">
        <v>702909</v>
      </c>
      <c r="S22">
        <v>735887</v>
      </c>
    </row>
    <row r="23" spans="1:19" x14ac:dyDescent="0.2">
      <c r="A23" s="1">
        <v>51</v>
      </c>
      <c r="B23" s="17" t="s">
        <v>274</v>
      </c>
      <c r="C23">
        <v>262802</v>
      </c>
      <c r="D23">
        <v>279373</v>
      </c>
      <c r="E23">
        <v>297296</v>
      </c>
      <c r="F23">
        <v>319128</v>
      </c>
      <c r="G23">
        <v>345123</v>
      </c>
      <c r="H23">
        <v>376791</v>
      </c>
      <c r="I23">
        <v>406196</v>
      </c>
      <c r="J23">
        <v>403172</v>
      </c>
      <c r="K23">
        <v>430520</v>
      </c>
      <c r="L23">
        <v>462530</v>
      </c>
      <c r="M23">
        <v>476495</v>
      </c>
      <c r="N23">
        <v>478068</v>
      </c>
      <c r="O23">
        <v>495998</v>
      </c>
      <c r="P23">
        <v>515158</v>
      </c>
      <c r="Q23">
        <v>529386</v>
      </c>
      <c r="R23">
        <v>556777</v>
      </c>
      <c r="S23">
        <v>580174</v>
      </c>
    </row>
    <row r="24" spans="1:19" x14ac:dyDescent="0.2">
      <c r="A24" s="1">
        <v>36</v>
      </c>
      <c r="B24" s="17" t="s">
        <v>275</v>
      </c>
      <c r="C24">
        <v>40541</v>
      </c>
      <c r="D24">
        <v>44857</v>
      </c>
      <c r="E24">
        <v>50810</v>
      </c>
      <c r="F24">
        <v>53018</v>
      </c>
      <c r="G24">
        <v>45823</v>
      </c>
      <c r="H24">
        <v>55234</v>
      </c>
      <c r="I24">
        <v>64220</v>
      </c>
      <c r="J24">
        <v>60797</v>
      </c>
      <c r="K24">
        <v>70465</v>
      </c>
      <c r="L24">
        <v>78697</v>
      </c>
      <c r="M24">
        <v>86518</v>
      </c>
      <c r="N24">
        <v>92099</v>
      </c>
      <c r="O24">
        <v>98248</v>
      </c>
      <c r="P24">
        <v>109699</v>
      </c>
      <c r="Q24">
        <v>95635</v>
      </c>
      <c r="R24">
        <v>88817</v>
      </c>
      <c r="S24">
        <v>98560</v>
      </c>
    </row>
    <row r="25" spans="1:19" x14ac:dyDescent="0.2">
      <c r="A25" s="1">
        <v>15</v>
      </c>
      <c r="B25" s="17" t="s">
        <v>276</v>
      </c>
      <c r="C25">
        <v>529568</v>
      </c>
      <c r="D25">
        <v>566497</v>
      </c>
      <c r="E25">
        <v>618945</v>
      </c>
      <c r="F25">
        <v>660666</v>
      </c>
      <c r="G25">
        <v>718972</v>
      </c>
      <c r="H25">
        <v>773360</v>
      </c>
      <c r="I25">
        <v>781173</v>
      </c>
      <c r="J25">
        <v>762646</v>
      </c>
      <c r="K25">
        <v>807613</v>
      </c>
      <c r="L25">
        <v>842614</v>
      </c>
      <c r="M25">
        <v>897434</v>
      </c>
      <c r="N25">
        <v>895952</v>
      </c>
      <c r="O25">
        <v>974123</v>
      </c>
      <c r="P25">
        <v>1001121</v>
      </c>
      <c r="Q25">
        <v>1060523</v>
      </c>
      <c r="R25">
        <v>1133339</v>
      </c>
      <c r="S25">
        <v>1190789</v>
      </c>
    </row>
    <row r="26" spans="1:19" x14ac:dyDescent="0.2">
      <c r="A26" s="1">
        <v>5</v>
      </c>
      <c r="B26" s="17" t="s">
        <v>277</v>
      </c>
      <c r="C26">
        <v>1602659</v>
      </c>
      <c r="D26">
        <v>1649117</v>
      </c>
      <c r="E26">
        <v>1742713</v>
      </c>
      <c r="F26">
        <v>1948703</v>
      </c>
      <c r="G26">
        <v>2212295</v>
      </c>
      <c r="H26">
        <v>2348969</v>
      </c>
      <c r="I26">
        <v>2411333</v>
      </c>
      <c r="J26">
        <v>2514761</v>
      </c>
      <c r="K26">
        <v>2856928</v>
      </c>
      <c r="L26">
        <v>2954765</v>
      </c>
      <c r="M26">
        <v>2925180</v>
      </c>
      <c r="N26">
        <v>2713600</v>
      </c>
      <c r="O26">
        <v>2876763</v>
      </c>
      <c r="P26">
        <v>2964742</v>
      </c>
      <c r="Q26">
        <v>3060734</v>
      </c>
      <c r="R26">
        <v>3203391</v>
      </c>
      <c r="S26">
        <v>3336193</v>
      </c>
    </row>
    <row r="27" spans="1:19" x14ac:dyDescent="0.2">
      <c r="A27" s="1">
        <v>48</v>
      </c>
      <c r="B27" s="17" t="s">
        <v>278</v>
      </c>
      <c r="C27">
        <v>42859</v>
      </c>
      <c r="D27">
        <v>49752</v>
      </c>
      <c r="E27">
        <v>46927</v>
      </c>
      <c r="F27">
        <v>53324</v>
      </c>
      <c r="G27">
        <v>52862</v>
      </c>
      <c r="H27">
        <v>59054</v>
      </c>
      <c r="I27">
        <v>68432</v>
      </c>
      <c r="J27">
        <v>66266</v>
      </c>
      <c r="K27">
        <v>78595</v>
      </c>
      <c r="L27">
        <v>85808</v>
      </c>
      <c r="M27">
        <v>86606</v>
      </c>
      <c r="N27">
        <v>105213</v>
      </c>
      <c r="O27">
        <v>91666</v>
      </c>
      <c r="P27">
        <v>92596</v>
      </c>
      <c r="Q27">
        <v>83982</v>
      </c>
      <c r="R27">
        <v>84767</v>
      </c>
      <c r="S27">
        <v>99522</v>
      </c>
    </row>
    <row r="28" spans="1:19" x14ac:dyDescent="0.2">
      <c r="A28" s="1">
        <v>56</v>
      </c>
      <c r="B28" s="17" t="s">
        <v>279</v>
      </c>
      <c r="C28">
        <v>358854</v>
      </c>
      <c r="D28">
        <v>383164</v>
      </c>
      <c r="E28">
        <v>398801</v>
      </c>
      <c r="F28">
        <v>418817</v>
      </c>
      <c r="G28">
        <v>460173</v>
      </c>
      <c r="H28">
        <v>496632</v>
      </c>
      <c r="I28">
        <v>513128</v>
      </c>
      <c r="J28">
        <v>512505</v>
      </c>
      <c r="K28">
        <v>528257</v>
      </c>
      <c r="L28">
        <v>542483</v>
      </c>
      <c r="M28">
        <v>560854</v>
      </c>
      <c r="N28">
        <v>565363</v>
      </c>
      <c r="O28">
        <v>594605</v>
      </c>
      <c r="P28">
        <v>618843</v>
      </c>
      <c r="Q28">
        <v>627236</v>
      </c>
      <c r="R28">
        <v>661341</v>
      </c>
      <c r="S28">
        <v>701334</v>
      </c>
    </row>
    <row r="29" spans="1:19" x14ac:dyDescent="0.2">
      <c r="A29" s="1">
        <v>41</v>
      </c>
      <c r="B29" s="17" t="s">
        <v>280</v>
      </c>
      <c r="C29">
        <v>157286</v>
      </c>
      <c r="D29">
        <v>170273</v>
      </c>
      <c r="E29">
        <v>195498</v>
      </c>
      <c r="F29">
        <v>218236</v>
      </c>
      <c r="G29">
        <v>242087</v>
      </c>
      <c r="H29">
        <v>262044</v>
      </c>
      <c r="I29">
        <v>274797</v>
      </c>
      <c r="J29">
        <v>269333</v>
      </c>
      <c r="K29">
        <v>259702</v>
      </c>
      <c r="L29">
        <v>292457</v>
      </c>
      <c r="M29">
        <v>294641</v>
      </c>
      <c r="N29">
        <v>303392</v>
      </c>
      <c r="O29">
        <v>321662</v>
      </c>
      <c r="P29">
        <v>354058</v>
      </c>
      <c r="Q29">
        <v>368235</v>
      </c>
      <c r="R29">
        <v>392747</v>
      </c>
      <c r="S29">
        <v>430640</v>
      </c>
    </row>
    <row r="30" spans="1:19" x14ac:dyDescent="0.2">
      <c r="A30" s="1">
        <v>25</v>
      </c>
      <c r="B30" s="17" t="s">
        <v>281</v>
      </c>
      <c r="C30">
        <v>33991</v>
      </c>
      <c r="D30">
        <v>40992</v>
      </c>
      <c r="E30">
        <v>42530</v>
      </c>
      <c r="F30">
        <v>43798</v>
      </c>
      <c r="G30">
        <v>37755</v>
      </c>
      <c r="H30">
        <v>48116</v>
      </c>
      <c r="I30">
        <v>49862</v>
      </c>
      <c r="J30">
        <v>46542</v>
      </c>
      <c r="K30">
        <v>61819</v>
      </c>
      <c r="L30">
        <v>54788</v>
      </c>
      <c r="M30">
        <v>66559</v>
      </c>
      <c r="N30">
        <v>77567</v>
      </c>
      <c r="O30">
        <v>77750</v>
      </c>
      <c r="P30">
        <v>77527</v>
      </c>
      <c r="Q30">
        <v>71376</v>
      </c>
      <c r="R30">
        <v>64483</v>
      </c>
      <c r="S30">
        <v>70700</v>
      </c>
    </row>
    <row r="31" spans="1:19" x14ac:dyDescent="0.2">
      <c r="A31" s="1">
        <v>47</v>
      </c>
      <c r="B31" s="17" t="s">
        <v>282</v>
      </c>
      <c r="C31">
        <v>38723</v>
      </c>
      <c r="D31">
        <v>42232</v>
      </c>
      <c r="E31">
        <v>46308</v>
      </c>
      <c r="F31">
        <v>50937</v>
      </c>
      <c r="G31">
        <v>50975</v>
      </c>
      <c r="H31">
        <v>53874</v>
      </c>
      <c r="I31">
        <v>55641</v>
      </c>
      <c r="J31">
        <v>58177</v>
      </c>
      <c r="K31">
        <v>62216</v>
      </c>
      <c r="L31">
        <v>72004</v>
      </c>
      <c r="M31">
        <v>74376</v>
      </c>
      <c r="N31">
        <v>73903</v>
      </c>
      <c r="O31">
        <v>77125</v>
      </c>
      <c r="P31">
        <v>86184</v>
      </c>
      <c r="Q31">
        <v>82256</v>
      </c>
      <c r="R31">
        <v>80396</v>
      </c>
      <c r="S31">
        <v>86074</v>
      </c>
    </row>
    <row r="32" spans="1:19" x14ac:dyDescent="0.2">
      <c r="A32" s="1">
        <v>54</v>
      </c>
      <c r="B32" s="17" t="s">
        <v>283</v>
      </c>
      <c r="C32">
        <v>77293</v>
      </c>
      <c r="D32">
        <v>83327</v>
      </c>
      <c r="E32">
        <v>86689</v>
      </c>
      <c r="F32">
        <v>93119</v>
      </c>
      <c r="G32">
        <v>99318</v>
      </c>
      <c r="H32">
        <v>110808</v>
      </c>
      <c r="I32">
        <v>117733</v>
      </c>
      <c r="J32">
        <v>119142</v>
      </c>
      <c r="K32">
        <v>119026</v>
      </c>
      <c r="L32">
        <v>124175</v>
      </c>
      <c r="M32">
        <v>130493</v>
      </c>
      <c r="N32">
        <v>139144</v>
      </c>
      <c r="O32">
        <v>140715</v>
      </c>
      <c r="P32">
        <v>147199</v>
      </c>
      <c r="Q32">
        <v>150795</v>
      </c>
      <c r="R32">
        <v>161176</v>
      </c>
      <c r="S32">
        <v>172455</v>
      </c>
    </row>
    <row r="33" spans="1:19" x14ac:dyDescent="0.2">
      <c r="A33" s="1">
        <v>4</v>
      </c>
      <c r="B33" s="17" t="s">
        <v>208</v>
      </c>
      <c r="C33">
        <v>2575676</v>
      </c>
      <c r="D33">
        <v>2737807</v>
      </c>
      <c r="E33">
        <v>2913605</v>
      </c>
      <c r="F33">
        <v>3068190</v>
      </c>
      <c r="G33">
        <v>3346740</v>
      </c>
      <c r="H33">
        <v>3580978</v>
      </c>
      <c r="I33">
        <v>3793230</v>
      </c>
      <c r="J33">
        <v>3860315</v>
      </c>
      <c r="K33">
        <v>3746315</v>
      </c>
      <c r="L33">
        <v>4031319</v>
      </c>
      <c r="M33">
        <v>4306521</v>
      </c>
      <c r="N33">
        <v>4301617</v>
      </c>
      <c r="O33">
        <v>4608508</v>
      </c>
      <c r="P33">
        <v>5117005</v>
      </c>
      <c r="Q33">
        <v>5194607</v>
      </c>
      <c r="R33">
        <v>5549745</v>
      </c>
      <c r="S33">
        <v>5879212</v>
      </c>
    </row>
    <row r="34" spans="1:19" x14ac:dyDescent="0.2">
      <c r="A34" s="1">
        <v>23</v>
      </c>
      <c r="B34" s="17" t="s">
        <v>284</v>
      </c>
      <c r="C34">
        <v>81448</v>
      </c>
      <c r="D34">
        <v>88693</v>
      </c>
      <c r="E34">
        <v>95693</v>
      </c>
      <c r="F34">
        <v>102795</v>
      </c>
      <c r="G34">
        <v>106899</v>
      </c>
      <c r="H34">
        <v>116930</v>
      </c>
      <c r="I34">
        <v>131934</v>
      </c>
      <c r="J34">
        <v>138341</v>
      </c>
      <c r="K34">
        <v>150366</v>
      </c>
      <c r="L34">
        <v>161988</v>
      </c>
      <c r="M34">
        <v>170595</v>
      </c>
      <c r="N34">
        <v>174260</v>
      </c>
      <c r="O34">
        <v>180842</v>
      </c>
      <c r="P34">
        <v>183236</v>
      </c>
      <c r="Q34">
        <v>173871</v>
      </c>
      <c r="R34">
        <v>185959</v>
      </c>
      <c r="S34">
        <v>200613</v>
      </c>
    </row>
    <row r="35" spans="1:19" x14ac:dyDescent="0.2">
      <c r="A35" s="1">
        <v>49</v>
      </c>
      <c r="B35" s="17" t="s">
        <v>285</v>
      </c>
      <c r="C35">
        <v>372619</v>
      </c>
      <c r="D35">
        <v>391910</v>
      </c>
      <c r="E35">
        <v>419839</v>
      </c>
      <c r="F35">
        <v>446485</v>
      </c>
      <c r="G35">
        <v>486727</v>
      </c>
      <c r="H35">
        <v>513122</v>
      </c>
      <c r="I35">
        <v>556512</v>
      </c>
      <c r="J35">
        <v>510650</v>
      </c>
      <c r="K35">
        <v>528522</v>
      </c>
      <c r="L35">
        <v>585353</v>
      </c>
      <c r="M35">
        <v>605475</v>
      </c>
      <c r="N35">
        <v>605397</v>
      </c>
      <c r="O35">
        <v>646682</v>
      </c>
      <c r="P35">
        <v>691570</v>
      </c>
      <c r="Q35">
        <v>725924</v>
      </c>
      <c r="R35">
        <v>756968</v>
      </c>
      <c r="S35">
        <v>805235</v>
      </c>
    </row>
    <row r="36" spans="1:19" x14ac:dyDescent="0.2">
      <c r="A36" s="1">
        <v>55</v>
      </c>
      <c r="B36" s="17" t="s">
        <v>286</v>
      </c>
      <c r="C36">
        <v>6970</v>
      </c>
      <c r="D36">
        <v>9879</v>
      </c>
      <c r="E36">
        <v>9904</v>
      </c>
      <c r="F36">
        <v>10945</v>
      </c>
      <c r="G36">
        <v>9850</v>
      </c>
      <c r="H36">
        <v>11395</v>
      </c>
      <c r="I36">
        <v>16370</v>
      </c>
      <c r="J36">
        <v>15508</v>
      </c>
      <c r="K36">
        <v>13736</v>
      </c>
      <c r="L36">
        <v>18206</v>
      </c>
      <c r="M36">
        <v>21222</v>
      </c>
      <c r="N36">
        <v>25550</v>
      </c>
      <c r="O36">
        <v>26271</v>
      </c>
      <c r="P36">
        <v>26356</v>
      </c>
      <c r="Q36">
        <v>20415</v>
      </c>
      <c r="R36">
        <v>17838</v>
      </c>
      <c r="S36">
        <v>18351</v>
      </c>
    </row>
    <row r="37" spans="1:19" x14ac:dyDescent="0.2">
      <c r="A37" s="1">
        <v>11</v>
      </c>
      <c r="B37" s="17" t="s">
        <v>287</v>
      </c>
      <c r="C37">
        <v>88780</v>
      </c>
      <c r="D37">
        <v>98953</v>
      </c>
      <c r="E37">
        <v>110766</v>
      </c>
      <c r="F37">
        <v>110301</v>
      </c>
      <c r="G37">
        <v>106144</v>
      </c>
      <c r="H37">
        <v>121154</v>
      </c>
      <c r="I37">
        <v>127070</v>
      </c>
      <c r="J37">
        <v>128099</v>
      </c>
      <c r="K37">
        <v>136505</v>
      </c>
      <c r="L37">
        <v>149562</v>
      </c>
      <c r="M37">
        <v>155218</v>
      </c>
      <c r="N37">
        <v>160483</v>
      </c>
      <c r="O37">
        <v>154039</v>
      </c>
      <c r="P37">
        <v>162199</v>
      </c>
      <c r="Q37">
        <v>152330</v>
      </c>
      <c r="R37">
        <v>151711</v>
      </c>
      <c r="S37">
        <v>159588</v>
      </c>
    </row>
    <row r="38" spans="1:19" x14ac:dyDescent="0.2">
      <c r="A38" s="1">
        <v>26</v>
      </c>
      <c r="B38" s="17" t="s">
        <v>288</v>
      </c>
      <c r="C38">
        <v>135699</v>
      </c>
      <c r="D38">
        <v>143880</v>
      </c>
      <c r="E38">
        <v>158775</v>
      </c>
      <c r="F38">
        <v>172230</v>
      </c>
      <c r="G38">
        <v>181666</v>
      </c>
      <c r="H38">
        <v>191886</v>
      </c>
      <c r="I38">
        <v>221991</v>
      </c>
      <c r="J38">
        <v>209325</v>
      </c>
      <c r="K38">
        <v>224071</v>
      </c>
      <c r="L38">
        <v>254464</v>
      </c>
      <c r="M38">
        <v>241196</v>
      </c>
      <c r="N38">
        <v>246997</v>
      </c>
      <c r="O38">
        <v>244256</v>
      </c>
      <c r="P38">
        <v>239290</v>
      </c>
      <c r="Q38">
        <v>245355</v>
      </c>
      <c r="R38">
        <v>229735</v>
      </c>
      <c r="S38">
        <v>252994</v>
      </c>
    </row>
    <row r="39" spans="1:19" x14ac:dyDescent="0.2">
      <c r="A39" s="1">
        <v>9</v>
      </c>
      <c r="B39" s="17" t="s">
        <v>289</v>
      </c>
      <c r="C39">
        <v>32589</v>
      </c>
      <c r="D39">
        <v>38706</v>
      </c>
      <c r="E39">
        <v>37662</v>
      </c>
      <c r="F39">
        <v>40053</v>
      </c>
      <c r="G39">
        <v>35801</v>
      </c>
      <c r="H39">
        <v>40622</v>
      </c>
      <c r="I39">
        <v>40053</v>
      </c>
      <c r="J39">
        <v>40219</v>
      </c>
      <c r="K39">
        <v>46982</v>
      </c>
      <c r="L39">
        <v>50408</v>
      </c>
      <c r="M39">
        <v>57689</v>
      </c>
      <c r="N39">
        <v>62672</v>
      </c>
      <c r="O39">
        <v>62426</v>
      </c>
      <c r="P39">
        <v>69425</v>
      </c>
      <c r="Q39">
        <v>62597</v>
      </c>
      <c r="R39">
        <v>56883</v>
      </c>
      <c r="S39">
        <v>55734</v>
      </c>
    </row>
    <row r="40" spans="1:19" x14ac:dyDescent="0.2">
      <c r="A40" s="1">
        <v>28</v>
      </c>
      <c r="B40" s="17" t="s">
        <v>290</v>
      </c>
      <c r="C40">
        <v>135415</v>
      </c>
      <c r="D40">
        <v>142870</v>
      </c>
      <c r="E40">
        <v>144857</v>
      </c>
      <c r="F40">
        <v>149898</v>
      </c>
      <c r="G40">
        <v>159201</v>
      </c>
      <c r="H40">
        <v>165583</v>
      </c>
      <c r="I40">
        <v>172983</v>
      </c>
      <c r="J40">
        <v>173345</v>
      </c>
      <c r="K40">
        <v>186376</v>
      </c>
      <c r="L40">
        <v>201099</v>
      </c>
      <c r="M40">
        <v>216843</v>
      </c>
      <c r="N40">
        <v>222010</v>
      </c>
      <c r="O40">
        <v>241630</v>
      </c>
      <c r="P40">
        <v>265231</v>
      </c>
      <c r="Q40">
        <v>266631</v>
      </c>
      <c r="R40">
        <v>264170</v>
      </c>
      <c r="S40">
        <v>277127</v>
      </c>
    </row>
    <row r="41" spans="1:19" x14ac:dyDescent="0.2">
      <c r="A41" s="1">
        <v>45</v>
      </c>
      <c r="B41" s="17" t="s">
        <v>291</v>
      </c>
      <c r="C41">
        <v>25456</v>
      </c>
      <c r="D41">
        <v>30740</v>
      </c>
      <c r="E41">
        <v>30799</v>
      </c>
      <c r="F41">
        <v>33550</v>
      </c>
      <c r="G41">
        <v>30071</v>
      </c>
      <c r="H41">
        <v>35278</v>
      </c>
      <c r="I41">
        <v>36139</v>
      </c>
      <c r="J41">
        <v>34278</v>
      </c>
      <c r="K41">
        <v>37867</v>
      </c>
      <c r="L41">
        <v>41043</v>
      </c>
      <c r="M41">
        <v>46067</v>
      </c>
      <c r="N41">
        <v>43171</v>
      </c>
      <c r="O41">
        <v>46591</v>
      </c>
      <c r="P41">
        <v>51667</v>
      </c>
      <c r="Q41">
        <v>47596</v>
      </c>
      <c r="R41">
        <v>46813</v>
      </c>
      <c r="S41">
        <v>48631</v>
      </c>
    </row>
    <row r="42" spans="1:19" x14ac:dyDescent="0.2">
      <c r="A42" s="1">
        <v>13</v>
      </c>
      <c r="B42" s="17" t="s">
        <v>292</v>
      </c>
      <c r="C42">
        <v>817800</v>
      </c>
      <c r="D42">
        <v>887387</v>
      </c>
      <c r="E42">
        <v>969193</v>
      </c>
      <c r="F42">
        <v>1042303</v>
      </c>
      <c r="G42">
        <v>1124432</v>
      </c>
      <c r="H42">
        <v>1233334</v>
      </c>
      <c r="I42">
        <v>1264094</v>
      </c>
      <c r="J42">
        <v>1228634</v>
      </c>
      <c r="K42">
        <v>1285327</v>
      </c>
      <c r="L42">
        <v>1369714</v>
      </c>
      <c r="M42">
        <v>1459176</v>
      </c>
      <c r="N42">
        <v>1462201</v>
      </c>
      <c r="O42">
        <v>1524405</v>
      </c>
      <c r="P42">
        <v>1616535</v>
      </c>
      <c r="Q42">
        <v>1696332</v>
      </c>
      <c r="R42">
        <v>1809097</v>
      </c>
      <c r="S42">
        <v>1925543</v>
      </c>
    </row>
    <row r="43" spans="1:19" x14ac:dyDescent="0.2">
      <c r="A43" s="1">
        <v>27</v>
      </c>
      <c r="B43" s="17" t="s">
        <v>293</v>
      </c>
      <c r="C43">
        <v>213040</v>
      </c>
      <c r="D43">
        <v>232623</v>
      </c>
      <c r="E43">
        <v>255229</v>
      </c>
      <c r="F43">
        <v>282609</v>
      </c>
      <c r="G43">
        <v>307300</v>
      </c>
      <c r="H43">
        <v>345903</v>
      </c>
      <c r="I43">
        <v>398970</v>
      </c>
      <c r="J43">
        <v>380225</v>
      </c>
      <c r="K43">
        <v>446965</v>
      </c>
      <c r="L43">
        <v>552474</v>
      </c>
      <c r="M43">
        <v>684484</v>
      </c>
      <c r="N43">
        <v>747719</v>
      </c>
      <c r="O43">
        <v>827365</v>
      </c>
      <c r="P43">
        <v>742062</v>
      </c>
      <c r="Q43">
        <v>617605</v>
      </c>
      <c r="R43">
        <v>608612</v>
      </c>
      <c r="S43">
        <v>668056</v>
      </c>
    </row>
    <row r="44" spans="1:19" x14ac:dyDescent="0.2">
      <c r="A44" s="1">
        <v>17</v>
      </c>
      <c r="B44" s="17" t="s">
        <v>294</v>
      </c>
      <c r="C44">
        <v>202029</v>
      </c>
      <c r="D44">
        <v>220226</v>
      </c>
      <c r="E44">
        <v>230180</v>
      </c>
      <c r="F44">
        <v>227039</v>
      </c>
      <c r="G44">
        <v>216055</v>
      </c>
      <c r="H44">
        <v>251981</v>
      </c>
      <c r="I44">
        <v>271443</v>
      </c>
      <c r="J44">
        <v>284543</v>
      </c>
      <c r="K44">
        <v>321763</v>
      </c>
      <c r="L44">
        <v>322236</v>
      </c>
      <c r="M44">
        <v>373378</v>
      </c>
      <c r="N44">
        <v>382462</v>
      </c>
      <c r="O44">
        <v>378446</v>
      </c>
      <c r="P44">
        <v>357726</v>
      </c>
      <c r="Q44">
        <v>345052</v>
      </c>
      <c r="R44">
        <v>375096</v>
      </c>
      <c r="S44">
        <v>384786</v>
      </c>
    </row>
    <row r="45" spans="1:19" x14ac:dyDescent="0.2">
      <c r="A45" s="1">
        <v>29</v>
      </c>
      <c r="B45" s="17" t="s">
        <v>295</v>
      </c>
      <c r="C45">
        <v>219985</v>
      </c>
      <c r="D45">
        <v>244268</v>
      </c>
      <c r="E45">
        <v>252854</v>
      </c>
      <c r="F45">
        <v>265619</v>
      </c>
      <c r="G45">
        <v>268118</v>
      </c>
      <c r="H45">
        <v>276770</v>
      </c>
      <c r="I45">
        <v>292773</v>
      </c>
      <c r="J45">
        <v>297750</v>
      </c>
      <c r="K45">
        <v>315915</v>
      </c>
      <c r="L45">
        <v>337174</v>
      </c>
      <c r="M45">
        <v>349398</v>
      </c>
      <c r="N45">
        <v>346791</v>
      </c>
      <c r="O45">
        <v>359018</v>
      </c>
      <c r="P45">
        <v>370487</v>
      </c>
      <c r="Q45">
        <v>367654</v>
      </c>
      <c r="R45">
        <v>376884</v>
      </c>
      <c r="S45">
        <v>382912</v>
      </c>
    </row>
    <row r="46" spans="1:19" x14ac:dyDescent="0.2">
      <c r="A46" s="1">
        <v>35</v>
      </c>
      <c r="B46" s="17" t="s">
        <v>296</v>
      </c>
      <c r="C46">
        <v>196815</v>
      </c>
      <c r="D46">
        <v>209001</v>
      </c>
      <c r="E46">
        <v>222836</v>
      </c>
      <c r="F46">
        <v>232722</v>
      </c>
      <c r="G46">
        <v>260846</v>
      </c>
      <c r="H46">
        <v>280796</v>
      </c>
      <c r="I46">
        <v>295921</v>
      </c>
      <c r="J46">
        <v>288328</v>
      </c>
      <c r="K46">
        <v>295723</v>
      </c>
      <c r="L46">
        <v>304251</v>
      </c>
      <c r="M46">
        <v>315582</v>
      </c>
      <c r="N46">
        <v>323139</v>
      </c>
      <c r="O46">
        <v>335488</v>
      </c>
      <c r="P46">
        <v>363021</v>
      </c>
      <c r="Q46">
        <v>373253</v>
      </c>
      <c r="R46">
        <v>391774</v>
      </c>
      <c r="S46">
        <v>413311</v>
      </c>
    </row>
    <row r="47" spans="1:19" x14ac:dyDescent="0.2">
      <c r="A47" s="1">
        <v>34</v>
      </c>
      <c r="B47" s="17" t="s">
        <v>229</v>
      </c>
      <c r="C47">
        <v>88759</v>
      </c>
      <c r="D47">
        <v>103012</v>
      </c>
      <c r="E47">
        <v>108257</v>
      </c>
      <c r="F47">
        <v>101991</v>
      </c>
      <c r="G47">
        <v>96968</v>
      </c>
      <c r="H47">
        <v>128378</v>
      </c>
      <c r="I47">
        <v>156683</v>
      </c>
      <c r="J47">
        <v>158126</v>
      </c>
      <c r="K47">
        <v>164809</v>
      </c>
      <c r="L47">
        <v>171022</v>
      </c>
      <c r="M47">
        <v>198930</v>
      </c>
      <c r="N47">
        <v>229949</v>
      </c>
      <c r="O47">
        <v>210864</v>
      </c>
      <c r="P47">
        <v>202604</v>
      </c>
      <c r="Q47">
        <v>184743</v>
      </c>
      <c r="R47">
        <v>181443</v>
      </c>
      <c r="S47">
        <v>179901</v>
      </c>
    </row>
    <row r="48" spans="1:19" x14ac:dyDescent="0.2">
      <c r="A48" s="1">
        <v>1</v>
      </c>
      <c r="B48" s="17" t="s">
        <v>297</v>
      </c>
      <c r="C48">
        <v>844363</v>
      </c>
      <c r="D48">
        <v>874382</v>
      </c>
      <c r="E48">
        <v>963377</v>
      </c>
      <c r="F48">
        <v>1148004</v>
      </c>
      <c r="G48">
        <v>1323050</v>
      </c>
      <c r="H48">
        <v>1379832</v>
      </c>
      <c r="I48">
        <v>1518419</v>
      </c>
      <c r="J48">
        <v>1413485</v>
      </c>
      <c r="K48">
        <v>1469924</v>
      </c>
      <c r="L48">
        <v>1727963</v>
      </c>
      <c r="M48">
        <v>1772044</v>
      </c>
      <c r="N48">
        <v>1676996</v>
      </c>
      <c r="O48">
        <v>1615675</v>
      </c>
      <c r="P48">
        <v>1547260</v>
      </c>
      <c r="Q48">
        <v>1555795</v>
      </c>
      <c r="R48">
        <v>1641304</v>
      </c>
      <c r="S48">
        <v>1712512</v>
      </c>
    </row>
    <row r="49" spans="1:19" x14ac:dyDescent="0.2">
      <c r="A49" s="1">
        <v>32</v>
      </c>
      <c r="B49" s="17" t="s">
        <v>298</v>
      </c>
      <c r="C49">
        <v>215963</v>
      </c>
      <c r="D49">
        <v>227397</v>
      </c>
      <c r="E49">
        <v>236273</v>
      </c>
      <c r="F49">
        <v>245402</v>
      </c>
      <c r="G49">
        <v>260208</v>
      </c>
      <c r="H49">
        <v>286353</v>
      </c>
      <c r="I49">
        <v>320475</v>
      </c>
      <c r="J49">
        <v>311421</v>
      </c>
      <c r="K49">
        <v>329014</v>
      </c>
      <c r="L49">
        <v>371281</v>
      </c>
      <c r="M49">
        <v>387660</v>
      </c>
      <c r="N49">
        <v>393896</v>
      </c>
      <c r="O49">
        <v>413155</v>
      </c>
      <c r="P49">
        <v>437437</v>
      </c>
      <c r="Q49">
        <v>441842</v>
      </c>
      <c r="R49">
        <v>463761</v>
      </c>
      <c r="S49">
        <v>493608</v>
      </c>
    </row>
    <row r="50" spans="1:19" x14ac:dyDescent="0.2">
      <c r="A50" s="1">
        <v>40</v>
      </c>
      <c r="B50" s="17" t="s">
        <v>299</v>
      </c>
      <c r="C50">
        <v>95104</v>
      </c>
      <c r="D50">
        <v>98662</v>
      </c>
      <c r="E50">
        <v>108160</v>
      </c>
      <c r="F50">
        <v>113502</v>
      </c>
      <c r="G50">
        <v>121109</v>
      </c>
      <c r="H50">
        <v>135894</v>
      </c>
      <c r="I50">
        <v>135406</v>
      </c>
      <c r="J50">
        <v>115311</v>
      </c>
      <c r="K50">
        <v>118434</v>
      </c>
      <c r="L50">
        <v>127818</v>
      </c>
      <c r="M50">
        <v>134891</v>
      </c>
      <c r="N50">
        <v>137834</v>
      </c>
      <c r="O50">
        <v>147690</v>
      </c>
      <c r="P50">
        <v>151216</v>
      </c>
      <c r="Q50">
        <v>150384</v>
      </c>
      <c r="R50">
        <v>155301</v>
      </c>
      <c r="S50">
        <v>164929</v>
      </c>
    </row>
    <row r="51" spans="1:19" x14ac:dyDescent="0.2">
      <c r="A51" s="1">
        <v>31</v>
      </c>
      <c r="B51" s="17" t="s">
        <v>300</v>
      </c>
      <c r="C51">
        <v>142838</v>
      </c>
      <c r="D51">
        <v>153339</v>
      </c>
      <c r="E51">
        <v>172432</v>
      </c>
      <c r="F51">
        <v>183042</v>
      </c>
      <c r="G51">
        <v>188682</v>
      </c>
      <c r="H51">
        <v>206758</v>
      </c>
      <c r="I51">
        <v>225820</v>
      </c>
      <c r="J51">
        <v>218891</v>
      </c>
      <c r="K51">
        <v>224731</v>
      </c>
      <c r="L51">
        <v>268428</v>
      </c>
      <c r="M51">
        <v>273577</v>
      </c>
      <c r="N51">
        <v>260411</v>
      </c>
      <c r="O51">
        <v>261958</v>
      </c>
      <c r="P51">
        <v>277836</v>
      </c>
      <c r="Q51">
        <v>266094</v>
      </c>
      <c r="R51">
        <v>254323</v>
      </c>
      <c r="S51">
        <v>273401</v>
      </c>
    </row>
    <row r="52" spans="1:19" x14ac:dyDescent="0.2">
      <c r="A52" s="1">
        <v>21</v>
      </c>
      <c r="B52" s="17" t="s">
        <v>301</v>
      </c>
      <c r="C52">
        <v>120224</v>
      </c>
      <c r="D52">
        <v>131526</v>
      </c>
      <c r="E52">
        <v>137380</v>
      </c>
      <c r="F52">
        <v>150673</v>
      </c>
      <c r="G52">
        <v>154532</v>
      </c>
      <c r="H52">
        <v>157658</v>
      </c>
      <c r="I52">
        <v>187414</v>
      </c>
      <c r="J52">
        <v>178218</v>
      </c>
      <c r="K52">
        <v>190883</v>
      </c>
      <c r="L52">
        <v>224826</v>
      </c>
      <c r="M52">
        <v>236370</v>
      </c>
      <c r="N52">
        <v>240597</v>
      </c>
      <c r="O52">
        <v>225510</v>
      </c>
      <c r="P52">
        <v>209634</v>
      </c>
      <c r="Q52">
        <v>203889</v>
      </c>
      <c r="R52">
        <v>204386</v>
      </c>
      <c r="S52">
        <v>220717</v>
      </c>
    </row>
    <row r="53" spans="1:19" x14ac:dyDescent="0.2">
      <c r="A53" s="1">
        <v>33</v>
      </c>
      <c r="B53" s="17" t="s">
        <v>302</v>
      </c>
      <c r="C53">
        <v>14076</v>
      </c>
      <c r="D53">
        <v>15890</v>
      </c>
      <c r="E53">
        <v>18322</v>
      </c>
      <c r="F53">
        <v>19949</v>
      </c>
      <c r="G53">
        <v>17980</v>
      </c>
      <c r="H53">
        <v>24064</v>
      </c>
      <c r="I53">
        <v>29700</v>
      </c>
      <c r="J53">
        <v>30217</v>
      </c>
      <c r="K53">
        <v>27949</v>
      </c>
      <c r="L53">
        <v>33367</v>
      </c>
      <c r="M53">
        <v>33896</v>
      </c>
      <c r="N53">
        <v>35894</v>
      </c>
      <c r="O53">
        <v>36053</v>
      </c>
      <c r="P53">
        <v>35887</v>
      </c>
      <c r="Q53">
        <v>31076</v>
      </c>
      <c r="R53">
        <v>29363</v>
      </c>
      <c r="S53">
        <v>32874</v>
      </c>
    </row>
    <row r="54" spans="1:19" x14ac:dyDescent="0.2">
      <c r="A54" s="1">
        <v>20</v>
      </c>
      <c r="B54" s="17" t="s">
        <v>303</v>
      </c>
      <c r="C54">
        <v>192973</v>
      </c>
      <c r="D54">
        <v>213996</v>
      </c>
      <c r="E54">
        <v>226026</v>
      </c>
      <c r="F54">
        <v>225464</v>
      </c>
      <c r="G54">
        <v>209127</v>
      </c>
      <c r="H54">
        <v>231524</v>
      </c>
      <c r="I54">
        <v>252628</v>
      </c>
      <c r="J54">
        <v>232661</v>
      </c>
      <c r="K54">
        <v>262242</v>
      </c>
      <c r="L54">
        <v>280191</v>
      </c>
      <c r="M54">
        <v>319164</v>
      </c>
      <c r="N54">
        <v>327706</v>
      </c>
      <c r="O54">
        <v>324278</v>
      </c>
      <c r="P54">
        <v>322300</v>
      </c>
      <c r="Q54">
        <v>319472</v>
      </c>
      <c r="R54">
        <v>329270</v>
      </c>
      <c r="S54">
        <v>348879</v>
      </c>
    </row>
    <row r="55" spans="1:19" x14ac:dyDescent="0.2">
      <c r="A55" s="1">
        <v>44</v>
      </c>
      <c r="B55" s="17" t="s">
        <v>304</v>
      </c>
      <c r="C55">
        <v>35083</v>
      </c>
      <c r="D55">
        <v>37837</v>
      </c>
      <c r="E55">
        <v>42153</v>
      </c>
      <c r="F55">
        <v>46613</v>
      </c>
      <c r="G55">
        <v>44741</v>
      </c>
      <c r="H55">
        <v>47204</v>
      </c>
      <c r="I55">
        <v>53450</v>
      </c>
      <c r="J55">
        <v>48909</v>
      </c>
      <c r="K55">
        <v>58255</v>
      </c>
      <c r="L55">
        <v>69750</v>
      </c>
      <c r="M55">
        <v>71020</v>
      </c>
      <c r="N55">
        <v>73431</v>
      </c>
      <c r="O55">
        <v>76137</v>
      </c>
      <c r="P55">
        <v>81334</v>
      </c>
      <c r="Q55">
        <v>77449</v>
      </c>
      <c r="R55">
        <v>72710</v>
      </c>
      <c r="S55">
        <v>80349</v>
      </c>
    </row>
    <row r="56" spans="1:19" x14ac:dyDescent="0.2">
      <c r="A56" s="1">
        <v>52</v>
      </c>
      <c r="B56" s="17" t="s">
        <v>250</v>
      </c>
      <c r="C56">
        <v>20940</v>
      </c>
      <c r="D56">
        <v>24446</v>
      </c>
      <c r="E56">
        <v>23484</v>
      </c>
      <c r="F56">
        <v>25543</v>
      </c>
      <c r="G56">
        <v>23411</v>
      </c>
      <c r="H56">
        <v>29010</v>
      </c>
      <c r="I56">
        <v>31148</v>
      </c>
      <c r="J56">
        <v>30991</v>
      </c>
      <c r="K56">
        <v>34392</v>
      </c>
      <c r="L56">
        <v>35941</v>
      </c>
      <c r="M56">
        <v>45690</v>
      </c>
      <c r="N56">
        <v>49459</v>
      </c>
      <c r="O56">
        <v>50317</v>
      </c>
      <c r="P56">
        <v>49270</v>
      </c>
      <c r="Q56">
        <v>42670</v>
      </c>
      <c r="R56">
        <v>48816</v>
      </c>
      <c r="S56">
        <v>52672</v>
      </c>
    </row>
    <row r="57" spans="1:19" x14ac:dyDescent="0.2">
      <c r="A57" s="1">
        <v>3</v>
      </c>
      <c r="B57" s="17" t="s">
        <v>305</v>
      </c>
      <c r="C57">
        <v>3617179</v>
      </c>
      <c r="D57">
        <v>3823705</v>
      </c>
      <c r="E57">
        <v>4152389</v>
      </c>
      <c r="F57">
        <v>4477131</v>
      </c>
      <c r="G57">
        <v>4855672</v>
      </c>
      <c r="H57">
        <v>5265508</v>
      </c>
      <c r="I57">
        <v>5599375</v>
      </c>
      <c r="J57">
        <v>5508705</v>
      </c>
      <c r="K57">
        <v>5779637</v>
      </c>
      <c r="L57">
        <v>6181470</v>
      </c>
      <c r="M57">
        <v>6768897</v>
      </c>
      <c r="N57">
        <v>6824540</v>
      </c>
      <c r="O57">
        <v>7287390</v>
      </c>
      <c r="P57">
        <v>7536132</v>
      </c>
      <c r="Q57">
        <v>7535696</v>
      </c>
      <c r="R57">
        <v>7945423</v>
      </c>
      <c r="S57">
        <v>8381581</v>
      </c>
    </row>
  </sheetData>
  <sortState xmlns:xlrd2="http://schemas.microsoft.com/office/spreadsheetml/2017/richdata2" ref="A2:S57">
    <sortCondition ref="B2:B5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57"/>
  <sheetViews>
    <sheetView workbookViewId="0">
      <selection activeCell="H31" sqref="H31"/>
    </sheetView>
  </sheetViews>
  <sheetFormatPr baseColWidth="10" defaultColWidth="8.83203125" defaultRowHeight="15" x14ac:dyDescent="0.2"/>
  <cols>
    <col min="2" max="2" width="15.1640625" bestFit="1" customWidth="1"/>
  </cols>
  <sheetData>
    <row r="1" spans="1:19" s="22" customFormat="1" x14ac:dyDescent="0.2">
      <c r="A1" s="22" t="s">
        <v>306</v>
      </c>
      <c r="B1" s="22" t="s">
        <v>309</v>
      </c>
      <c r="C1" s="22">
        <v>2002</v>
      </c>
      <c r="D1" s="22">
        <v>2003</v>
      </c>
      <c r="E1" s="22">
        <v>2004</v>
      </c>
      <c r="F1" s="22">
        <v>2005</v>
      </c>
      <c r="G1" s="22">
        <v>2006</v>
      </c>
      <c r="H1" s="22">
        <v>2007</v>
      </c>
      <c r="I1" s="22">
        <v>2008</v>
      </c>
      <c r="J1" s="22">
        <v>2009</v>
      </c>
      <c r="K1" s="22">
        <v>2010</v>
      </c>
      <c r="L1" s="22">
        <v>2011</v>
      </c>
      <c r="M1" s="22">
        <v>2012</v>
      </c>
      <c r="N1" s="22">
        <v>2013</v>
      </c>
      <c r="O1" s="22">
        <v>2014</v>
      </c>
      <c r="P1" s="22">
        <v>2015</v>
      </c>
      <c r="Q1" s="22">
        <v>2016</v>
      </c>
      <c r="R1" s="22">
        <v>2017</v>
      </c>
      <c r="S1" s="22">
        <v>2018</v>
      </c>
    </row>
    <row r="2" spans="1:19" x14ac:dyDescent="0.2">
      <c r="A2" s="1">
        <v>18</v>
      </c>
      <c r="B2" s="1" t="str">
        <f>VLOOKUP(A2,CountyMatch!$A$2:$B$57,2,FALSE)</f>
        <v>Beaverhead</v>
      </c>
      <c r="C2" s="20">
        <f>TaxesByCo!C2/'County Population'!C2</f>
        <v>886.13247620536583</v>
      </c>
      <c r="D2" s="20">
        <f>TaxesByCo!D2/'County Population'!D2</f>
        <v>889.49183400941286</v>
      </c>
      <c r="E2" s="20">
        <f>TaxesByCo!E2/'County Population'!E2</f>
        <v>943.62893453266656</v>
      </c>
      <c r="F2" s="20">
        <f>TaxesByCo!F2/'County Population'!F2</f>
        <v>969.35862974977556</v>
      </c>
      <c r="G2" s="20">
        <f>TaxesByCo!G2/'County Population'!G2</f>
        <v>995.88113893087041</v>
      </c>
      <c r="H2" s="20">
        <f>TaxesByCo!H2/'County Population'!H2</f>
        <v>1025.625545871733</v>
      </c>
      <c r="I2" s="20">
        <f>TaxesByCo!I2/'County Population'!I2</f>
        <v>1048.3856372138343</v>
      </c>
      <c r="J2" s="20">
        <f>TaxesByCo!J2/'County Population'!J2</f>
        <v>1078.2522251706528</v>
      </c>
      <c r="K2" s="20">
        <f>TaxesByCo!K2/'County Population'!K2</f>
        <v>1052.1549853797944</v>
      </c>
      <c r="L2" s="20">
        <f>TaxesByCo!L2/'County Population'!L2</f>
        <v>1145.160173162124</v>
      </c>
      <c r="M2" s="20">
        <f>TaxesByCo!M2/'County Population'!M2</f>
        <v>1161.1124600566366</v>
      </c>
      <c r="N2" s="20">
        <f>TaxesByCo!N2/'County Population'!N2</f>
        <v>1191.6687670188076</v>
      </c>
      <c r="O2" s="20">
        <f>TaxesByCo!O2/'County Population'!O2</f>
        <v>1161.9657355992304</v>
      </c>
      <c r="P2" s="20">
        <f>TaxesByCo!P2/'County Population'!P2</f>
        <v>1258.7141225725968</v>
      </c>
      <c r="Q2" s="20">
        <f>TaxesByCo!Q2/'County Population'!Q2</f>
        <v>1269.9933017563646</v>
      </c>
      <c r="R2" s="20">
        <f>TaxesByCo!R2/'County Population'!R2</f>
        <v>1410.7487626626466</v>
      </c>
      <c r="S2" s="20">
        <f>TaxesByCo!S2/'County Population'!S2</f>
        <v>1443.4914358134847</v>
      </c>
    </row>
    <row r="3" spans="1:19" x14ac:dyDescent="0.2">
      <c r="A3" s="1">
        <v>22</v>
      </c>
      <c r="B3" s="1" t="str">
        <f>VLOOKUP(A3,CountyMatch!$A$2:$B$57,2,FALSE)</f>
        <v>Big Horn</v>
      </c>
      <c r="C3" s="20">
        <f>TaxesByCo!C3/'County Population'!C3</f>
        <v>559.41100326610569</v>
      </c>
      <c r="D3" s="20">
        <f>TaxesByCo!D3/'County Population'!D3</f>
        <v>547.02126436373726</v>
      </c>
      <c r="E3" s="20">
        <f>TaxesByCo!E3/'County Population'!E3</f>
        <v>541.78566821069785</v>
      </c>
      <c r="F3" s="20">
        <f>TaxesByCo!F3/'County Population'!F3</f>
        <v>571.6863713796107</v>
      </c>
      <c r="G3" s="20">
        <f>TaxesByCo!G3/'County Population'!G3</f>
        <v>577.97321278405093</v>
      </c>
      <c r="H3" s="20">
        <f>TaxesByCo!H3/'County Population'!H3</f>
        <v>599.70877114152529</v>
      </c>
      <c r="I3" s="20">
        <f>TaxesByCo!I3/'County Population'!I3</f>
        <v>675.46211940206922</v>
      </c>
      <c r="J3" s="20">
        <f>TaxesByCo!J3/'County Population'!J3</f>
        <v>602.92568831411313</v>
      </c>
      <c r="K3" s="20">
        <f>TaxesByCo!K3/'County Population'!K3</f>
        <v>735.42030059620583</v>
      </c>
      <c r="L3" s="20">
        <f>TaxesByCo!L3/'County Population'!L3</f>
        <v>725.67278543805492</v>
      </c>
      <c r="M3" s="20">
        <f>TaxesByCo!M3/'County Population'!M3</f>
        <v>752.69677683692282</v>
      </c>
      <c r="N3" s="20">
        <f>TaxesByCo!N3/'County Population'!N3</f>
        <v>800.68701658967939</v>
      </c>
      <c r="O3" s="20">
        <f>TaxesByCo!O3/'County Population'!O3</f>
        <v>897.69187982642563</v>
      </c>
      <c r="P3" s="20">
        <f>TaxesByCo!P3/'County Population'!P3</f>
        <v>934.32667673634364</v>
      </c>
      <c r="Q3" s="20">
        <f>TaxesByCo!Q3/'County Population'!Q3</f>
        <v>934.64940591127936</v>
      </c>
      <c r="R3" s="20">
        <f>TaxesByCo!R3/'County Population'!R3</f>
        <v>1012.8709709068727</v>
      </c>
      <c r="S3" s="20">
        <f>TaxesByCo!S3/'County Population'!S3</f>
        <v>1050.4328738221602</v>
      </c>
    </row>
    <row r="4" spans="1:19" x14ac:dyDescent="0.2">
      <c r="A4" s="1">
        <v>24</v>
      </c>
      <c r="B4" s="1" t="str">
        <f>VLOOKUP(A4,CountyMatch!$A$2:$B$57,2,FALSE)</f>
        <v>Blaine</v>
      </c>
      <c r="C4" s="20">
        <f>TaxesByCo!C4/'County Population'!C4</f>
        <v>726.62743188949707</v>
      </c>
      <c r="D4" s="20">
        <f>TaxesByCo!D4/'County Population'!D4</f>
        <v>815.13740818540055</v>
      </c>
      <c r="E4" s="20">
        <f>TaxesByCo!E4/'County Population'!E4</f>
        <v>795.03140274143948</v>
      </c>
      <c r="F4" s="20">
        <f>TaxesByCo!F4/'County Population'!F4</f>
        <v>823.78051789259666</v>
      </c>
      <c r="G4" s="20">
        <f>TaxesByCo!G4/'County Population'!G4</f>
        <v>837.87906895180538</v>
      </c>
      <c r="H4" s="20">
        <f>TaxesByCo!H4/'County Population'!H4</f>
        <v>940.22894157741041</v>
      </c>
      <c r="I4" s="20">
        <f>TaxesByCo!I4/'County Population'!I4</f>
        <v>899.84697481690353</v>
      </c>
      <c r="J4" s="20">
        <f>TaxesByCo!J4/'County Population'!J4</f>
        <v>990.13721185259919</v>
      </c>
      <c r="K4" s="20">
        <f>TaxesByCo!K4/'County Population'!K4</f>
        <v>902.01842181393215</v>
      </c>
      <c r="L4" s="20">
        <f>TaxesByCo!L4/'County Population'!L4</f>
        <v>1072.3342607932761</v>
      </c>
      <c r="M4" s="20">
        <f>TaxesByCo!M4/'County Population'!M4</f>
        <v>1077.8453399206585</v>
      </c>
      <c r="N4" s="20">
        <f>TaxesByCo!N4/'County Population'!N4</f>
        <v>1129.6212216699328</v>
      </c>
      <c r="O4" s="20">
        <f>TaxesByCo!O4/'County Population'!O4</f>
        <v>1037.1193043483968</v>
      </c>
      <c r="P4" s="20">
        <f>TaxesByCo!P4/'County Population'!P4</f>
        <v>1237.2594737921791</v>
      </c>
      <c r="Q4" s="20">
        <f>TaxesByCo!Q4/'County Population'!Q4</f>
        <v>1257.6229422847171</v>
      </c>
      <c r="R4" s="20">
        <f>TaxesByCo!R4/'County Population'!R4</f>
        <v>1497.0777064734591</v>
      </c>
      <c r="S4" s="20">
        <f>TaxesByCo!S4/'County Population'!S4</f>
        <v>1498.7167630195368</v>
      </c>
    </row>
    <row r="5" spans="1:19" x14ac:dyDescent="0.2">
      <c r="A5" s="1">
        <v>43</v>
      </c>
      <c r="B5" s="1" t="str">
        <f>VLOOKUP(A5,CountyMatch!$A$2:$B$57,2,FALSE)</f>
        <v>Broadwater</v>
      </c>
      <c r="C5" s="20">
        <f>TaxesByCo!C5/'County Population'!C5</f>
        <v>767.11067655538193</v>
      </c>
      <c r="D5" s="20">
        <f>TaxesByCo!D5/'County Population'!D5</f>
        <v>879.84571834940823</v>
      </c>
      <c r="E5" s="20">
        <f>TaxesByCo!E5/'County Population'!E5</f>
        <v>893.48279781999588</v>
      </c>
      <c r="F5" s="20">
        <f>TaxesByCo!F5/'County Population'!F5</f>
        <v>918.84311796649195</v>
      </c>
      <c r="G5" s="20">
        <f>TaxesByCo!G5/'County Population'!G5</f>
        <v>952.87854482049181</v>
      </c>
      <c r="H5" s="20">
        <f>TaxesByCo!H5/'County Population'!H5</f>
        <v>997.40565099233629</v>
      </c>
      <c r="I5" s="20">
        <f>TaxesByCo!I5/'County Population'!I5</f>
        <v>1068.2181183767341</v>
      </c>
      <c r="J5" s="20">
        <f>TaxesByCo!J5/'County Population'!J5</f>
        <v>1042.60733033115</v>
      </c>
      <c r="K5" s="20">
        <f>TaxesByCo!K5/'County Population'!K5</f>
        <v>1040.9571437428979</v>
      </c>
      <c r="L5" s="20">
        <f>TaxesByCo!L5/'County Population'!L5</f>
        <v>1046.5081516404616</v>
      </c>
      <c r="M5" s="20">
        <f>TaxesByCo!M5/'County Population'!M5</f>
        <v>1142.5366164866282</v>
      </c>
      <c r="N5" s="20">
        <f>TaxesByCo!N5/'County Population'!N5</f>
        <v>1122.1296084616745</v>
      </c>
      <c r="O5" s="20">
        <f>TaxesByCo!O5/'County Population'!O5</f>
        <v>1183.1196574186124</v>
      </c>
      <c r="P5" s="20">
        <f>TaxesByCo!P5/'County Population'!P5</f>
        <v>1250.1114276422195</v>
      </c>
      <c r="Q5" s="20">
        <f>TaxesByCo!Q5/'County Population'!Q5</f>
        <v>1346.1940633247996</v>
      </c>
      <c r="R5" s="20">
        <f>TaxesByCo!R5/'County Population'!R5</f>
        <v>1422.2102847227382</v>
      </c>
      <c r="S5" s="20">
        <f>TaxesByCo!S5/'County Population'!S5</f>
        <v>1377.9289822366482</v>
      </c>
    </row>
    <row r="6" spans="1:19" x14ac:dyDescent="0.2">
      <c r="A6" s="1">
        <v>10</v>
      </c>
      <c r="B6" s="1" t="str">
        <f>VLOOKUP(A6,CountyMatch!$A$2:$B$57,2,FALSE)</f>
        <v>Carbon</v>
      </c>
      <c r="C6" s="20">
        <f>TaxesByCo!C6/'County Population'!C6</f>
        <v>1031.4003988835689</v>
      </c>
      <c r="D6" s="20">
        <f>TaxesByCo!D6/'County Population'!D6</f>
        <v>1106.8361931958557</v>
      </c>
      <c r="E6" s="20">
        <f>TaxesByCo!E6/'County Population'!E6</f>
        <v>1157.6260408878848</v>
      </c>
      <c r="F6" s="20">
        <f>TaxesByCo!F6/'County Population'!F6</f>
        <v>1223.1626139129112</v>
      </c>
      <c r="G6" s="20">
        <f>TaxesByCo!G6/'County Population'!G6</f>
        <v>1289.3429750796695</v>
      </c>
      <c r="H6" s="20">
        <f>TaxesByCo!H6/'County Population'!H6</f>
        <v>1399.3989651679542</v>
      </c>
      <c r="I6" s="20">
        <f>TaxesByCo!I6/'County Population'!I6</f>
        <v>1458.3708636297056</v>
      </c>
      <c r="J6" s="20">
        <f>TaxesByCo!J6/'County Population'!J6</f>
        <v>1528.162317338782</v>
      </c>
      <c r="K6" s="20">
        <f>TaxesByCo!K6/'County Population'!K6</f>
        <v>1610.4457568528264</v>
      </c>
      <c r="L6" s="20">
        <f>TaxesByCo!L6/'County Population'!L6</f>
        <v>1655.7204934783915</v>
      </c>
      <c r="M6" s="20">
        <f>TaxesByCo!M6/'County Population'!M6</f>
        <v>1689.6493311458448</v>
      </c>
      <c r="N6" s="20">
        <f>TaxesByCo!N6/'County Population'!N6</f>
        <v>1736.5047100503077</v>
      </c>
      <c r="O6" s="20">
        <f>TaxesByCo!O6/'County Population'!O6</f>
        <v>1776.3879826901707</v>
      </c>
      <c r="P6" s="20">
        <f>TaxesByCo!P6/'County Population'!P6</f>
        <v>1724.0416357589163</v>
      </c>
      <c r="Q6" s="20">
        <f>TaxesByCo!Q6/'County Population'!Q6</f>
        <v>1755.3175788362209</v>
      </c>
      <c r="R6" s="20">
        <f>TaxesByCo!R6/'County Population'!R6</f>
        <v>1955.9603761313242</v>
      </c>
      <c r="S6" s="20">
        <f>TaxesByCo!S6/'County Population'!S6</f>
        <v>1968.5747737763691</v>
      </c>
    </row>
    <row r="7" spans="1:19" x14ac:dyDescent="0.2">
      <c r="A7" s="1">
        <v>42</v>
      </c>
      <c r="B7" s="1" t="str">
        <f>VLOOKUP(A7,CountyMatch!$A$2:$B$57,2,FALSE)</f>
        <v>Carter</v>
      </c>
      <c r="C7" s="20">
        <f>TaxesByCo!C7/'County Population'!C7</f>
        <v>2465.5468656694461</v>
      </c>
      <c r="D7" s="20">
        <f>TaxesByCo!D7/'County Population'!D7</f>
        <v>2400.4842280620151</v>
      </c>
      <c r="E7" s="20">
        <f>TaxesByCo!E7/'County Population'!E7</f>
        <v>2798.9373025856703</v>
      </c>
      <c r="F7" s="20">
        <f>TaxesByCo!F7/'County Population'!F7</f>
        <v>1729.8807751510333</v>
      </c>
      <c r="G7" s="20">
        <f>TaxesByCo!G7/'County Population'!G7</f>
        <v>1857.6138989274657</v>
      </c>
      <c r="H7" s="20">
        <f>TaxesByCo!H7/'County Population'!H7</f>
        <v>2000.5741058552633</v>
      </c>
      <c r="I7" s="20">
        <f>TaxesByCo!I7/'County Population'!I7</f>
        <v>2215.3168113310576</v>
      </c>
      <c r="J7" s="20">
        <f>TaxesByCo!J7/'County Population'!J7</f>
        <v>2389.1224620254229</v>
      </c>
      <c r="K7" s="20">
        <f>TaxesByCo!K7/'County Population'!K7</f>
        <v>2607.3475410172409</v>
      </c>
      <c r="L7" s="20">
        <f>TaxesByCo!L7/'County Population'!L7</f>
        <v>6247.8896320334507</v>
      </c>
      <c r="M7" s="20">
        <f>TaxesByCo!M7/'County Population'!M7</f>
        <v>7083.5585974675878</v>
      </c>
      <c r="N7" s="20">
        <f>TaxesByCo!N7/'County Population'!N7</f>
        <v>8728.7867803472182</v>
      </c>
      <c r="O7" s="20">
        <f>TaxesByCo!O7/'County Population'!O7</f>
        <v>9010.4412305652277</v>
      </c>
      <c r="P7" s="20">
        <f>TaxesByCo!P7/'County Population'!P7</f>
        <v>10012.680928352223</v>
      </c>
      <c r="Q7" s="20">
        <f>TaxesByCo!Q7/'County Population'!Q7</f>
        <v>10186.699154902131</v>
      </c>
      <c r="R7" s="20">
        <f>TaxesByCo!R7/'County Population'!R7</f>
        <v>10800.775262820933</v>
      </c>
      <c r="S7" s="20">
        <f>TaxesByCo!S7/'County Population'!S7</f>
        <v>10759.591557835214</v>
      </c>
    </row>
    <row r="8" spans="1:19" x14ac:dyDescent="0.2">
      <c r="A8" s="1">
        <v>2</v>
      </c>
      <c r="B8" s="1" t="str">
        <f>VLOOKUP(A8,CountyMatch!$A$2:$B$57,2,FALSE)</f>
        <v>Cascade</v>
      </c>
      <c r="C8" s="20">
        <f>TaxesByCo!C8/'County Population'!C8</f>
        <v>725.83367604509726</v>
      </c>
      <c r="D8" s="20">
        <f>TaxesByCo!D8/'County Population'!D8</f>
        <v>745.87440527067963</v>
      </c>
      <c r="E8" s="20">
        <f>TaxesByCo!E8/'County Population'!E8</f>
        <v>791.34406517930597</v>
      </c>
      <c r="F8" s="20">
        <f>TaxesByCo!F8/'County Population'!F8</f>
        <v>792.69902940418001</v>
      </c>
      <c r="G8" s="20">
        <f>TaxesByCo!G8/'County Population'!G8</f>
        <v>831.48758954753464</v>
      </c>
      <c r="H8" s="20">
        <f>TaxesByCo!H8/'County Population'!H8</f>
        <v>875.07066753879565</v>
      </c>
      <c r="I8" s="20">
        <f>TaxesByCo!I8/'County Population'!I8</f>
        <v>873.13269155385001</v>
      </c>
      <c r="J8" s="20">
        <f>TaxesByCo!J8/'County Population'!J8</f>
        <v>887.67688860572673</v>
      </c>
      <c r="K8" s="20">
        <f>TaxesByCo!K8/'County Population'!K8</f>
        <v>918.99869580275208</v>
      </c>
      <c r="L8" s="20">
        <f>TaxesByCo!L8/'County Population'!L8</f>
        <v>956.07149859389926</v>
      </c>
      <c r="M8" s="20">
        <f>TaxesByCo!M8/'County Population'!M8</f>
        <v>1032.3391009811182</v>
      </c>
      <c r="N8" s="20">
        <f>TaxesByCo!N8/'County Population'!N8</f>
        <v>1031.6602541764714</v>
      </c>
      <c r="O8" s="20">
        <f>TaxesByCo!O8/'County Population'!O8</f>
        <v>1051.8062690543284</v>
      </c>
      <c r="P8" s="20">
        <f>TaxesByCo!P8/'County Population'!P8</f>
        <v>1117.8595808884188</v>
      </c>
      <c r="Q8" s="20">
        <f>TaxesByCo!Q8/'County Population'!Q8</f>
        <v>1161.7190170362783</v>
      </c>
      <c r="R8" s="20">
        <f>TaxesByCo!R8/'County Population'!R8</f>
        <v>1329.9105654684829</v>
      </c>
      <c r="S8" s="20">
        <f>TaxesByCo!S8/'County Population'!S8</f>
        <v>1398.8985194341237</v>
      </c>
    </row>
    <row r="9" spans="1:19" x14ac:dyDescent="0.2">
      <c r="A9" s="1">
        <v>19</v>
      </c>
      <c r="B9" s="1" t="str">
        <f>VLOOKUP(A9,CountyMatch!$A$2:$B$57,2,FALSE)</f>
        <v>Chouteau</v>
      </c>
      <c r="C9" s="20">
        <f>TaxesByCo!C9/'County Population'!C9</f>
        <v>1422.1285024336601</v>
      </c>
      <c r="D9" s="20">
        <f>TaxesByCo!D9/'County Population'!D9</f>
        <v>1535.5762363774891</v>
      </c>
      <c r="E9" s="20">
        <f>TaxesByCo!E9/'County Population'!E9</f>
        <v>1583.9185202880074</v>
      </c>
      <c r="F9" s="20">
        <f>TaxesByCo!F9/'County Population'!F9</f>
        <v>1671.9386683409259</v>
      </c>
      <c r="G9" s="20">
        <f>TaxesByCo!G9/'County Population'!G9</f>
        <v>1639.0305020616554</v>
      </c>
      <c r="H9" s="20">
        <f>TaxesByCo!H9/'County Population'!H9</f>
        <v>1760.0230577828056</v>
      </c>
      <c r="I9" s="20">
        <f>TaxesByCo!I9/'County Population'!I9</f>
        <v>1798.8688015098714</v>
      </c>
      <c r="J9" s="20">
        <f>TaxesByCo!J9/'County Population'!J9</f>
        <v>1815.8695900172615</v>
      </c>
      <c r="K9" s="20">
        <f>TaxesByCo!K9/'County Population'!K9</f>
        <v>1775.230064039587</v>
      </c>
      <c r="L9" s="20">
        <f>TaxesByCo!L9/'County Population'!L9</f>
        <v>1894.7155681500615</v>
      </c>
      <c r="M9" s="20">
        <f>TaxesByCo!M9/'County Population'!M9</f>
        <v>1901.2160881908603</v>
      </c>
      <c r="N9" s="20">
        <f>TaxesByCo!N9/'County Population'!N9</f>
        <v>1802.082957063752</v>
      </c>
      <c r="O9" s="20">
        <f>TaxesByCo!O9/'County Population'!O9</f>
        <v>1984.5638768461881</v>
      </c>
      <c r="P9" s="20">
        <f>TaxesByCo!P9/'County Population'!P9</f>
        <v>2110.0790267082475</v>
      </c>
      <c r="Q9" s="20">
        <f>TaxesByCo!Q9/'County Population'!Q9</f>
        <v>2059.6905978316427</v>
      </c>
      <c r="R9" s="20">
        <f>TaxesByCo!R9/'County Population'!R9</f>
        <v>2516.8008752903338</v>
      </c>
      <c r="S9" s="20">
        <f>TaxesByCo!S9/'County Population'!S9</f>
        <v>2595.9852636605765</v>
      </c>
    </row>
    <row r="10" spans="1:19" x14ac:dyDescent="0.2">
      <c r="A10" s="1">
        <v>14</v>
      </c>
      <c r="B10" s="1" t="str">
        <f>VLOOKUP(A10,CountyMatch!$A$2:$B$57,2,FALSE)</f>
        <v>Custer</v>
      </c>
      <c r="C10" s="20">
        <f>TaxesByCo!C10/'County Population'!C10</f>
        <v>675.9448771372721</v>
      </c>
      <c r="D10" s="20">
        <f>TaxesByCo!D10/'County Population'!D10</f>
        <v>725.0688388354605</v>
      </c>
      <c r="E10" s="20">
        <f>TaxesByCo!E10/'County Population'!E10</f>
        <v>861.43667563857503</v>
      </c>
      <c r="F10" s="20">
        <f>TaxesByCo!F10/'County Population'!F10</f>
        <v>866.68864714173151</v>
      </c>
      <c r="G10" s="20">
        <f>TaxesByCo!G10/'County Population'!G10</f>
        <v>881.05899755770099</v>
      </c>
      <c r="H10" s="20">
        <f>TaxesByCo!H10/'County Population'!H10</f>
        <v>902.78495626219524</v>
      </c>
      <c r="I10" s="20">
        <f>TaxesByCo!I10/'County Population'!I10</f>
        <v>930.70438859487695</v>
      </c>
      <c r="J10" s="20">
        <f>TaxesByCo!J10/'County Population'!J10</f>
        <v>931.81038048857988</v>
      </c>
      <c r="K10" s="20">
        <f>TaxesByCo!K10/'County Population'!K10</f>
        <v>941.77560918754796</v>
      </c>
      <c r="L10" s="20">
        <f>TaxesByCo!L10/'County Population'!L10</f>
        <v>961.49424963173897</v>
      </c>
      <c r="M10" s="20">
        <f>TaxesByCo!M10/'County Population'!M10</f>
        <v>983.91911788336074</v>
      </c>
      <c r="N10" s="20">
        <f>TaxesByCo!N10/'County Population'!N10</f>
        <v>1052.2951295645221</v>
      </c>
      <c r="O10" s="20">
        <f>TaxesByCo!O10/'County Population'!O10</f>
        <v>1056.2766294128428</v>
      </c>
      <c r="P10" s="20">
        <f>TaxesByCo!P10/'County Population'!P10</f>
        <v>1141.2087968513449</v>
      </c>
      <c r="Q10" s="20">
        <f>TaxesByCo!Q10/'County Population'!Q10</f>
        <v>1178.6455838057809</v>
      </c>
      <c r="R10" s="20">
        <f>TaxesByCo!R10/'County Population'!R10</f>
        <v>1299.925645506182</v>
      </c>
      <c r="S10" s="20">
        <f>TaxesByCo!S10/'County Population'!S10</f>
        <v>1351.2910357629903</v>
      </c>
    </row>
    <row r="11" spans="1:19" x14ac:dyDescent="0.2">
      <c r="A11" s="1">
        <v>37</v>
      </c>
      <c r="B11" s="1" t="str">
        <f>VLOOKUP(A11,CountyMatch!$A$2:$B$57,2,FALSE)</f>
        <v>Daniels</v>
      </c>
      <c r="C11" s="20">
        <f>TaxesByCo!C11/'County Population'!C11</f>
        <v>1271.5116495156888</v>
      </c>
      <c r="D11" s="20">
        <f>TaxesByCo!D11/'County Population'!D11</f>
        <v>1401.7176952897394</v>
      </c>
      <c r="E11" s="20">
        <f>TaxesByCo!E11/'County Population'!E11</f>
        <v>1578.4753413691803</v>
      </c>
      <c r="F11" s="20">
        <f>TaxesByCo!F11/'County Population'!F11</f>
        <v>1627.1540436980924</v>
      </c>
      <c r="G11" s="20">
        <f>TaxesByCo!G11/'County Population'!G11</f>
        <v>1737.8671730492001</v>
      </c>
      <c r="H11" s="20">
        <f>TaxesByCo!H11/'County Population'!H11</f>
        <v>1866.1386696827271</v>
      </c>
      <c r="I11" s="20">
        <f>TaxesByCo!I11/'County Population'!I11</f>
        <v>1952.4090895305185</v>
      </c>
      <c r="J11" s="20">
        <f>TaxesByCo!J11/'County Population'!J11</f>
        <v>1905.7952264030025</v>
      </c>
      <c r="K11" s="20">
        <f>TaxesByCo!K11/'County Population'!K11</f>
        <v>1956.9102636134926</v>
      </c>
      <c r="L11" s="20">
        <f>TaxesByCo!L11/'County Population'!L11</f>
        <v>1924.3079210278245</v>
      </c>
      <c r="M11" s="20">
        <f>TaxesByCo!M11/'County Population'!M11</f>
        <v>2004.675541014084</v>
      </c>
      <c r="N11" s="20">
        <f>TaxesByCo!N11/'County Population'!N11</f>
        <v>2035.1647083745768</v>
      </c>
      <c r="O11" s="20">
        <f>TaxesByCo!O11/'County Population'!O11</f>
        <v>2065.9282461345942</v>
      </c>
      <c r="P11" s="20">
        <f>TaxesByCo!P11/'County Population'!P11</f>
        <v>2431.5839495088553</v>
      </c>
      <c r="Q11" s="20">
        <f>TaxesByCo!Q11/'County Population'!Q11</f>
        <v>2472.8797268357325</v>
      </c>
      <c r="R11" s="20">
        <f>TaxesByCo!R11/'County Population'!R11</f>
        <v>2658.2040031799866</v>
      </c>
      <c r="S11" s="20">
        <f>TaxesByCo!S11/'County Population'!S11</f>
        <v>2708.3624151116182</v>
      </c>
    </row>
    <row r="12" spans="1:19" x14ac:dyDescent="0.2">
      <c r="A12" s="1">
        <v>16</v>
      </c>
      <c r="B12" s="1" t="str">
        <f>VLOOKUP(A12,CountyMatch!$A$2:$B$57,2,FALSE)</f>
        <v>Dawson</v>
      </c>
      <c r="C12" s="20">
        <f>TaxesByCo!C12/'County Population'!C12</f>
        <v>947.08297793727979</v>
      </c>
      <c r="D12" s="20">
        <f>TaxesByCo!D12/'County Population'!D12</f>
        <v>999.72152457103925</v>
      </c>
      <c r="E12" s="20">
        <f>TaxesByCo!E12/'County Population'!E12</f>
        <v>1150.1491214037792</v>
      </c>
      <c r="F12" s="20">
        <f>TaxesByCo!F12/'County Population'!F12</f>
        <v>1136.5568367090907</v>
      </c>
      <c r="G12" s="20">
        <f>TaxesByCo!G12/'County Population'!G12</f>
        <v>1213.605208283067</v>
      </c>
      <c r="H12" s="20">
        <f>TaxesByCo!H12/'County Population'!H12</f>
        <v>1188.1576866603305</v>
      </c>
      <c r="I12" s="20">
        <f>TaxesByCo!I12/'County Population'!I12</f>
        <v>1233.9110300515424</v>
      </c>
      <c r="J12" s="20">
        <f>TaxesByCo!J12/'County Population'!J12</f>
        <v>1217.2929100177614</v>
      </c>
      <c r="K12" s="20">
        <f>TaxesByCo!K12/'County Population'!K12</f>
        <v>1276.88137747933</v>
      </c>
      <c r="L12" s="20">
        <f>TaxesByCo!L12/'County Population'!L12</f>
        <v>1321.6154317861492</v>
      </c>
      <c r="M12" s="20">
        <f>TaxesByCo!M12/'County Population'!M12</f>
        <v>1359.0974468685015</v>
      </c>
      <c r="N12" s="20">
        <f>TaxesByCo!N12/'County Population'!N12</f>
        <v>1423.7464263280765</v>
      </c>
      <c r="O12" s="20">
        <f>TaxesByCo!O12/'County Population'!O12</f>
        <v>1428.6255241258154</v>
      </c>
      <c r="P12" s="20">
        <f>TaxesByCo!P12/'County Population'!P12</f>
        <v>1489.30792177079</v>
      </c>
      <c r="Q12" s="20">
        <f>TaxesByCo!Q12/'County Population'!Q12</f>
        <v>1596.8348331856503</v>
      </c>
      <c r="R12" s="20">
        <f>TaxesByCo!R12/'County Population'!R12</f>
        <v>1773.925482455003</v>
      </c>
      <c r="S12" s="20">
        <f>TaxesByCo!S12/'County Population'!S12</f>
        <v>1926.8095238110595</v>
      </c>
    </row>
    <row r="13" spans="1:19" x14ac:dyDescent="0.2">
      <c r="A13" s="1">
        <v>30</v>
      </c>
      <c r="B13" s="1" t="str">
        <f>VLOOKUP(A13,CountyMatch!$A$2:$B$57,2,FALSE)</f>
        <v>Deer Lodge</v>
      </c>
      <c r="C13" s="20">
        <f>TaxesByCo!C13/'County Population'!C13</f>
        <v>569.89221853604636</v>
      </c>
      <c r="D13" s="20">
        <f>TaxesByCo!D13/'County Population'!D13</f>
        <v>665.31356419414544</v>
      </c>
      <c r="E13" s="20">
        <f>TaxesByCo!E13/'County Population'!E13</f>
        <v>700.03269747619913</v>
      </c>
      <c r="F13" s="20">
        <f>TaxesByCo!F13/'County Population'!F13</f>
        <v>734.55636553374995</v>
      </c>
      <c r="G13" s="20">
        <f>TaxesByCo!G13/'County Population'!G13</f>
        <v>791.83975340196059</v>
      </c>
      <c r="H13" s="20">
        <f>TaxesByCo!H13/'County Population'!H13</f>
        <v>835.58678719667546</v>
      </c>
      <c r="I13" s="20">
        <f>TaxesByCo!I13/'County Population'!I13</f>
        <v>876.30172779488839</v>
      </c>
      <c r="J13" s="20">
        <f>TaxesByCo!J13/'County Population'!J13</f>
        <v>913.89297932829368</v>
      </c>
      <c r="K13" s="20">
        <f>TaxesByCo!K13/'County Population'!K13</f>
        <v>903.59017815480718</v>
      </c>
      <c r="L13" s="20">
        <f>TaxesByCo!L13/'County Population'!L13</f>
        <v>1367.9523502651432</v>
      </c>
      <c r="M13" s="20">
        <f>TaxesByCo!M13/'County Population'!M13</f>
        <v>1359.0255356089888</v>
      </c>
      <c r="N13" s="20">
        <f>TaxesByCo!N13/'County Population'!N13</f>
        <v>1457.5448420421392</v>
      </c>
      <c r="O13" s="20">
        <f>TaxesByCo!O13/'County Population'!O13</f>
        <v>1485.1974446242452</v>
      </c>
      <c r="P13" s="20">
        <f>TaxesByCo!P13/'County Population'!P13</f>
        <v>1501.0577374648503</v>
      </c>
      <c r="Q13" s="20">
        <f>TaxesByCo!Q13/'County Population'!Q13</f>
        <v>1565.8935118371069</v>
      </c>
      <c r="R13" s="20">
        <f>TaxesByCo!R13/'County Population'!R13</f>
        <v>1648.2624848058947</v>
      </c>
      <c r="S13" s="20">
        <f>TaxesByCo!S13/'County Population'!S13</f>
        <v>1572.1440756609347</v>
      </c>
    </row>
    <row r="14" spans="1:19" x14ac:dyDescent="0.2">
      <c r="A14" s="1">
        <v>39</v>
      </c>
      <c r="B14" s="1" t="str">
        <f>VLOOKUP(A14,CountyMatch!$A$2:$B$57,2,FALSE)</f>
        <v>Fallon</v>
      </c>
      <c r="C14" s="20">
        <f>TaxesByCo!C14/'County Population'!C14</f>
        <v>945.51139089908258</v>
      </c>
      <c r="D14" s="20">
        <f>TaxesByCo!D14/'County Population'!D14</f>
        <v>910.52214273383913</v>
      </c>
      <c r="E14" s="20">
        <f>TaxesByCo!E14/'County Population'!E14</f>
        <v>1088.5092086512805</v>
      </c>
      <c r="F14" s="20">
        <f>TaxesByCo!F14/'County Population'!F14</f>
        <v>1209.4794381932156</v>
      </c>
      <c r="G14" s="20">
        <f>TaxesByCo!G14/'County Population'!G14</f>
        <v>1635.2092477553265</v>
      </c>
      <c r="H14" s="20">
        <f>TaxesByCo!H14/'County Population'!H14</f>
        <v>1864.4449619364163</v>
      </c>
      <c r="I14" s="20">
        <f>TaxesByCo!I14/'County Population'!I14</f>
        <v>2055.2172359871747</v>
      </c>
      <c r="J14" s="20">
        <f>TaxesByCo!J14/'County Population'!J14</f>
        <v>2049.8300717175571</v>
      </c>
      <c r="K14" s="20">
        <f>TaxesByCo!K14/'County Population'!K14</f>
        <v>2385.5588125302875</v>
      </c>
      <c r="L14" s="20">
        <f>TaxesByCo!L14/'County Population'!L14</f>
        <v>2574.3009677064847</v>
      </c>
      <c r="M14" s="20">
        <f>TaxesByCo!M14/'County Population'!M14</f>
        <v>2652.1479848645085</v>
      </c>
      <c r="N14" s="20">
        <f>TaxesByCo!N14/'County Population'!N14</f>
        <v>3026.7171152051205</v>
      </c>
      <c r="O14" s="20">
        <f>TaxesByCo!O14/'County Population'!O14</f>
        <v>3183.074378736334</v>
      </c>
      <c r="P14" s="20">
        <f>TaxesByCo!P14/'County Population'!P14</f>
        <v>3808.523467142857</v>
      </c>
      <c r="Q14" s="20">
        <f>TaxesByCo!Q14/'County Population'!Q14</f>
        <v>3944.0862797375253</v>
      </c>
      <c r="R14" s="20">
        <f>TaxesByCo!R14/'County Population'!R14</f>
        <v>4383.0814936203424</v>
      </c>
      <c r="S14" s="20">
        <f>TaxesByCo!S14/'County Population'!S14</f>
        <v>4895.3772021267068</v>
      </c>
    </row>
    <row r="15" spans="1:19" x14ac:dyDescent="0.2">
      <c r="A15" s="1">
        <v>8</v>
      </c>
      <c r="B15" s="1" t="str">
        <f>VLOOKUP(A15,CountyMatch!$A$2:$B$57,2,FALSE)</f>
        <v>Fergus</v>
      </c>
      <c r="C15" s="20">
        <f>TaxesByCo!C15/'County Population'!C15</f>
        <v>904.16483133104782</v>
      </c>
      <c r="D15" s="20">
        <f>TaxesByCo!D15/'County Population'!D15</f>
        <v>927.56856050237775</v>
      </c>
      <c r="E15" s="20">
        <f>TaxesByCo!E15/'County Population'!E15</f>
        <v>980.80644432429881</v>
      </c>
      <c r="F15" s="20">
        <f>TaxesByCo!F15/'County Population'!F15</f>
        <v>1052.1263676957362</v>
      </c>
      <c r="G15" s="20">
        <f>TaxesByCo!G15/'County Population'!G15</f>
        <v>1130.8484050186937</v>
      </c>
      <c r="H15" s="20">
        <f>TaxesByCo!H15/'County Population'!H15</f>
        <v>1171.4124025377305</v>
      </c>
      <c r="I15" s="20">
        <f>TaxesByCo!I15/'County Population'!I15</f>
        <v>1266.6467147676456</v>
      </c>
      <c r="J15" s="20">
        <f>TaxesByCo!J15/'County Population'!J15</f>
        <v>1241.9825400613599</v>
      </c>
      <c r="K15" s="20">
        <f>TaxesByCo!K15/'County Population'!K15</f>
        <v>1274.182526368658</v>
      </c>
      <c r="L15" s="20">
        <f>TaxesByCo!L15/'County Population'!L15</f>
        <v>1336.7890012832597</v>
      </c>
      <c r="M15" s="20">
        <f>TaxesByCo!M15/'County Population'!M15</f>
        <v>1323.4272951873979</v>
      </c>
      <c r="N15" s="20">
        <f>TaxesByCo!N15/'County Population'!N15</f>
        <v>1360.7838870702137</v>
      </c>
      <c r="O15" s="20">
        <f>TaxesByCo!O15/'County Population'!O15</f>
        <v>1387.3838239712227</v>
      </c>
      <c r="P15" s="20">
        <f>TaxesByCo!P15/'County Population'!P15</f>
        <v>1467.8615612365127</v>
      </c>
      <c r="Q15" s="20">
        <f>TaxesByCo!Q15/'County Population'!Q15</f>
        <v>1601.2078909516235</v>
      </c>
      <c r="R15" s="20">
        <f>TaxesByCo!R15/'County Population'!R15</f>
        <v>1787.9921306664912</v>
      </c>
      <c r="S15" s="20">
        <f>TaxesByCo!S15/'County Population'!S15</f>
        <v>1893.3987201529717</v>
      </c>
    </row>
    <row r="16" spans="1:19" x14ac:dyDescent="0.2">
      <c r="A16" s="1">
        <v>7</v>
      </c>
      <c r="B16" s="1" t="str">
        <f>VLOOKUP(A16,CountyMatch!$A$2:$B$57,2,FALSE)</f>
        <v>Flathead</v>
      </c>
      <c r="C16" s="20">
        <f>TaxesByCo!C16/'County Population'!C16</f>
        <v>889.11975830816027</v>
      </c>
      <c r="D16" s="20">
        <f>TaxesByCo!D16/'County Population'!D16</f>
        <v>939.47574543909707</v>
      </c>
      <c r="E16" s="20">
        <f>TaxesByCo!E16/'County Population'!E16</f>
        <v>1024.26359140095</v>
      </c>
      <c r="F16" s="20">
        <f>TaxesByCo!F16/'County Population'!F16</f>
        <v>1120.7889445184348</v>
      </c>
      <c r="G16" s="20">
        <f>TaxesByCo!G16/'County Population'!G16</f>
        <v>1160.9591027657864</v>
      </c>
      <c r="H16" s="20">
        <f>TaxesByCo!H16/'County Population'!H16</f>
        <v>1215.7775689603507</v>
      </c>
      <c r="I16" s="20">
        <f>TaxesByCo!I16/'County Population'!I16</f>
        <v>1268.0902646470536</v>
      </c>
      <c r="J16" s="20">
        <f>TaxesByCo!J16/'County Population'!J16</f>
        <v>1327.7604132308873</v>
      </c>
      <c r="K16" s="20">
        <f>TaxesByCo!K16/'County Population'!K16</f>
        <v>1363.3031289497508</v>
      </c>
      <c r="L16" s="20">
        <f>TaxesByCo!L16/'County Population'!L16</f>
        <v>1424.7276261649176</v>
      </c>
      <c r="M16" s="20">
        <f>TaxesByCo!M16/'County Population'!M16</f>
        <v>1580.007781641355</v>
      </c>
      <c r="N16" s="20">
        <f>TaxesByCo!N16/'County Population'!N16</f>
        <v>1479.4596122770483</v>
      </c>
      <c r="O16" s="20">
        <f>TaxesByCo!O16/'County Population'!O16</f>
        <v>1510.5034739184789</v>
      </c>
      <c r="P16" s="20">
        <f>TaxesByCo!P16/'County Population'!P16</f>
        <v>1477.2710016958131</v>
      </c>
      <c r="Q16" s="20">
        <f>TaxesByCo!Q16/'County Population'!Q16</f>
        <v>1464.1669148618585</v>
      </c>
      <c r="R16" s="20">
        <f>TaxesByCo!R16/'County Population'!R16</f>
        <v>1603.2456515788274</v>
      </c>
      <c r="S16" s="20">
        <f>TaxesByCo!S16/'County Population'!S16</f>
        <v>1634.5451478025923</v>
      </c>
    </row>
    <row r="17" spans="1:19" x14ac:dyDescent="0.2">
      <c r="A17" s="1">
        <v>6</v>
      </c>
      <c r="B17" s="1" t="str">
        <f>VLOOKUP(A17,CountyMatch!$A$2:$B$57,2,FALSE)</f>
        <v>Gallatin</v>
      </c>
      <c r="C17" s="20">
        <f>TaxesByCo!C17/'County Population'!C17</f>
        <v>856.23859477987764</v>
      </c>
      <c r="D17" s="20">
        <f>TaxesByCo!D17/'County Population'!D17</f>
        <v>905.68196490524076</v>
      </c>
      <c r="E17" s="20">
        <f>TaxesByCo!E17/'County Population'!E17</f>
        <v>964.34337163548128</v>
      </c>
      <c r="F17" s="20">
        <f>TaxesByCo!F17/'County Population'!F17</f>
        <v>1033.7001413287253</v>
      </c>
      <c r="G17" s="20">
        <f>TaxesByCo!G17/'County Population'!G17</f>
        <v>1074.9440019525155</v>
      </c>
      <c r="H17" s="20">
        <f>TaxesByCo!H17/'County Population'!H17</f>
        <v>1163.2069705289773</v>
      </c>
      <c r="I17" s="20">
        <f>TaxesByCo!I17/'County Population'!I17</f>
        <v>1266.7149888072909</v>
      </c>
      <c r="J17" s="20">
        <f>TaxesByCo!J17/'County Population'!J17</f>
        <v>1320.0471509820939</v>
      </c>
      <c r="K17" s="20">
        <f>TaxesByCo!K17/'County Population'!K17</f>
        <v>1373.9830767274216</v>
      </c>
      <c r="L17" s="20">
        <f>TaxesByCo!L17/'County Population'!L17</f>
        <v>1373.2001152053313</v>
      </c>
      <c r="M17" s="20">
        <f>TaxesByCo!M17/'County Population'!M17</f>
        <v>1394.6936713656364</v>
      </c>
      <c r="N17" s="20">
        <f>TaxesByCo!N17/'County Population'!N17</f>
        <v>1458.2644135372877</v>
      </c>
      <c r="O17" s="20">
        <f>TaxesByCo!O17/'County Population'!O17</f>
        <v>1480.8775809740775</v>
      </c>
      <c r="P17" s="20">
        <f>TaxesByCo!P17/'County Population'!P17</f>
        <v>1474.4910106924033</v>
      </c>
      <c r="Q17" s="20">
        <f>TaxesByCo!Q17/'County Population'!Q17</f>
        <v>1484.3866721340946</v>
      </c>
      <c r="R17" s="20">
        <f>TaxesByCo!R17/'County Population'!R17</f>
        <v>1573.2046029624664</v>
      </c>
      <c r="S17" s="20">
        <f>TaxesByCo!S17/'County Population'!S17</f>
        <v>1671.377989671334</v>
      </c>
    </row>
    <row r="18" spans="1:19" x14ac:dyDescent="0.2">
      <c r="A18" s="1">
        <v>50</v>
      </c>
      <c r="B18" s="1" t="str">
        <f>VLOOKUP(A18,CountyMatch!$A$2:$B$57,2,FALSE)</f>
        <v>Garfield</v>
      </c>
      <c r="C18" s="20">
        <f>TaxesByCo!C18/'County Population'!C18</f>
        <v>1767.4070350158966</v>
      </c>
      <c r="D18" s="20">
        <f>TaxesByCo!D18/'County Population'!D18</f>
        <v>1754.583261347688</v>
      </c>
      <c r="E18" s="20">
        <f>TaxesByCo!E18/'County Population'!E18</f>
        <v>1766.1431854207115</v>
      </c>
      <c r="F18" s="20">
        <f>TaxesByCo!F18/'County Population'!F18</f>
        <v>1727.1064502079873</v>
      </c>
      <c r="G18" s="20">
        <f>TaxesByCo!G18/'County Population'!G18</f>
        <v>1718.6534064071368</v>
      </c>
      <c r="H18" s="20">
        <f>TaxesByCo!H18/'County Population'!H18</f>
        <v>1940.8929532495931</v>
      </c>
      <c r="I18" s="20">
        <f>TaxesByCo!I18/'County Population'!I18</f>
        <v>2221.0026520497922</v>
      </c>
      <c r="J18" s="20">
        <f>TaxesByCo!J18/'County Population'!J18</f>
        <v>2289.7977490725816</v>
      </c>
      <c r="K18" s="20">
        <f>TaxesByCo!K18/'County Population'!K18</f>
        <v>2315.2640603523491</v>
      </c>
      <c r="L18" s="20">
        <f>TaxesByCo!L18/'County Population'!L18</f>
        <v>2240.9595967033506</v>
      </c>
      <c r="M18" s="20">
        <f>TaxesByCo!M18/'County Population'!M18</f>
        <v>2191.0095509726698</v>
      </c>
      <c r="N18" s="20">
        <f>TaxesByCo!N18/'County Population'!N18</f>
        <v>2104.7594142264752</v>
      </c>
      <c r="O18" s="20">
        <f>TaxesByCo!O18/'County Population'!O18</f>
        <v>2132.8483721490211</v>
      </c>
      <c r="P18" s="20">
        <f>TaxesByCo!P18/'County Population'!P18</f>
        <v>2100.613496331775</v>
      </c>
      <c r="Q18" s="20">
        <f>TaxesByCo!Q18/'County Population'!Q18</f>
        <v>2102.9647434591739</v>
      </c>
      <c r="R18" s="20">
        <f>TaxesByCo!R18/'County Population'!R18</f>
        <v>2288.8727641226701</v>
      </c>
      <c r="S18" s="20">
        <f>TaxesByCo!S18/'County Population'!S18</f>
        <v>2686.4602453943212</v>
      </c>
    </row>
    <row r="19" spans="1:19" x14ac:dyDescent="0.2">
      <c r="A19" s="1">
        <v>38</v>
      </c>
      <c r="B19" s="1" t="str">
        <f>VLOOKUP(A19,CountyMatch!$A$2:$B$57,2,FALSE)</f>
        <v>Glacier</v>
      </c>
      <c r="C19" s="20">
        <f>TaxesByCo!C19/'County Population'!C19</f>
        <v>705.79351915304153</v>
      </c>
      <c r="D19" s="20">
        <f>TaxesByCo!D19/'County Population'!D19</f>
        <v>744.31891852749084</v>
      </c>
      <c r="E19" s="20">
        <f>TaxesByCo!E19/'County Population'!E19</f>
        <v>688.97531369181343</v>
      </c>
      <c r="F19" s="20">
        <f>TaxesByCo!F19/'County Population'!F19</f>
        <v>1167.3779223273518</v>
      </c>
      <c r="G19" s="20">
        <f>TaxesByCo!G19/'County Population'!G19</f>
        <v>793.88491722264166</v>
      </c>
      <c r="H19" s="20">
        <f>TaxesByCo!H19/'County Population'!H19</f>
        <v>911.67555786250853</v>
      </c>
      <c r="I19" s="20">
        <f>TaxesByCo!I19/'County Population'!I19</f>
        <v>920.27383537569608</v>
      </c>
      <c r="J19" s="20">
        <f>TaxesByCo!J19/'County Population'!J19</f>
        <v>885.83167020503538</v>
      </c>
      <c r="K19" s="20">
        <f>TaxesByCo!K19/'County Population'!K19</f>
        <v>1032.3577329441134</v>
      </c>
      <c r="L19" s="20">
        <f>TaxesByCo!L19/'County Population'!L19</f>
        <v>1037.4036407962576</v>
      </c>
      <c r="M19" s="20">
        <f>TaxesByCo!M19/'County Population'!M19</f>
        <v>1081.4796220741873</v>
      </c>
      <c r="N19" s="20">
        <f>TaxesByCo!N19/'County Population'!N19</f>
        <v>1133.4634631416766</v>
      </c>
      <c r="O19" s="20">
        <f>TaxesByCo!O19/'County Population'!O19</f>
        <v>1139.9103166941416</v>
      </c>
      <c r="P19" s="20">
        <f>TaxesByCo!P19/'County Population'!P19</f>
        <v>1242.9021557613951</v>
      </c>
      <c r="Q19" s="20">
        <f>TaxesByCo!Q19/'County Population'!Q19</f>
        <v>1229.3624932859013</v>
      </c>
      <c r="R19" s="20">
        <f>TaxesByCo!R19/'County Population'!R19</f>
        <v>1335.0591429842775</v>
      </c>
      <c r="S19" s="20">
        <f>TaxesByCo!S19/'County Population'!S19</f>
        <v>1309.2244302596935</v>
      </c>
    </row>
    <row r="20" spans="1:19" x14ac:dyDescent="0.2">
      <c r="A20" s="1">
        <v>53</v>
      </c>
      <c r="B20" s="1" t="str">
        <f>VLOOKUP(A20,CountyMatch!$A$2:$B$57,2,FALSE)</f>
        <v>Golden Valley</v>
      </c>
      <c r="C20" s="20">
        <f>TaxesByCo!C20/'County Population'!C20</f>
        <v>1851.8767016126496</v>
      </c>
      <c r="D20" s="20">
        <f>TaxesByCo!D20/'County Population'!D20</f>
        <v>1872.0710456177367</v>
      </c>
      <c r="E20" s="20">
        <f>TaxesByCo!E20/'County Population'!E20</f>
        <v>1890.0874154047192</v>
      </c>
      <c r="F20" s="20">
        <f>TaxesByCo!F20/'County Population'!F20</f>
        <v>2061.249640956607</v>
      </c>
      <c r="G20" s="20">
        <f>TaxesByCo!G20/'County Population'!G20</f>
        <v>2191.7528412024667</v>
      </c>
      <c r="H20" s="20">
        <f>TaxesByCo!H20/'County Population'!H20</f>
        <v>2401.566032105809</v>
      </c>
      <c r="I20" s="20">
        <f>TaxesByCo!I20/'County Population'!I20</f>
        <v>2502.3561489550575</v>
      </c>
      <c r="J20" s="20">
        <f>TaxesByCo!J20/'County Population'!J20</f>
        <v>2603.0911690635439</v>
      </c>
      <c r="K20" s="20">
        <f>TaxesByCo!K20/'County Population'!K20</f>
        <v>2740.6336302502846</v>
      </c>
      <c r="L20" s="20">
        <f>TaxesByCo!L20/'County Population'!L20</f>
        <v>2832.1242174939762</v>
      </c>
      <c r="M20" s="20">
        <f>TaxesByCo!M20/'County Population'!M20</f>
        <v>2778.6285426118507</v>
      </c>
      <c r="N20" s="20">
        <f>TaxesByCo!N20/'County Population'!N20</f>
        <v>2916.5639218203301</v>
      </c>
      <c r="O20" s="20">
        <f>TaxesByCo!O20/'County Population'!O20</f>
        <v>2958.7663976694407</v>
      </c>
      <c r="P20" s="20">
        <f>TaxesByCo!P20/'County Population'!P20</f>
        <v>3269.1152436185803</v>
      </c>
      <c r="Q20" s="20">
        <f>TaxesByCo!Q20/'County Population'!Q20</f>
        <v>3369.0771990601984</v>
      </c>
      <c r="R20" s="20">
        <f>TaxesByCo!R20/'County Population'!R20</f>
        <v>3650.6552392317071</v>
      </c>
      <c r="S20" s="20">
        <f>TaxesByCo!S20/'County Population'!S20</f>
        <v>3693.3763984624675</v>
      </c>
    </row>
    <row r="21" spans="1:19" x14ac:dyDescent="0.2">
      <c r="A21" s="1">
        <v>46</v>
      </c>
      <c r="B21" s="1" t="str">
        <f>VLOOKUP(A21,CountyMatch!$A$2:$B$57,2,FALSE)</f>
        <v>Granite</v>
      </c>
      <c r="C21" s="20">
        <f>TaxesByCo!C21/'County Population'!C21</f>
        <v>1217.766096837958</v>
      </c>
      <c r="D21" s="20">
        <f>TaxesByCo!D21/'County Population'!D21</f>
        <v>1283.7795011020128</v>
      </c>
      <c r="E21" s="20">
        <f>TaxesByCo!E21/'County Population'!E21</f>
        <v>1365.6302638600064</v>
      </c>
      <c r="F21" s="20">
        <f>TaxesByCo!F21/'County Population'!F21</f>
        <v>1594.5252092588903</v>
      </c>
      <c r="G21" s="20">
        <f>TaxesByCo!G21/'County Population'!G21</f>
        <v>1659.7075570992367</v>
      </c>
      <c r="H21" s="20">
        <f>TaxesByCo!H21/'County Population'!H21</f>
        <v>1676.7779242283652</v>
      </c>
      <c r="I21" s="20">
        <f>TaxesByCo!I21/'County Population'!I21</f>
        <v>1710.9186509633787</v>
      </c>
      <c r="J21" s="20">
        <f>TaxesByCo!J21/'County Population'!J21</f>
        <v>1676.9586151684655</v>
      </c>
      <c r="K21" s="20">
        <f>TaxesByCo!K21/'County Population'!K21</f>
        <v>1725.6030312435066</v>
      </c>
      <c r="L21" s="20">
        <f>TaxesByCo!L21/'County Population'!L21</f>
        <v>1814.9024606225673</v>
      </c>
      <c r="M21" s="20">
        <f>TaxesByCo!M21/'County Population'!M21</f>
        <v>1858.7065555956679</v>
      </c>
      <c r="N21" s="20">
        <f>TaxesByCo!N21/'County Population'!N21</f>
        <v>1990.3872459726745</v>
      </c>
      <c r="O21" s="20">
        <f>TaxesByCo!O21/'County Population'!O21</f>
        <v>1915.0705527229445</v>
      </c>
      <c r="P21" s="20">
        <f>TaxesByCo!P21/'County Population'!P21</f>
        <v>2014.9632278391173</v>
      </c>
      <c r="Q21" s="20">
        <f>TaxesByCo!Q21/'County Population'!Q21</f>
        <v>2125.0321907114344</v>
      </c>
      <c r="R21" s="20">
        <f>TaxesByCo!R21/'County Population'!R21</f>
        <v>2123.4359981447292</v>
      </c>
      <c r="S21" s="20">
        <f>TaxesByCo!S21/'County Population'!S21</f>
        <v>2165.0338577619887</v>
      </c>
    </row>
    <row r="22" spans="1:19" x14ac:dyDescent="0.2">
      <c r="A22" s="1">
        <v>12</v>
      </c>
      <c r="B22" s="1" t="str">
        <f>VLOOKUP(A22,CountyMatch!$A$2:$B$57,2,FALSE)</f>
        <v>Hill</v>
      </c>
      <c r="C22" s="20">
        <f>TaxesByCo!C22/'County Population'!C22</f>
        <v>819.9494625662054</v>
      </c>
      <c r="D22" s="20">
        <f>TaxesByCo!D22/'County Population'!D22</f>
        <v>856.78300744683554</v>
      </c>
      <c r="E22" s="20">
        <f>TaxesByCo!E22/'County Population'!E22</f>
        <v>916.15749874772723</v>
      </c>
      <c r="F22" s="20">
        <f>TaxesByCo!F22/'County Population'!F22</f>
        <v>945.68336105860146</v>
      </c>
      <c r="G22" s="20">
        <f>TaxesByCo!G22/'County Population'!G22</f>
        <v>967.50434771103187</v>
      </c>
      <c r="H22" s="20">
        <f>TaxesByCo!H22/'County Population'!H22</f>
        <v>988.291513820099</v>
      </c>
      <c r="I22" s="20">
        <f>TaxesByCo!I22/'County Population'!I22</f>
        <v>1066.2790728214484</v>
      </c>
      <c r="J22" s="20">
        <f>TaxesByCo!J22/'County Population'!J22</f>
        <v>1068.4670753019213</v>
      </c>
      <c r="K22" s="20">
        <f>TaxesByCo!K22/'County Population'!K22</f>
        <v>1154.4473481464745</v>
      </c>
      <c r="L22" s="20">
        <f>TaxesByCo!L22/'County Population'!L22</f>
        <v>1154.4043330826476</v>
      </c>
      <c r="M22" s="20">
        <f>TaxesByCo!M22/'County Population'!M22</f>
        <v>1179.6011482041583</v>
      </c>
      <c r="N22" s="20">
        <f>TaxesByCo!N22/'County Population'!N22</f>
        <v>1208.1342144486082</v>
      </c>
      <c r="O22" s="20">
        <f>TaxesByCo!O22/'County Population'!O22</f>
        <v>1225.2937878712069</v>
      </c>
      <c r="P22" s="20">
        <f>TaxesByCo!P22/'County Population'!P22</f>
        <v>1255.7090075156636</v>
      </c>
      <c r="Q22" s="20">
        <f>TaxesByCo!Q22/'County Population'!Q22</f>
        <v>1273.1334161575264</v>
      </c>
      <c r="R22" s="20">
        <f>TaxesByCo!R22/'County Population'!R22</f>
        <v>1435.9256931421976</v>
      </c>
      <c r="S22" s="20">
        <f>TaxesByCo!S22/'County Population'!S22</f>
        <v>1464.7003344950163</v>
      </c>
    </row>
    <row r="23" spans="1:19" x14ac:dyDescent="0.2">
      <c r="A23" s="1">
        <v>51</v>
      </c>
      <c r="B23" s="1" t="str">
        <f>VLOOKUP(A23,CountyMatch!$A$2:$B$57,2,FALSE)</f>
        <v>Jefferson</v>
      </c>
      <c r="C23" s="20">
        <f>TaxesByCo!C23/'County Population'!C23</f>
        <v>778.10931799499156</v>
      </c>
      <c r="D23" s="20">
        <f>TaxesByCo!D23/'County Population'!D23</f>
        <v>788.6691200136421</v>
      </c>
      <c r="E23" s="20">
        <f>TaxesByCo!E23/'County Population'!E23</f>
        <v>897.18158230710617</v>
      </c>
      <c r="F23" s="20">
        <f>TaxesByCo!F23/'County Population'!F23</f>
        <v>869.86064359417276</v>
      </c>
      <c r="G23" s="20">
        <f>TaxesByCo!G23/'County Population'!G23</f>
        <v>919.7247434904184</v>
      </c>
      <c r="H23" s="20">
        <f>TaxesByCo!H23/'County Population'!H23</f>
        <v>961.41343419746386</v>
      </c>
      <c r="I23" s="20">
        <f>TaxesByCo!I23/'County Population'!I23</f>
        <v>1097.0344194103384</v>
      </c>
      <c r="J23" s="20">
        <f>TaxesByCo!J23/'County Population'!J23</f>
        <v>1152.2271363252382</v>
      </c>
      <c r="K23" s="20">
        <f>TaxesByCo!K23/'County Population'!K23</f>
        <v>1092.2396618557148</v>
      </c>
      <c r="L23" s="20">
        <f>TaxesByCo!L23/'County Population'!L23</f>
        <v>1050.5772010734067</v>
      </c>
      <c r="M23" s="20">
        <f>TaxesByCo!M23/'County Population'!M23</f>
        <v>1178.209126681754</v>
      </c>
      <c r="N23" s="20">
        <f>TaxesByCo!N23/'County Population'!N23</f>
        <v>1290.7327253107542</v>
      </c>
      <c r="O23" s="20">
        <f>TaxesByCo!O23/'County Population'!O23</f>
        <v>1309.7759554477468</v>
      </c>
      <c r="P23" s="20">
        <f>TaxesByCo!P23/'County Population'!P23</f>
        <v>1266.4658318316924</v>
      </c>
      <c r="Q23" s="20">
        <f>TaxesByCo!Q23/'County Population'!Q23</f>
        <v>1335.7770872194924</v>
      </c>
      <c r="R23" s="20">
        <f>TaxesByCo!R23/'County Population'!R23</f>
        <v>1387.1991477062907</v>
      </c>
      <c r="S23" s="20">
        <f>TaxesByCo!S23/'County Population'!S23</f>
        <v>1418.8726328296266</v>
      </c>
    </row>
    <row r="24" spans="1:19" x14ac:dyDescent="0.2">
      <c r="A24" s="1">
        <v>36</v>
      </c>
      <c r="B24" s="1" t="str">
        <f>VLOOKUP(A24,CountyMatch!$A$2:$B$57,2,FALSE)</f>
        <v>Judith Basin</v>
      </c>
      <c r="C24" s="20">
        <f>TaxesByCo!C24/'County Population'!C24</f>
        <v>1872.9537031959048</v>
      </c>
      <c r="D24" s="20">
        <f>TaxesByCo!D24/'County Population'!D24</f>
        <v>1997.7737926487962</v>
      </c>
      <c r="E24" s="20">
        <f>TaxesByCo!E24/'County Population'!E24</f>
        <v>2052.1441225227682</v>
      </c>
      <c r="F24" s="20">
        <f>TaxesByCo!F24/'County Population'!F24</f>
        <v>1974.6251661221654</v>
      </c>
      <c r="G24" s="20">
        <f>TaxesByCo!G24/'County Population'!G24</f>
        <v>2035.1144486020501</v>
      </c>
      <c r="H24" s="20">
        <f>TaxesByCo!H24/'County Population'!H24</f>
        <v>2105.2116349543926</v>
      </c>
      <c r="I24" s="20">
        <f>TaxesByCo!I24/'County Population'!I24</f>
        <v>2182.6736365234169</v>
      </c>
      <c r="J24" s="20">
        <f>TaxesByCo!J24/'County Population'!J24</f>
        <v>2181.738752384394</v>
      </c>
      <c r="K24" s="20">
        <f>TaxesByCo!K24/'County Population'!K24</f>
        <v>2330.6566206177604</v>
      </c>
      <c r="L24" s="20">
        <f>TaxesByCo!L24/'County Population'!L24</f>
        <v>2543.7690398407176</v>
      </c>
      <c r="M24" s="20">
        <f>TaxesByCo!M24/'County Population'!M24</f>
        <v>2583.9888699401181</v>
      </c>
      <c r="N24" s="20">
        <f>TaxesByCo!N24/'County Population'!N24</f>
        <v>2801.3460399749906</v>
      </c>
      <c r="O24" s="20">
        <f>TaxesByCo!O24/'County Population'!O24</f>
        <v>2790.7683582258064</v>
      </c>
      <c r="P24" s="20">
        <f>TaxesByCo!P24/'County Population'!P24</f>
        <v>3118.8344308389419</v>
      </c>
      <c r="Q24" s="20">
        <f>TaxesByCo!Q24/'County Population'!Q24</f>
        <v>3164.8539661783752</v>
      </c>
      <c r="R24" s="20">
        <f>TaxesByCo!R24/'County Population'!R24</f>
        <v>3551.3697890661897</v>
      </c>
      <c r="S24" s="20">
        <f>TaxesByCo!S24/'County Population'!S24</f>
        <v>3717.8957121516355</v>
      </c>
    </row>
    <row r="25" spans="1:19" x14ac:dyDescent="0.2">
      <c r="A25" s="1">
        <v>15</v>
      </c>
      <c r="B25" s="1" t="str">
        <f>VLOOKUP(A25,CountyMatch!$A$2:$B$57,2,FALSE)</f>
        <v>Lake</v>
      </c>
      <c r="C25" s="20">
        <f>TaxesByCo!C25/'County Population'!C25</f>
        <v>741.35228652357046</v>
      </c>
      <c r="D25" s="20">
        <f>TaxesByCo!D25/'County Population'!D25</f>
        <v>771.71425553667416</v>
      </c>
      <c r="E25" s="20">
        <f>TaxesByCo!E25/'County Population'!E25</f>
        <v>804.75175027900389</v>
      </c>
      <c r="F25" s="20">
        <f>TaxesByCo!F25/'County Population'!F25</f>
        <v>843.20744411294288</v>
      </c>
      <c r="G25" s="20">
        <f>TaxesByCo!G25/'County Population'!G25</f>
        <v>910.17706313074984</v>
      </c>
      <c r="H25" s="20">
        <f>TaxesByCo!H25/'County Population'!H25</f>
        <v>947.10847362900643</v>
      </c>
      <c r="I25" s="20">
        <f>TaxesByCo!I25/'County Population'!I25</f>
        <v>988.41107011716645</v>
      </c>
      <c r="J25" s="20">
        <f>TaxesByCo!J25/'County Population'!J25</f>
        <v>1076.2782997551269</v>
      </c>
      <c r="K25" s="20">
        <f>TaxesByCo!K25/'County Population'!K25</f>
        <v>1116.0103977051065</v>
      </c>
      <c r="L25" s="20">
        <f>TaxesByCo!L25/'County Population'!L25</f>
        <v>1134.4873554329611</v>
      </c>
      <c r="M25" s="20">
        <f>TaxesByCo!M25/'County Population'!M25</f>
        <v>1153.5444029447046</v>
      </c>
      <c r="N25" s="20">
        <f>TaxesByCo!N25/'County Population'!N25</f>
        <v>1211.2652411840656</v>
      </c>
      <c r="O25" s="20">
        <f>TaxesByCo!O25/'County Population'!O25</f>
        <v>1270.6519489802145</v>
      </c>
      <c r="P25" s="20">
        <f>TaxesByCo!P25/'County Population'!P25</f>
        <v>1229.9843888989237</v>
      </c>
      <c r="Q25" s="20">
        <f>TaxesByCo!Q25/'County Population'!Q25</f>
        <v>1181.1892854164494</v>
      </c>
      <c r="R25" s="20">
        <f>TaxesByCo!R25/'County Population'!R25</f>
        <v>1262.3049337237137</v>
      </c>
      <c r="S25" s="20">
        <f>TaxesByCo!S25/'County Population'!S25</f>
        <v>1262.1369110819833</v>
      </c>
    </row>
    <row r="26" spans="1:19" x14ac:dyDescent="0.2">
      <c r="A26" s="1">
        <v>5</v>
      </c>
      <c r="B26" s="1" t="str">
        <f>VLOOKUP(A26,CountyMatch!$A$2:$B$57,2,FALSE)</f>
        <v>Lewis &amp; Clark</v>
      </c>
      <c r="C26" s="20">
        <f>TaxesByCo!C26/'County Population'!C26</f>
        <v>892.47382064224996</v>
      </c>
      <c r="D26" s="20">
        <f>TaxesByCo!D26/'County Population'!D26</f>
        <v>907.92321956662602</v>
      </c>
      <c r="E26" s="20">
        <f>TaxesByCo!E26/'County Population'!E26</f>
        <v>963.01087962474844</v>
      </c>
      <c r="F26" s="20">
        <f>TaxesByCo!F26/'County Population'!F26</f>
        <v>1028.2292771159582</v>
      </c>
      <c r="G26" s="20">
        <f>TaxesByCo!G26/'County Population'!G26</f>
        <v>1044.7565292489376</v>
      </c>
      <c r="H26" s="20">
        <f>TaxesByCo!H26/'County Population'!H26</f>
        <v>1088.3283314228468</v>
      </c>
      <c r="I26" s="20">
        <f>TaxesByCo!I26/'County Population'!I26</f>
        <v>1131.6769264621762</v>
      </c>
      <c r="J26" s="20">
        <f>TaxesByCo!J26/'County Population'!J26</f>
        <v>1146.4410702087087</v>
      </c>
      <c r="K26" s="20">
        <f>TaxesByCo!K26/'County Population'!K26</f>
        <v>1215.8993399020053</v>
      </c>
      <c r="L26" s="20">
        <f>TaxesByCo!L26/'County Population'!L26</f>
        <v>1204.7632785876581</v>
      </c>
      <c r="M26" s="20">
        <f>TaxesByCo!M26/'County Population'!M26</f>
        <v>1201.3823602969253</v>
      </c>
      <c r="N26" s="20">
        <f>TaxesByCo!N26/'County Population'!N26</f>
        <v>1263.0570897331095</v>
      </c>
      <c r="O26" s="20">
        <f>TaxesByCo!O26/'County Population'!O26</f>
        <v>1227.1456973618017</v>
      </c>
      <c r="P26" s="20">
        <f>TaxesByCo!P26/'County Population'!P26</f>
        <v>1227.8103669970417</v>
      </c>
      <c r="Q26" s="20">
        <f>TaxesByCo!Q26/'County Population'!Q26</f>
        <v>1245.8193115885836</v>
      </c>
      <c r="R26" s="20">
        <f>TaxesByCo!R26/'County Population'!R26</f>
        <v>1386.7172345543781</v>
      </c>
      <c r="S26" s="20">
        <f>TaxesByCo!S26/'County Population'!S26</f>
        <v>1580.4115301978161</v>
      </c>
    </row>
    <row r="27" spans="1:19" x14ac:dyDescent="0.2">
      <c r="A27" s="1">
        <v>48</v>
      </c>
      <c r="B27" s="1" t="str">
        <f>VLOOKUP(A27,CountyMatch!$A$2:$B$57,2,FALSE)</f>
        <v>Liberty</v>
      </c>
      <c r="C27" s="20">
        <f>TaxesByCo!C27/'County Population'!C27</f>
        <v>1384.4464976805041</v>
      </c>
      <c r="D27" s="20">
        <f>TaxesByCo!D27/'County Population'!D27</f>
        <v>1591.4296948236893</v>
      </c>
      <c r="E27" s="20">
        <f>TaxesByCo!E27/'County Population'!E27</f>
        <v>1481.6198017189572</v>
      </c>
      <c r="F27" s="20">
        <f>TaxesByCo!F27/'County Population'!F27</f>
        <v>1458.3285321226833</v>
      </c>
      <c r="G27" s="20">
        <f>TaxesByCo!G27/'County Population'!G27</f>
        <v>1540.0701768817692</v>
      </c>
      <c r="H27" s="20">
        <f>TaxesByCo!H27/'County Population'!H27</f>
        <v>1572.8328503533101</v>
      </c>
      <c r="I27" s="20">
        <f>TaxesByCo!I27/'County Population'!I27</f>
        <v>1623.5666820314602</v>
      </c>
      <c r="J27" s="20">
        <f>TaxesByCo!J27/'County Population'!J27</f>
        <v>1510.1452698817345</v>
      </c>
      <c r="K27" s="20">
        <f>TaxesByCo!K27/'County Population'!K27</f>
        <v>1486.6243028991064</v>
      </c>
      <c r="L27" s="20">
        <f>TaxesByCo!L27/'County Population'!L27</f>
        <v>1536.5442577091205</v>
      </c>
      <c r="M27" s="20">
        <f>TaxesByCo!M27/'County Population'!M27</f>
        <v>1545.0851048307561</v>
      </c>
      <c r="N27" s="20">
        <f>TaxesByCo!N27/'County Population'!N27</f>
        <v>1667.1312347903431</v>
      </c>
      <c r="O27" s="20">
        <f>TaxesByCo!O27/'County Population'!O27</f>
        <v>1632.2258464778536</v>
      </c>
      <c r="P27" s="20">
        <f>TaxesByCo!P27/'County Population'!P27</f>
        <v>1751.2292806438179</v>
      </c>
      <c r="Q27" s="20">
        <f>TaxesByCo!Q27/'County Population'!Q27</f>
        <v>1789.575276889221</v>
      </c>
      <c r="R27" s="20">
        <f>TaxesByCo!R27/'County Population'!R27</f>
        <v>2058.646244801324</v>
      </c>
      <c r="S27" s="20">
        <f>TaxesByCo!S27/'County Population'!S27</f>
        <v>2078.1194958724273</v>
      </c>
    </row>
    <row r="28" spans="1:19" x14ac:dyDescent="0.2">
      <c r="A28" s="1">
        <v>56</v>
      </c>
      <c r="B28" s="1" t="str">
        <f>VLOOKUP(A28,CountyMatch!$A$2:$B$57,2,FALSE)</f>
        <v>Lincoln</v>
      </c>
      <c r="C28" s="20">
        <f>TaxesByCo!C28/'County Population'!C28</f>
        <v>535.45696726627079</v>
      </c>
      <c r="D28" s="20">
        <f>TaxesByCo!D28/'County Population'!D28</f>
        <v>559.29078127946548</v>
      </c>
      <c r="E28" s="20">
        <f>TaxesByCo!E28/'County Population'!E28</f>
        <v>598.72723256805818</v>
      </c>
      <c r="F28" s="20">
        <f>TaxesByCo!F28/'County Population'!F28</f>
        <v>620.00393572940538</v>
      </c>
      <c r="G28" s="20">
        <f>TaxesByCo!G28/'County Population'!G28</f>
        <v>657.35100084616136</v>
      </c>
      <c r="H28" s="20">
        <f>TaxesByCo!H28/'County Population'!H28</f>
        <v>674.70332746347685</v>
      </c>
      <c r="I28" s="20">
        <f>TaxesByCo!I28/'County Population'!I28</f>
        <v>705.79840911314625</v>
      </c>
      <c r="J28" s="20">
        <f>TaxesByCo!J28/'County Population'!J28</f>
        <v>723.67695045632615</v>
      </c>
      <c r="K28" s="20">
        <f>TaxesByCo!K28/'County Population'!K28</f>
        <v>778.60293333028687</v>
      </c>
      <c r="L28" s="20">
        <f>TaxesByCo!L28/'County Population'!L28</f>
        <v>836.24332376821951</v>
      </c>
      <c r="M28" s="20">
        <f>TaxesByCo!M28/'County Population'!M28</f>
        <v>917.39485658035164</v>
      </c>
      <c r="N28" s="20">
        <f>TaxesByCo!N28/'County Population'!N28</f>
        <v>942.2177944086294</v>
      </c>
      <c r="O28" s="20">
        <f>TaxesByCo!O28/'County Population'!O28</f>
        <v>847.33398831778084</v>
      </c>
      <c r="P28" s="20">
        <f>TaxesByCo!P28/'County Population'!P28</f>
        <v>867.20574630137025</v>
      </c>
      <c r="Q28" s="20">
        <f>TaxesByCo!Q28/'County Population'!Q28</f>
        <v>873.0829069345026</v>
      </c>
      <c r="R28" s="20">
        <f>TaxesByCo!R28/'County Population'!R28</f>
        <v>999.47056585810992</v>
      </c>
      <c r="S28" s="20">
        <f>TaxesByCo!S28/'County Population'!S28</f>
        <v>971.96289667682117</v>
      </c>
    </row>
    <row r="29" spans="1:19" x14ac:dyDescent="0.2">
      <c r="A29" s="1">
        <v>25</v>
      </c>
      <c r="B29" s="1" t="str">
        <f>VLOOKUP(A29,CountyMatch!$A$2:$B$57,2,FALSE)</f>
        <v>Madison</v>
      </c>
      <c r="C29" s="20">
        <f>TaxesByCo!C29/'County Population'!C29</f>
        <v>5793.3110094721069</v>
      </c>
      <c r="D29" s="20">
        <f>TaxesByCo!D29/'County Population'!D29</f>
        <v>6610.4360297328903</v>
      </c>
      <c r="E29" s="20">
        <f>TaxesByCo!E29/'County Population'!E29</f>
        <v>8004.2867277989935</v>
      </c>
      <c r="F29" s="20">
        <f>TaxesByCo!F29/'County Population'!F29</f>
        <v>9107.2006807311573</v>
      </c>
      <c r="G29" s="20">
        <f>TaxesByCo!G29/'County Population'!G29</f>
        <v>10212.156052739381</v>
      </c>
      <c r="H29" s="20">
        <f>TaxesByCo!H29/'County Population'!H29</f>
        <v>11730.854710945106</v>
      </c>
      <c r="I29" s="20">
        <f>TaxesByCo!I29/'County Population'!I29</f>
        <v>13148.134665482548</v>
      </c>
      <c r="J29" s="20">
        <f>TaxesByCo!J29/'County Population'!J29</f>
        <v>14935.336334862186</v>
      </c>
      <c r="K29" s="20">
        <f>TaxesByCo!K29/'County Population'!K29</f>
        <v>14682.996339478508</v>
      </c>
      <c r="L29" s="20">
        <f>TaxesByCo!L29/'County Population'!L29</f>
        <v>14123.169840854316</v>
      </c>
      <c r="M29" s="20">
        <f>TaxesByCo!M29/'County Population'!M29</f>
        <v>13910.622793082353</v>
      </c>
      <c r="N29" s="20">
        <f>TaxesByCo!N29/'County Population'!N29</f>
        <v>14685.041402613764</v>
      </c>
      <c r="O29" s="20">
        <f>TaxesByCo!O29/'County Population'!O29</f>
        <v>15016.00543670946</v>
      </c>
      <c r="P29" s="20">
        <f>TaxesByCo!P29/'County Population'!P29</f>
        <v>15375.155629376097</v>
      </c>
      <c r="Q29" s="20">
        <f>TaxesByCo!Q29/'County Population'!Q29</f>
        <v>15644.565272134187</v>
      </c>
      <c r="R29" s="20">
        <f>TaxesByCo!R29/'County Population'!R29</f>
        <v>18915.354005190649</v>
      </c>
      <c r="S29" s="20">
        <f>TaxesByCo!S29/'County Population'!S29</f>
        <v>20637.259300537346</v>
      </c>
    </row>
    <row r="30" spans="1:19" x14ac:dyDescent="0.2">
      <c r="A30" s="1">
        <v>41</v>
      </c>
      <c r="B30" s="1" t="str">
        <f>VLOOKUP(A30,CountyMatch!$A$2:$B$57,2,FALSE)</f>
        <v>McCone</v>
      </c>
      <c r="C30" s="20">
        <f>TaxesByCo!C30/'County Population'!C30</f>
        <v>395.54011501514083</v>
      </c>
      <c r="D30" s="20">
        <f>TaxesByCo!D30/'County Population'!D30</f>
        <v>419.15494379460398</v>
      </c>
      <c r="E30" s="20">
        <f>TaxesByCo!E30/'County Population'!E30</f>
        <v>423.945250394342</v>
      </c>
      <c r="F30" s="20">
        <f>TaxesByCo!F30/'County Population'!F30</f>
        <v>416.22249618222156</v>
      </c>
      <c r="G30" s="20">
        <f>TaxesByCo!G30/'County Population'!G30</f>
        <v>423.09851619773929</v>
      </c>
      <c r="H30" s="20">
        <f>TaxesByCo!H30/'County Population'!H30</f>
        <v>432.83715934523804</v>
      </c>
      <c r="I30" s="20">
        <f>TaxesByCo!I30/'County Population'!I30</f>
        <v>453.37633753844153</v>
      </c>
      <c r="J30" s="20">
        <f>TaxesByCo!J30/'County Population'!J30</f>
        <v>485.39073316132385</v>
      </c>
      <c r="K30" s="20">
        <f>TaxesByCo!K30/'County Population'!K30</f>
        <v>498.94797774977258</v>
      </c>
      <c r="L30" s="20">
        <f>TaxesByCo!L30/'County Population'!L30</f>
        <v>528.03933943615925</v>
      </c>
      <c r="M30" s="20">
        <f>TaxesByCo!M30/'County Population'!M30</f>
        <v>520.42874465944715</v>
      </c>
      <c r="N30" s="20">
        <f>TaxesByCo!N30/'County Population'!N30</f>
        <v>547.23210515179153</v>
      </c>
      <c r="O30" s="20">
        <f>TaxesByCo!O30/'County Population'!O30</f>
        <v>520.57019934466052</v>
      </c>
      <c r="P30" s="20">
        <f>TaxesByCo!P30/'County Population'!P30</f>
        <v>523.45086454817056</v>
      </c>
      <c r="Q30" s="20">
        <f>TaxesByCo!Q30/'County Population'!Q30</f>
        <v>524.84233492258488</v>
      </c>
      <c r="R30" s="20">
        <f>TaxesByCo!R30/'County Population'!R30</f>
        <v>578.13289775393503</v>
      </c>
      <c r="S30" s="20">
        <f>TaxesByCo!S30/'County Population'!S30</f>
        <v>566.96678721373166</v>
      </c>
    </row>
    <row r="31" spans="1:19" x14ac:dyDescent="0.2">
      <c r="A31" s="1">
        <v>47</v>
      </c>
      <c r="B31" s="1" t="str">
        <f>VLOOKUP(A31,CountyMatch!$A$2:$B$57,2,FALSE)</f>
        <v>Meagher</v>
      </c>
      <c r="C31" s="20">
        <f>TaxesByCo!C31/'County Population'!C31</f>
        <v>1541.6822474089711</v>
      </c>
      <c r="D31" s="20">
        <f>TaxesByCo!D31/'County Population'!D31</f>
        <v>1539.102175007841</v>
      </c>
      <c r="E31" s="20">
        <f>TaxesByCo!E31/'County Population'!E31</f>
        <v>1546.2048787028423</v>
      </c>
      <c r="F31" s="20">
        <f>TaxesByCo!F31/'County Population'!F31</f>
        <v>1673.6433814586624</v>
      </c>
      <c r="G31" s="20">
        <f>TaxesByCo!G31/'County Population'!G31</f>
        <v>1704.5568173634952</v>
      </c>
      <c r="H31" s="20">
        <f>TaxesByCo!H31/'County Population'!H31</f>
        <v>1907.5398544916143</v>
      </c>
      <c r="I31" s="20">
        <f>TaxesByCo!I31/'County Population'!I31</f>
        <v>1993.1360644004224</v>
      </c>
      <c r="J31" s="20">
        <f>TaxesByCo!J31/'County Population'!J31</f>
        <v>1988.4743753452819</v>
      </c>
      <c r="K31" s="20">
        <f>TaxesByCo!K31/'County Population'!K31</f>
        <v>1950.6489061980833</v>
      </c>
      <c r="L31" s="20">
        <f>TaxesByCo!L31/'County Population'!L31</f>
        <v>2150.1984814491225</v>
      </c>
      <c r="M31" s="20">
        <f>TaxesByCo!M31/'County Population'!M31</f>
        <v>1937.990767067869</v>
      </c>
      <c r="N31" s="20">
        <f>TaxesByCo!N31/'County Population'!N31</f>
        <v>2186.4307116859236</v>
      </c>
      <c r="O31" s="20">
        <f>TaxesByCo!O31/'County Population'!O31</f>
        <v>2175.3773709644406</v>
      </c>
      <c r="P31" s="20">
        <f>TaxesByCo!P31/'County Population'!P31</f>
        <v>2368.5204304116337</v>
      </c>
      <c r="Q31" s="20">
        <f>TaxesByCo!Q31/'County Population'!Q31</f>
        <v>1971.0743690409624</v>
      </c>
      <c r="R31" s="20">
        <f>TaxesByCo!R31/'County Population'!R31</f>
        <v>2734.7426083728465</v>
      </c>
      <c r="S31" s="20">
        <f>TaxesByCo!S31/'County Population'!S31</f>
        <v>2660.5788095284038</v>
      </c>
    </row>
    <row r="32" spans="1:19" x14ac:dyDescent="0.2">
      <c r="A32" s="1">
        <v>54</v>
      </c>
      <c r="B32" s="1" t="str">
        <f>VLOOKUP(A32,CountyMatch!$A$2:$B$57,2,FALSE)</f>
        <v>Mineral</v>
      </c>
      <c r="C32" s="20">
        <f>TaxesByCo!C32/'County Population'!C32</f>
        <v>968.97347311962506</v>
      </c>
      <c r="D32" s="20">
        <f>TaxesByCo!D32/'County Population'!D32</f>
        <v>942.75935304115865</v>
      </c>
      <c r="E32" s="20">
        <f>TaxesByCo!E32/'County Population'!E32</f>
        <v>1032.5585571518193</v>
      </c>
      <c r="F32" s="20">
        <f>TaxesByCo!F32/'County Population'!F32</f>
        <v>1129.6806955673844</v>
      </c>
      <c r="G32" s="20">
        <f>TaxesByCo!G32/'County Population'!G32</f>
        <v>1127.9588639073854</v>
      </c>
      <c r="H32" s="20">
        <f>TaxesByCo!H32/'County Population'!H32</f>
        <v>1222.6424542829641</v>
      </c>
      <c r="I32" s="20">
        <f>TaxesByCo!I32/'County Population'!I32</f>
        <v>1254.1328730715845</v>
      </c>
      <c r="J32" s="20">
        <f>TaxesByCo!J32/'County Population'!J32</f>
        <v>1280.8572458976189</v>
      </c>
      <c r="K32" s="20">
        <f>TaxesByCo!K32/'County Population'!K32</f>
        <v>1327.4687439233314</v>
      </c>
      <c r="L32" s="20">
        <f>TaxesByCo!L32/'County Population'!L32</f>
        <v>1417.8211362713475</v>
      </c>
      <c r="M32" s="20">
        <f>TaxesByCo!M32/'County Population'!M32</f>
        <v>1491.1496730455872</v>
      </c>
      <c r="N32" s="20">
        <f>TaxesByCo!N32/'County Population'!N32</f>
        <v>1517.6417823295446</v>
      </c>
      <c r="O32" s="20">
        <f>TaxesByCo!O32/'County Population'!O32</f>
        <v>1504.003335713604</v>
      </c>
      <c r="P32" s="20">
        <f>TaxesByCo!P32/'County Population'!P32</f>
        <v>1574.1091896560774</v>
      </c>
      <c r="Q32" s="20">
        <f>TaxesByCo!Q32/'County Population'!Q32</f>
        <v>1829.2296064670772</v>
      </c>
      <c r="R32" s="20">
        <f>TaxesByCo!R32/'County Population'!R32</f>
        <v>1722.2078697479383</v>
      </c>
      <c r="S32" s="20">
        <f>TaxesByCo!S32/'County Population'!S32</f>
        <v>1662.7240561167723</v>
      </c>
    </row>
    <row r="33" spans="1:19" x14ac:dyDescent="0.2">
      <c r="A33" s="1">
        <v>4</v>
      </c>
      <c r="B33" s="1" t="str">
        <f>VLOOKUP(A33,CountyMatch!$A$2:$B$57,2,FALSE)</f>
        <v>Missoula</v>
      </c>
      <c r="C33" s="20">
        <f>TaxesByCo!C33/'County Population'!C33</f>
        <v>939.92493715895978</v>
      </c>
      <c r="D33" s="20">
        <f>TaxesByCo!D33/'County Population'!D33</f>
        <v>969.94846074277712</v>
      </c>
      <c r="E33" s="20">
        <f>TaxesByCo!E33/'County Population'!E33</f>
        <v>1069.1851159612663</v>
      </c>
      <c r="F33" s="20">
        <f>TaxesByCo!F33/'County Population'!F33</f>
        <v>1122.2448574756118</v>
      </c>
      <c r="G33" s="20">
        <f>TaxesByCo!G33/'County Population'!G33</f>
        <v>1178.9787645066681</v>
      </c>
      <c r="H33" s="20">
        <f>TaxesByCo!H33/'County Population'!H33</f>
        <v>1198.5451712932809</v>
      </c>
      <c r="I33" s="20">
        <f>TaxesByCo!I33/'County Population'!I33</f>
        <v>1235.9799300592124</v>
      </c>
      <c r="J33" s="20">
        <f>TaxesByCo!J33/'County Population'!J33</f>
        <v>1249.8938375246751</v>
      </c>
      <c r="K33" s="20">
        <f>TaxesByCo!K33/'County Population'!K33</f>
        <v>1252.6600959708965</v>
      </c>
      <c r="L33" s="20">
        <f>TaxesByCo!L33/'County Population'!L33</f>
        <v>1278.4036497323802</v>
      </c>
      <c r="M33" s="20">
        <f>TaxesByCo!M33/'County Population'!M33</f>
        <v>1279.0769834529665</v>
      </c>
      <c r="N33" s="20">
        <f>TaxesByCo!N33/'County Population'!N33</f>
        <v>1312.3286929451529</v>
      </c>
      <c r="O33" s="20">
        <f>TaxesByCo!O33/'County Population'!O33</f>
        <v>1341.3459817574694</v>
      </c>
      <c r="P33" s="20">
        <f>TaxesByCo!P33/'County Population'!P33</f>
        <v>1379.9458142777414</v>
      </c>
      <c r="Q33" s="20">
        <f>TaxesByCo!Q33/'County Population'!Q33</f>
        <v>1376.6569168546741</v>
      </c>
      <c r="R33" s="20">
        <f>TaxesByCo!R33/'County Population'!R33</f>
        <v>1621.3276138479457</v>
      </c>
      <c r="S33" s="20">
        <f>TaxesByCo!S33/'County Population'!S33</f>
        <v>1611.8107370543214</v>
      </c>
    </row>
    <row r="34" spans="1:19" x14ac:dyDescent="0.2">
      <c r="A34" s="1">
        <v>23</v>
      </c>
      <c r="B34" s="1" t="str">
        <f>VLOOKUP(A34,CountyMatch!$A$2:$B$57,2,FALSE)</f>
        <v>Musselshell</v>
      </c>
      <c r="C34" s="20">
        <f>TaxesByCo!C34/'County Population'!C34</f>
        <v>772.57757790420408</v>
      </c>
      <c r="D34" s="20">
        <f>TaxesByCo!D34/'County Population'!D34</f>
        <v>819.32473709470253</v>
      </c>
      <c r="E34" s="20">
        <f>TaxesByCo!E34/'County Population'!E34</f>
        <v>847.02251733190735</v>
      </c>
      <c r="F34" s="20">
        <f>TaxesByCo!F34/'County Population'!F34</f>
        <v>890.43581699514243</v>
      </c>
      <c r="G34" s="20">
        <f>TaxesByCo!G34/'County Population'!G34</f>
        <v>909.87694091177775</v>
      </c>
      <c r="H34" s="20">
        <f>TaxesByCo!H34/'County Population'!H34</f>
        <v>892.36459243286265</v>
      </c>
      <c r="I34" s="20">
        <f>TaxesByCo!I34/'County Population'!I34</f>
        <v>976.76103907867912</v>
      </c>
      <c r="J34" s="20">
        <f>TaxesByCo!J34/'County Population'!J34</f>
        <v>1141.9475195399734</v>
      </c>
      <c r="K34" s="20">
        <f>TaxesByCo!K34/'County Population'!K34</f>
        <v>1263.6779600098801</v>
      </c>
      <c r="L34" s="20">
        <f>TaxesByCo!L34/'County Population'!L34</f>
        <v>1157.8299916013489</v>
      </c>
      <c r="M34" s="20">
        <f>TaxesByCo!M34/'County Population'!M34</f>
        <v>1149.2732278853118</v>
      </c>
      <c r="N34" s="20">
        <f>TaxesByCo!N34/'County Population'!N34</f>
        <v>1262.0923816534923</v>
      </c>
      <c r="O34" s="20">
        <f>TaxesByCo!O34/'County Population'!O34</f>
        <v>1227.0652194488687</v>
      </c>
      <c r="P34" s="20">
        <f>TaxesByCo!P34/'County Population'!P34</f>
        <v>1467.821388529158</v>
      </c>
      <c r="Q34" s="20">
        <f>TaxesByCo!Q34/'County Population'!Q34</f>
        <v>1425.5874761292612</v>
      </c>
      <c r="R34" s="20">
        <f>TaxesByCo!R34/'County Population'!R34</f>
        <v>1630.6261563745968</v>
      </c>
      <c r="S34" s="20">
        <f>TaxesByCo!S34/'County Population'!S34</f>
        <v>1604.7233787271559</v>
      </c>
    </row>
    <row r="35" spans="1:19" x14ac:dyDescent="0.2">
      <c r="A35" s="1">
        <v>49</v>
      </c>
      <c r="B35" s="1" t="str">
        <f>VLOOKUP(A35,CountyMatch!$A$2:$B$57,2,FALSE)</f>
        <v>Park</v>
      </c>
      <c r="C35" s="20">
        <f>TaxesByCo!C35/'County Population'!C35</f>
        <v>816.91300180396718</v>
      </c>
      <c r="D35" s="20">
        <f>TaxesByCo!D35/'County Population'!D35</f>
        <v>889.34018462320682</v>
      </c>
      <c r="E35" s="20">
        <f>TaxesByCo!E35/'County Population'!E35</f>
        <v>945.31189339710147</v>
      </c>
      <c r="F35" s="20">
        <f>TaxesByCo!F35/'County Population'!F35</f>
        <v>965.90741794868472</v>
      </c>
      <c r="G35" s="20">
        <f>TaxesByCo!G35/'County Population'!G35</f>
        <v>1032.8495170733599</v>
      </c>
      <c r="H35" s="20">
        <f>TaxesByCo!H35/'County Population'!H35</f>
        <v>1079.6401147953002</v>
      </c>
      <c r="I35" s="20">
        <f>TaxesByCo!I35/'County Population'!I35</f>
        <v>1104.2951690635382</v>
      </c>
      <c r="J35" s="20">
        <f>TaxesByCo!J35/'County Population'!J35</f>
        <v>1125.4305472969875</v>
      </c>
      <c r="K35" s="20">
        <f>TaxesByCo!K35/'County Population'!K35</f>
        <v>1021.6651491814098</v>
      </c>
      <c r="L35" s="20">
        <f>TaxesByCo!L35/'County Population'!L35</f>
        <v>1291.4881114334059</v>
      </c>
      <c r="M35" s="20">
        <f>TaxesByCo!M35/'County Population'!M35</f>
        <v>1307.9849516871877</v>
      </c>
      <c r="N35" s="20">
        <f>TaxesByCo!N35/'County Population'!N35</f>
        <v>1338.602800776285</v>
      </c>
      <c r="O35" s="20">
        <f>TaxesByCo!O35/'County Population'!O35</f>
        <v>1343.4482171607528</v>
      </c>
      <c r="P35" s="20">
        <f>TaxesByCo!P35/'County Population'!P35</f>
        <v>1333.1158298222517</v>
      </c>
      <c r="Q35" s="20">
        <f>TaxesByCo!Q35/'County Population'!Q35</f>
        <v>1351.1507505049208</v>
      </c>
      <c r="R35" s="20">
        <f>TaxesByCo!R35/'County Population'!R35</f>
        <v>1476.0684017368299</v>
      </c>
      <c r="S35" s="20">
        <f>TaxesByCo!S35/'County Population'!S35</f>
        <v>1483.1122672878821</v>
      </c>
    </row>
    <row r="36" spans="1:19" x14ac:dyDescent="0.2">
      <c r="A36" s="1">
        <v>55</v>
      </c>
      <c r="B36" s="1" t="str">
        <f>VLOOKUP(A36,CountyMatch!$A$2:$B$57,2,FALSE)</f>
        <v>Petroleum</v>
      </c>
      <c r="C36" s="20">
        <f>TaxesByCo!C36/'County Population'!C36</f>
        <v>1356.0491404347829</v>
      </c>
      <c r="D36" s="20">
        <f>TaxesByCo!D36/'County Population'!D36</f>
        <v>1508.7390598221345</v>
      </c>
      <c r="E36" s="20">
        <f>TaxesByCo!E36/'County Population'!E36</f>
        <v>1537.0787073988436</v>
      </c>
      <c r="F36" s="20">
        <f>TaxesByCo!F36/'County Population'!F36</f>
        <v>1532.8425691463415</v>
      </c>
      <c r="G36" s="20">
        <f>TaxesByCo!G36/'County Population'!G36</f>
        <v>1396.6521881474746</v>
      </c>
      <c r="H36" s="20">
        <f>TaxesByCo!H36/'County Population'!H36</f>
        <v>1439.436490757447</v>
      </c>
      <c r="I36" s="20">
        <f>TaxesByCo!I36/'County Population'!I36</f>
        <v>1747.3849198128894</v>
      </c>
      <c r="J36" s="20">
        <f>TaxesByCo!J36/'County Population'!J36</f>
        <v>1765.8872412295082</v>
      </c>
      <c r="K36" s="20">
        <f>TaxesByCo!K36/'County Population'!K36</f>
        <v>1683.9424634764825</v>
      </c>
      <c r="L36" s="20">
        <f>TaxesByCo!L36/'County Population'!L36</f>
        <v>1679.7618193877547</v>
      </c>
      <c r="M36" s="20">
        <f>TaxesByCo!M36/'County Population'!M36</f>
        <v>1679.9647913690476</v>
      </c>
      <c r="N36" s="20">
        <f>TaxesByCo!N36/'County Population'!N36</f>
        <v>1728.509965396825</v>
      </c>
      <c r="O36" s="20">
        <f>TaxesByCo!O36/'County Population'!O36</f>
        <v>1677.1372786475433</v>
      </c>
      <c r="P36" s="20">
        <f>TaxesByCo!P36/'County Population'!P36</f>
        <v>1579.1771808227913</v>
      </c>
      <c r="Q36" s="20">
        <f>TaxesByCo!Q36/'County Population'!Q36</f>
        <v>1563.5832332926932</v>
      </c>
      <c r="R36" s="20">
        <f>TaxesByCo!R36/'County Population'!R36</f>
        <v>1980.6298849315044</v>
      </c>
      <c r="S36" s="20">
        <f>TaxesByCo!S36/'County Population'!S36</f>
        <v>2146.3453792397663</v>
      </c>
    </row>
    <row r="37" spans="1:19" x14ac:dyDescent="0.2">
      <c r="A37" s="1">
        <v>11</v>
      </c>
      <c r="B37" s="1" t="str">
        <f>VLOOKUP(A37,CountyMatch!$A$2:$B$57,2,FALSE)</f>
        <v>Phillips</v>
      </c>
      <c r="C37" s="20">
        <f>TaxesByCo!C37/'County Population'!C37</f>
        <v>1151.925893402464</v>
      </c>
      <c r="D37" s="20">
        <f>TaxesByCo!D37/'County Population'!D37</f>
        <v>1244.53336463748</v>
      </c>
      <c r="E37" s="20">
        <f>TaxesByCo!E37/'County Population'!E37</f>
        <v>1339.9037874738069</v>
      </c>
      <c r="F37" s="20">
        <f>TaxesByCo!F37/'County Population'!F37</f>
        <v>1344.8951049243142</v>
      </c>
      <c r="G37" s="20">
        <f>TaxesByCo!G37/'County Population'!G37</f>
        <v>1329.5268078444551</v>
      </c>
      <c r="H37" s="20">
        <f>TaxesByCo!H37/'County Population'!H37</f>
        <v>1343.5023279895063</v>
      </c>
      <c r="I37" s="20">
        <f>TaxesByCo!I37/'County Population'!I37</f>
        <v>1402.4205806097552</v>
      </c>
      <c r="J37" s="20">
        <f>TaxesByCo!J37/'County Population'!J37</f>
        <v>1415.3403557166428</v>
      </c>
      <c r="K37" s="20">
        <f>TaxesByCo!K37/'County Population'!K37</f>
        <v>1551.2706698847605</v>
      </c>
      <c r="L37" s="20">
        <f>TaxesByCo!L37/'County Population'!L37</f>
        <v>1584.2148706688952</v>
      </c>
      <c r="M37" s="20">
        <f>TaxesByCo!M37/'County Population'!M37</f>
        <v>1761.1586174787676</v>
      </c>
      <c r="N37" s="20">
        <f>TaxesByCo!N37/'County Population'!N37</f>
        <v>1901.9394816185631</v>
      </c>
      <c r="O37" s="20">
        <f>TaxesByCo!O37/'County Population'!O37</f>
        <v>1878.7311135971222</v>
      </c>
      <c r="P37" s="20">
        <f>TaxesByCo!P37/'County Population'!P37</f>
        <v>2035.7953618982162</v>
      </c>
      <c r="Q37" s="20">
        <f>TaxesByCo!Q37/'County Population'!Q37</f>
        <v>2087.7279033998143</v>
      </c>
      <c r="R37" s="20">
        <f>TaxesByCo!R37/'County Population'!R37</f>
        <v>2270.1887039800863</v>
      </c>
      <c r="S37" s="20">
        <f>TaxesByCo!S37/'County Population'!S37</f>
        <v>2250.3224521477623</v>
      </c>
    </row>
    <row r="38" spans="1:19" x14ac:dyDescent="0.2">
      <c r="A38" s="1">
        <v>26</v>
      </c>
      <c r="B38" s="1" t="str">
        <f>VLOOKUP(A38,CountyMatch!$A$2:$B$57,2,FALSE)</f>
        <v>Pondera</v>
      </c>
      <c r="C38" s="20">
        <f>TaxesByCo!C38/'County Population'!C38</f>
        <v>1030.3874960782821</v>
      </c>
      <c r="D38" s="20">
        <f>TaxesByCo!D38/'County Population'!D38</f>
        <v>1052.7907964083174</v>
      </c>
      <c r="E38" s="20">
        <f>TaxesByCo!E38/'County Population'!E38</f>
        <v>1084.7277161514648</v>
      </c>
      <c r="F38" s="20">
        <f>TaxesByCo!F38/'County Population'!F38</f>
        <v>1094.1413765159393</v>
      </c>
      <c r="G38" s="20">
        <f>TaxesByCo!G38/'County Population'!G38</f>
        <v>1117.6252157436809</v>
      </c>
      <c r="H38" s="20">
        <f>TaxesByCo!H38/'County Population'!H38</f>
        <v>1160.1472896628304</v>
      </c>
      <c r="I38" s="20">
        <f>TaxesByCo!I38/'County Population'!I38</f>
        <v>1231.5528968301471</v>
      </c>
      <c r="J38" s="20">
        <f>TaxesByCo!J38/'County Population'!J38</f>
        <v>1283.8805619086584</v>
      </c>
      <c r="K38" s="20">
        <f>TaxesByCo!K38/'County Population'!K38</f>
        <v>1325.6953530983606</v>
      </c>
      <c r="L38" s="20">
        <f>TaxesByCo!L38/'County Population'!L38</f>
        <v>1336.8377152168571</v>
      </c>
      <c r="M38" s="20">
        <f>TaxesByCo!M38/'County Population'!M38</f>
        <v>1403.202903636804</v>
      </c>
      <c r="N38" s="20">
        <f>TaxesByCo!N38/'County Population'!N38</f>
        <v>1443.6895628309485</v>
      </c>
      <c r="O38" s="20">
        <f>TaxesByCo!O38/'County Population'!O38</f>
        <v>1482.2353783558731</v>
      </c>
      <c r="P38" s="20">
        <f>TaxesByCo!P38/'County Population'!P38</f>
        <v>1623.1704977775964</v>
      </c>
      <c r="Q38" s="20">
        <f>TaxesByCo!Q38/'County Population'!Q38</f>
        <v>1664.7241248186444</v>
      </c>
      <c r="R38" s="20">
        <f>TaxesByCo!R38/'County Population'!R38</f>
        <v>1782.6787597381274</v>
      </c>
      <c r="S38" s="20">
        <f>TaxesByCo!S38/'County Population'!S38</f>
        <v>1858.6974808807763</v>
      </c>
    </row>
    <row r="39" spans="1:19" x14ac:dyDescent="0.2">
      <c r="A39" s="1">
        <v>9</v>
      </c>
      <c r="B39" s="1" t="str">
        <f>VLOOKUP(A39,CountyMatch!$A$2:$B$57,2,FALSE)</f>
        <v>Powder River</v>
      </c>
      <c r="C39" s="20">
        <f>TaxesByCo!C39/'County Population'!C39</f>
        <v>1198.4112341548539</v>
      </c>
      <c r="D39" s="20">
        <f>TaxesByCo!D39/'County Population'!D39</f>
        <v>1201.9470288731634</v>
      </c>
      <c r="E39" s="20">
        <f>TaxesByCo!E39/'County Population'!E39</f>
        <v>1337.1080145266835</v>
      </c>
      <c r="F39" s="20">
        <f>TaxesByCo!F39/'County Population'!F39</f>
        <v>1367.6406662967224</v>
      </c>
      <c r="G39" s="20">
        <f>TaxesByCo!G39/'County Population'!G39</f>
        <v>1383.5003788684498</v>
      </c>
      <c r="H39" s="20">
        <f>TaxesByCo!H39/'County Population'!H39</f>
        <v>1643.5846324304375</v>
      </c>
      <c r="I39" s="20">
        <f>TaxesByCo!I39/'County Population'!I39</f>
        <v>1392.8754650170845</v>
      </c>
      <c r="J39" s="20">
        <f>TaxesByCo!J39/'County Population'!J39</f>
        <v>1455.5367785500575</v>
      </c>
      <c r="K39" s="20">
        <f>TaxesByCo!K39/'County Population'!K39</f>
        <v>1642.282038993674</v>
      </c>
      <c r="L39" s="20">
        <f>TaxesByCo!L39/'County Population'!L39</f>
        <v>2139.6098524223239</v>
      </c>
      <c r="M39" s="20">
        <f>TaxesByCo!M39/'County Population'!M39</f>
        <v>1687.9702460467772</v>
      </c>
      <c r="N39" s="20">
        <f>TaxesByCo!N39/'County Population'!N39</f>
        <v>2107.5888970507699</v>
      </c>
      <c r="O39" s="20">
        <f>TaxesByCo!O39/'County Population'!O39</f>
        <v>2384.8906024029252</v>
      </c>
      <c r="P39" s="20">
        <f>TaxesByCo!P39/'County Population'!P39</f>
        <v>2747.1685398755653</v>
      </c>
      <c r="Q39" s="20">
        <f>TaxesByCo!Q39/'County Population'!Q39</f>
        <v>2818.0994081719182</v>
      </c>
      <c r="R39" s="20">
        <f>TaxesByCo!R39/'County Population'!R39</f>
        <v>3458.0673995068796</v>
      </c>
      <c r="S39" s="20">
        <f>TaxesByCo!S39/'County Population'!S39</f>
        <v>3221.8893517424262</v>
      </c>
    </row>
    <row r="40" spans="1:19" x14ac:dyDescent="0.2">
      <c r="A40" s="1">
        <v>28</v>
      </c>
      <c r="B40" s="1" t="str">
        <f>VLOOKUP(A40,CountyMatch!$A$2:$B$57,2,FALSE)</f>
        <v>Powell</v>
      </c>
      <c r="C40" s="20">
        <f>TaxesByCo!C40/'County Population'!C40</f>
        <v>741.12276986830841</v>
      </c>
      <c r="D40" s="20">
        <f>TaxesByCo!D40/'County Population'!D40</f>
        <v>769.06408981430423</v>
      </c>
      <c r="E40" s="20">
        <f>TaxesByCo!E40/'County Population'!E40</f>
        <v>771.22545676367884</v>
      </c>
      <c r="F40" s="20">
        <f>TaxesByCo!F40/'County Population'!F40</f>
        <v>820.4336399085322</v>
      </c>
      <c r="G40" s="20">
        <f>TaxesByCo!G40/'County Population'!G40</f>
        <v>831.11510695010554</v>
      </c>
      <c r="H40" s="20">
        <f>TaxesByCo!H40/'County Population'!H40</f>
        <v>858.77330848953216</v>
      </c>
      <c r="I40" s="20">
        <f>TaxesByCo!I40/'County Population'!I40</f>
        <v>926.27571779988682</v>
      </c>
      <c r="J40" s="20">
        <f>TaxesByCo!J40/'County Population'!J40</f>
        <v>902.14868153531665</v>
      </c>
      <c r="K40" s="20">
        <f>TaxesByCo!K40/'County Population'!K40</f>
        <v>969.90704512038781</v>
      </c>
      <c r="L40" s="20">
        <f>TaxesByCo!L40/'County Population'!L40</f>
        <v>992.86662123676365</v>
      </c>
      <c r="M40" s="20">
        <f>TaxesByCo!M40/'County Population'!M40</f>
        <v>1025.5370967034321</v>
      </c>
      <c r="N40" s="20">
        <f>TaxesByCo!N40/'County Population'!N40</f>
        <v>1106.0205644085086</v>
      </c>
      <c r="O40" s="20">
        <f>TaxesByCo!O40/'County Population'!O40</f>
        <v>1120.6976050181609</v>
      </c>
      <c r="P40" s="20">
        <f>TaxesByCo!P40/'County Population'!P40</f>
        <v>1227.1124253823534</v>
      </c>
      <c r="Q40" s="20">
        <f>TaxesByCo!Q40/'County Population'!Q40</f>
        <v>1379.3599159141509</v>
      </c>
      <c r="R40" s="20">
        <f>TaxesByCo!R40/'County Population'!R40</f>
        <v>1477.9727759004109</v>
      </c>
      <c r="S40" s="20">
        <f>TaxesByCo!S40/'County Population'!S40</f>
        <v>1485.433432257465</v>
      </c>
    </row>
    <row r="41" spans="1:19" x14ac:dyDescent="0.2">
      <c r="A41" s="1">
        <v>45</v>
      </c>
      <c r="B41" s="1" t="str">
        <f>VLOOKUP(A41,CountyMatch!$A$2:$B$57,2,FALSE)</f>
        <v>Prairie</v>
      </c>
      <c r="C41" s="20">
        <f>TaxesByCo!C41/'County Population'!C41</f>
        <v>1470.6320690281332</v>
      </c>
      <c r="D41" s="20">
        <f>TaxesByCo!D41/'County Population'!D41</f>
        <v>1398.8844632363009</v>
      </c>
      <c r="E41" s="20">
        <f>TaxesByCo!E41/'County Population'!E41</f>
        <v>1521.4882698091938</v>
      </c>
      <c r="F41" s="20">
        <f>TaxesByCo!F41/'County Population'!F41</f>
        <v>1548.5692082969035</v>
      </c>
      <c r="G41" s="20">
        <f>TaxesByCo!G41/'County Population'!G41</f>
        <v>1497.8292906739528</v>
      </c>
      <c r="H41" s="20">
        <f>TaxesByCo!H41/'County Population'!H41</f>
        <v>1604.3825684856884</v>
      </c>
      <c r="I41" s="20">
        <f>TaxesByCo!I41/'County Population'!I41</f>
        <v>1742.8173825823681</v>
      </c>
      <c r="J41" s="20">
        <f>TaxesByCo!J41/'County Population'!J41</f>
        <v>1719.9010591220372</v>
      </c>
      <c r="K41" s="20">
        <f>TaxesByCo!K41/'County Population'!K41</f>
        <v>1713.499055655114</v>
      </c>
      <c r="L41" s="20">
        <f>TaxesByCo!L41/'County Population'!L41</f>
        <v>1887.5660478508773</v>
      </c>
      <c r="M41" s="20">
        <f>TaxesByCo!M41/'County Population'!M41</f>
        <v>1893.4878412445216</v>
      </c>
      <c r="N41" s="20">
        <f>TaxesByCo!N41/'County Population'!N41</f>
        <v>1890.1600542046447</v>
      </c>
      <c r="O41" s="20">
        <f>TaxesByCo!O41/'County Population'!O41</f>
        <v>1988.1948581866675</v>
      </c>
      <c r="P41" s="20">
        <f>TaxesByCo!P41/'County Population'!P41</f>
        <v>2277.4938240455349</v>
      </c>
      <c r="Q41" s="20">
        <f>TaxesByCo!Q41/'County Population'!Q41</f>
        <v>2468.7979642367104</v>
      </c>
      <c r="R41" s="20">
        <f>TaxesByCo!R41/'County Population'!R41</f>
        <v>2796.1800466187028</v>
      </c>
      <c r="S41" s="20">
        <f>TaxesByCo!S41/'County Population'!S41</f>
        <v>2861.2932117939299</v>
      </c>
    </row>
    <row r="42" spans="1:19" x14ac:dyDescent="0.2">
      <c r="A42" s="1">
        <v>13</v>
      </c>
      <c r="B42" s="1" t="str">
        <f>VLOOKUP(A42,CountyMatch!$A$2:$B$57,2,FALSE)</f>
        <v>Ravalli</v>
      </c>
      <c r="C42" s="20">
        <f>TaxesByCo!C42/'County Population'!C42</f>
        <v>587.45190803109369</v>
      </c>
      <c r="D42" s="20">
        <f>TaxesByCo!D42/'County Population'!D42</f>
        <v>618.6556529248636</v>
      </c>
      <c r="E42" s="20">
        <f>TaxesByCo!E42/'County Population'!E42</f>
        <v>691.61185903110561</v>
      </c>
      <c r="F42" s="20">
        <f>TaxesByCo!F42/'County Population'!F42</f>
        <v>722.61794965538775</v>
      </c>
      <c r="G42" s="20">
        <f>TaxesByCo!G42/'County Population'!G42</f>
        <v>742.87594215752779</v>
      </c>
      <c r="H42" s="20">
        <f>TaxesByCo!H42/'County Population'!H42</f>
        <v>802.65877488014348</v>
      </c>
      <c r="I42" s="20">
        <f>TaxesByCo!I42/'County Population'!I42</f>
        <v>855.91801009544304</v>
      </c>
      <c r="J42" s="20">
        <f>TaxesByCo!J42/'County Population'!J42</f>
        <v>871.52823863249591</v>
      </c>
      <c r="K42" s="20">
        <f>TaxesByCo!K42/'County Population'!K42</f>
        <v>918.59855856562967</v>
      </c>
      <c r="L42" s="20">
        <f>TaxesByCo!L42/'County Population'!L42</f>
        <v>943.84658649723781</v>
      </c>
      <c r="M42" s="20">
        <f>TaxesByCo!M42/'County Population'!M42</f>
        <v>939.94855992999965</v>
      </c>
      <c r="N42" s="20">
        <f>TaxesByCo!N42/'County Population'!N42</f>
        <v>949.65463958788371</v>
      </c>
      <c r="O42" s="20">
        <f>TaxesByCo!O42/'County Population'!O42</f>
        <v>959.04288186807491</v>
      </c>
      <c r="P42" s="20">
        <f>TaxesByCo!P42/'County Population'!P42</f>
        <v>945.01292431397735</v>
      </c>
      <c r="Q42" s="20">
        <f>TaxesByCo!Q42/'County Population'!Q42</f>
        <v>936.26941395239055</v>
      </c>
      <c r="R42" s="20">
        <f>TaxesByCo!R42/'County Population'!R42</f>
        <v>996.9610209840655</v>
      </c>
      <c r="S42" s="20">
        <f>TaxesByCo!S42/'County Population'!S42</f>
        <v>1018.6410885898249</v>
      </c>
    </row>
    <row r="43" spans="1:19" x14ac:dyDescent="0.2">
      <c r="A43" s="1">
        <v>27</v>
      </c>
      <c r="B43" s="1" t="str">
        <f>VLOOKUP(A43,CountyMatch!$A$2:$B$57,2,FALSE)</f>
        <v>Richland</v>
      </c>
      <c r="C43" s="20">
        <f>TaxesByCo!C43/'County Population'!C43</f>
        <v>793.8702731774714</v>
      </c>
      <c r="D43" s="20">
        <f>TaxesByCo!D43/'County Population'!D43</f>
        <v>824.70272589994613</v>
      </c>
      <c r="E43" s="20">
        <f>TaxesByCo!E43/'County Population'!E43</f>
        <v>788.74252985048417</v>
      </c>
      <c r="F43" s="20">
        <f>TaxesByCo!F43/'County Population'!F43</f>
        <v>734.52000902248301</v>
      </c>
      <c r="G43" s="20">
        <f>TaxesByCo!G43/'County Population'!G43</f>
        <v>794.0794727052986</v>
      </c>
      <c r="H43" s="20">
        <f>TaxesByCo!H43/'County Population'!H43</f>
        <v>915.89266726058145</v>
      </c>
      <c r="I43" s="20">
        <f>TaxesByCo!I43/'County Population'!I43</f>
        <v>943.07504850371231</v>
      </c>
      <c r="J43" s="20">
        <f>TaxesByCo!J43/'County Population'!J43</f>
        <v>1065.9548703812384</v>
      </c>
      <c r="K43" s="20">
        <f>TaxesByCo!K43/'County Population'!K43</f>
        <v>1127.4472372353725</v>
      </c>
      <c r="L43" s="20">
        <f>TaxesByCo!L43/'County Population'!L43</f>
        <v>992.43844636793847</v>
      </c>
      <c r="M43" s="20">
        <f>TaxesByCo!M43/'County Population'!M43</f>
        <v>963.68932161595524</v>
      </c>
      <c r="N43" s="20">
        <f>TaxesByCo!N43/'County Population'!N43</f>
        <v>1172.6838205244753</v>
      </c>
      <c r="O43" s="20">
        <f>TaxesByCo!O43/'County Population'!O43</f>
        <v>1311.6029022903479</v>
      </c>
      <c r="P43" s="20">
        <f>TaxesByCo!P43/'County Population'!P43</f>
        <v>1680.8604771748992</v>
      </c>
      <c r="Q43" s="20">
        <f>TaxesByCo!Q43/'County Population'!Q43</f>
        <v>2000.5543304259422</v>
      </c>
      <c r="R43" s="20">
        <f>TaxesByCo!R43/'County Population'!R43</f>
        <v>2481.6869926247628</v>
      </c>
      <c r="S43" s="20">
        <f>TaxesByCo!S43/'County Population'!S43</f>
        <v>2306.6377351855544</v>
      </c>
    </row>
    <row r="44" spans="1:19" x14ac:dyDescent="0.2">
      <c r="A44" s="1">
        <v>17</v>
      </c>
      <c r="B44" s="1" t="str">
        <f>VLOOKUP(A44,CountyMatch!$A$2:$B$57,2,FALSE)</f>
        <v>Roosevelt</v>
      </c>
      <c r="C44" s="20">
        <f>TaxesByCo!C44/'County Population'!C44</f>
        <v>1037.6945231941475</v>
      </c>
      <c r="D44" s="20">
        <f>TaxesByCo!D44/'County Population'!D44</f>
        <v>1068.2196848366204</v>
      </c>
      <c r="E44" s="20">
        <f>TaxesByCo!E44/'County Population'!E44</f>
        <v>1049.9139144299129</v>
      </c>
      <c r="F44" s="20">
        <f>TaxesByCo!F44/'County Population'!F44</f>
        <v>1103.9706683922579</v>
      </c>
      <c r="G44" s="20">
        <f>TaxesByCo!G44/'County Population'!G44</f>
        <v>1121.9269820797278</v>
      </c>
      <c r="H44" s="20">
        <f>TaxesByCo!H44/'County Population'!H44</f>
        <v>1087.0304743664174</v>
      </c>
      <c r="I44" s="20">
        <f>TaxesByCo!I44/'County Population'!I44</f>
        <v>1165.3492081676368</v>
      </c>
      <c r="J44" s="20">
        <f>TaxesByCo!J44/'County Population'!J44</f>
        <v>1015.5392467902066</v>
      </c>
      <c r="K44" s="20">
        <f>TaxesByCo!K44/'County Population'!K44</f>
        <v>1226.1216278896975</v>
      </c>
      <c r="L44" s="20">
        <f>TaxesByCo!L44/'County Population'!L44</f>
        <v>1277.2873064293876</v>
      </c>
      <c r="M44" s="20">
        <f>TaxesByCo!M44/'County Population'!M44</f>
        <v>1281.9204997438037</v>
      </c>
      <c r="N44" s="20">
        <f>TaxesByCo!N44/'County Population'!N44</f>
        <v>1293.731829106242</v>
      </c>
      <c r="O44" s="20">
        <f>TaxesByCo!O44/'County Population'!O44</f>
        <v>1237.304675866194</v>
      </c>
      <c r="P44" s="20">
        <f>TaxesByCo!P44/'County Population'!P44</f>
        <v>1479.4690337757336</v>
      </c>
      <c r="Q44" s="20">
        <f>TaxesByCo!Q44/'County Population'!Q44</f>
        <v>1613.8598029432223</v>
      </c>
      <c r="R44" s="20">
        <f>TaxesByCo!R44/'County Population'!R44</f>
        <v>1786.5318123279558</v>
      </c>
      <c r="S44" s="20">
        <f>TaxesByCo!S44/'County Population'!S44</f>
        <v>1780.3106378171603</v>
      </c>
    </row>
    <row r="45" spans="1:19" x14ac:dyDescent="0.2">
      <c r="A45" s="1">
        <v>29</v>
      </c>
      <c r="B45" s="1" t="str">
        <f>VLOOKUP(A45,CountyMatch!$A$2:$B$57,2,FALSE)</f>
        <v>Rosebud</v>
      </c>
      <c r="C45" s="20">
        <f>TaxesByCo!C45/'County Population'!C45</f>
        <v>2164.659572913768</v>
      </c>
      <c r="D45" s="20">
        <f>TaxesByCo!D45/'County Population'!D45</f>
        <v>2201.8589874049944</v>
      </c>
      <c r="E45" s="20">
        <f>TaxesByCo!E45/'County Population'!E45</f>
        <v>2302.650035013135</v>
      </c>
      <c r="F45" s="20">
        <f>TaxesByCo!F45/'County Population'!F45</f>
        <v>2284.5473718727412</v>
      </c>
      <c r="G45" s="20">
        <f>TaxesByCo!G45/'County Population'!G45</f>
        <v>2412.1744779794635</v>
      </c>
      <c r="H45" s="20">
        <f>TaxesByCo!H45/'County Population'!H45</f>
        <v>2578.71654728463</v>
      </c>
      <c r="I45" s="20">
        <f>TaxesByCo!I45/'County Population'!I45</f>
        <v>2591.8849637768021</v>
      </c>
      <c r="J45" s="20">
        <f>TaxesByCo!J45/'County Population'!J45</f>
        <v>2438.5867447874425</v>
      </c>
      <c r="K45" s="20">
        <f>TaxesByCo!K45/'County Population'!K45</f>
        <v>2542.4406774643335</v>
      </c>
      <c r="L45" s="20">
        <f>TaxesByCo!L45/'County Population'!L45</f>
        <v>2554.9859631265399</v>
      </c>
      <c r="M45" s="20">
        <f>TaxesByCo!M45/'County Population'!M45</f>
        <v>2709.170595004809</v>
      </c>
      <c r="N45" s="20">
        <f>TaxesByCo!N45/'County Population'!N45</f>
        <v>2666.9176981227165</v>
      </c>
      <c r="O45" s="20">
        <f>TaxesByCo!O45/'County Population'!O45</f>
        <v>2698.4664899313893</v>
      </c>
      <c r="P45" s="20">
        <f>TaxesByCo!P45/'County Population'!P45</f>
        <v>2897.2421994483061</v>
      </c>
      <c r="Q45" s="20">
        <f>TaxesByCo!Q45/'County Population'!Q45</f>
        <v>3027.048623928461</v>
      </c>
      <c r="R45" s="20">
        <f>TaxesByCo!R45/'County Population'!R45</f>
        <v>2953.7327978284916</v>
      </c>
      <c r="S45" s="20">
        <f>TaxesByCo!S45/'County Population'!S45</f>
        <v>3201.0790725723259</v>
      </c>
    </row>
    <row r="46" spans="1:19" x14ac:dyDescent="0.2">
      <c r="A46" s="1">
        <v>35</v>
      </c>
      <c r="B46" s="1" t="str">
        <f>VLOOKUP(A46,CountyMatch!$A$2:$B$57,2,FALSE)</f>
        <v>Sanders</v>
      </c>
      <c r="C46" s="20">
        <f>TaxesByCo!C46/'County Population'!C46</f>
        <v>912.89199312726998</v>
      </c>
      <c r="D46" s="20">
        <f>TaxesByCo!D46/'County Population'!D46</f>
        <v>961.66945874123496</v>
      </c>
      <c r="E46" s="20">
        <f>TaxesByCo!E46/'County Population'!E46</f>
        <v>992.72868594823331</v>
      </c>
      <c r="F46" s="20">
        <f>TaxesByCo!F46/'County Population'!F46</f>
        <v>1054.4535644177424</v>
      </c>
      <c r="G46" s="20">
        <f>TaxesByCo!G46/'County Population'!G46</f>
        <v>1090.6393340740738</v>
      </c>
      <c r="H46" s="20">
        <f>TaxesByCo!H46/'County Population'!H46</f>
        <v>1093.7433140642379</v>
      </c>
      <c r="I46" s="20">
        <f>TaxesByCo!I46/'County Population'!I46</f>
        <v>1148.0285208939915</v>
      </c>
      <c r="J46" s="20">
        <f>TaxesByCo!J46/'County Population'!J46</f>
        <v>1131.6790215569697</v>
      </c>
      <c r="K46" s="20">
        <f>TaxesByCo!K46/'County Population'!K46</f>
        <v>1149.1749654112848</v>
      </c>
      <c r="L46" s="20">
        <f>TaxesByCo!L46/'County Population'!L46</f>
        <v>1234.7154090989816</v>
      </c>
      <c r="M46" s="20">
        <f>TaxesByCo!M46/'County Population'!M46</f>
        <v>1267.8250393625819</v>
      </c>
      <c r="N46" s="20">
        <f>TaxesByCo!N46/'County Population'!N46</f>
        <v>1267.2300590086652</v>
      </c>
      <c r="O46" s="20">
        <f>TaxesByCo!O46/'County Population'!O46</f>
        <v>1280.9819013808785</v>
      </c>
      <c r="P46" s="20">
        <f>TaxesByCo!P46/'County Population'!P46</f>
        <v>1337.095974738977</v>
      </c>
      <c r="Q46" s="20">
        <f>TaxesByCo!Q46/'County Population'!Q46</f>
        <v>1468.1107994226388</v>
      </c>
      <c r="R46" s="20">
        <f>TaxesByCo!R46/'County Population'!R46</f>
        <v>1692.3384584367086</v>
      </c>
      <c r="S46" s="20">
        <f>TaxesByCo!S46/'County Population'!S46</f>
        <v>1698.0640083500498</v>
      </c>
    </row>
    <row r="47" spans="1:19" x14ac:dyDescent="0.2">
      <c r="A47" s="1">
        <v>34</v>
      </c>
      <c r="B47" s="1" t="str">
        <f>VLOOKUP(A47,CountyMatch!$A$2:$B$57,2,FALSE)</f>
        <v>Sheridan</v>
      </c>
      <c r="C47" s="20">
        <f>TaxesByCo!C47/'County Population'!C47</f>
        <v>1095.2805381121568</v>
      </c>
      <c r="D47" s="20">
        <f>TaxesByCo!D47/'County Population'!D47</f>
        <v>1168.8853915472007</v>
      </c>
      <c r="E47" s="20">
        <f>TaxesByCo!E47/'County Population'!E47</f>
        <v>1273.7720054222107</v>
      </c>
      <c r="F47" s="20">
        <f>TaxesByCo!F47/'County Population'!F47</f>
        <v>1279.1745295717876</v>
      </c>
      <c r="G47" s="20">
        <f>TaxesByCo!G47/'County Population'!G47</f>
        <v>1216.9212230601659</v>
      </c>
      <c r="H47" s="20">
        <f>TaxesByCo!H47/'County Population'!H47</f>
        <v>1191.9682708590376</v>
      </c>
      <c r="I47" s="20">
        <f>TaxesByCo!I47/'County Population'!I47</f>
        <v>1350.3885505790261</v>
      </c>
      <c r="J47" s="20">
        <f>TaxesByCo!J47/'County Population'!J47</f>
        <v>1373.628472946561</v>
      </c>
      <c r="K47" s="20">
        <f>TaxesByCo!K47/'County Population'!K47</f>
        <v>1579.6661395279111</v>
      </c>
      <c r="L47" s="20">
        <f>TaxesByCo!L47/'County Population'!L47</f>
        <v>1731.3985961106248</v>
      </c>
      <c r="M47" s="20">
        <f>TaxesByCo!M47/'County Population'!M47</f>
        <v>1746.3676512792338</v>
      </c>
      <c r="N47" s="20">
        <f>TaxesByCo!N47/'County Population'!N47</f>
        <v>1867.1080594206901</v>
      </c>
      <c r="O47" s="20">
        <f>TaxesByCo!O47/'County Population'!O47</f>
        <v>2254.4625506120219</v>
      </c>
      <c r="P47" s="20">
        <f>TaxesByCo!P47/'County Population'!P47</f>
        <v>2456.1905130100795</v>
      </c>
      <c r="Q47" s="20">
        <f>TaxesByCo!Q47/'County Population'!Q47</f>
        <v>2473.4049311644021</v>
      </c>
      <c r="R47" s="20">
        <f>TaxesByCo!R47/'County Population'!R47</f>
        <v>3222.7199836789491</v>
      </c>
      <c r="S47" s="20">
        <f>TaxesByCo!S47/'County Population'!S47</f>
        <v>3362.6777398306017</v>
      </c>
    </row>
    <row r="48" spans="1:19" x14ac:dyDescent="0.2">
      <c r="A48" s="1">
        <v>1</v>
      </c>
      <c r="B48" s="1" t="str">
        <f>VLOOKUP(A48,CountyMatch!$A$2:$B$57,2,FALSE)</f>
        <v>Silver Bow</v>
      </c>
      <c r="C48" s="20">
        <f>TaxesByCo!C48/'County Population'!C48</f>
        <v>962.06552812825532</v>
      </c>
      <c r="D48" s="20">
        <f>TaxesByCo!D48/'County Population'!D48</f>
        <v>1000.9756877648326</v>
      </c>
      <c r="E48" s="20">
        <f>TaxesByCo!E48/'County Population'!E48</f>
        <v>956.18343064045939</v>
      </c>
      <c r="F48" s="20">
        <f>TaxesByCo!F48/'County Population'!F48</f>
        <v>1072.3952810372896</v>
      </c>
      <c r="G48" s="20">
        <f>TaxesByCo!G48/'County Population'!G48</f>
        <v>1289.3087622825271</v>
      </c>
      <c r="H48" s="20">
        <f>TaxesByCo!H48/'County Population'!H48</f>
        <v>1195.5796973916811</v>
      </c>
      <c r="I48" s="20">
        <f>TaxesByCo!I48/'County Population'!I48</f>
        <v>1218.151712407725</v>
      </c>
      <c r="J48" s="20">
        <f>TaxesByCo!J48/'County Population'!J48</f>
        <v>1191.5007315037644</v>
      </c>
      <c r="K48" s="20">
        <f>TaxesByCo!K48/'County Population'!K48</f>
        <v>1308.5261114497712</v>
      </c>
      <c r="L48" s="20">
        <f>TaxesByCo!L48/'County Population'!L48</f>
        <v>1359.2636263819213</v>
      </c>
      <c r="M48" s="20">
        <f>TaxesByCo!M48/'County Population'!M48</f>
        <v>1429.428508530905</v>
      </c>
      <c r="N48" s="20">
        <f>TaxesByCo!N48/'County Population'!N48</f>
        <v>1474.4324817750157</v>
      </c>
      <c r="O48" s="20">
        <f>TaxesByCo!O48/'County Population'!O48</f>
        <v>1417.7328602764819</v>
      </c>
      <c r="P48" s="20">
        <f>TaxesByCo!P48/'County Population'!P48</f>
        <v>1421.5224725548414</v>
      </c>
      <c r="Q48" s="20">
        <f>TaxesByCo!Q48/'County Population'!Q48</f>
        <v>1375.7519578992842</v>
      </c>
      <c r="R48" s="20">
        <f>TaxesByCo!R48/'County Population'!R48</f>
        <v>1489.6906379100703</v>
      </c>
      <c r="S48" s="20">
        <f>TaxesByCo!S48/'County Population'!S48</f>
        <v>1569.6319082988045</v>
      </c>
    </row>
    <row r="49" spans="1:19" x14ac:dyDescent="0.2">
      <c r="A49" s="1">
        <v>32</v>
      </c>
      <c r="B49" s="1" t="str">
        <f>VLOOKUP(A49,CountyMatch!$A$2:$B$57,2,FALSE)</f>
        <v>Stillwater</v>
      </c>
      <c r="C49" s="20">
        <f>TaxesByCo!C49/'County Population'!C49</f>
        <v>1408.2879151647905</v>
      </c>
      <c r="D49" s="20">
        <f>TaxesByCo!D49/'County Population'!D49</f>
        <v>1364.9995358395465</v>
      </c>
      <c r="E49" s="20">
        <f>TaxesByCo!E49/'County Population'!E49</f>
        <v>1363.2040098648486</v>
      </c>
      <c r="F49" s="20">
        <f>TaxesByCo!F49/'County Population'!F49</f>
        <v>1438.7000736139594</v>
      </c>
      <c r="G49" s="20">
        <f>TaxesByCo!G49/'County Population'!G49</f>
        <v>1543.3890003813376</v>
      </c>
      <c r="H49" s="20">
        <f>TaxesByCo!H49/'County Population'!H49</f>
        <v>1491.4431321309344</v>
      </c>
      <c r="I49" s="20">
        <f>TaxesByCo!I49/'County Population'!I49</f>
        <v>2065.3569758418766</v>
      </c>
      <c r="J49" s="20">
        <f>TaxesByCo!J49/'County Population'!J49</f>
        <v>1692.5437900325092</v>
      </c>
      <c r="K49" s="20">
        <f>TaxesByCo!K49/'County Population'!K49</f>
        <v>1328.1386383646814</v>
      </c>
      <c r="L49" s="20">
        <f>TaxesByCo!L49/'County Population'!L49</f>
        <v>1769.8291186263161</v>
      </c>
      <c r="M49" s="20">
        <f>TaxesByCo!M49/'County Population'!M49</f>
        <v>1898.3841193629598</v>
      </c>
      <c r="N49" s="20">
        <f>TaxesByCo!N49/'County Population'!N49</f>
        <v>1942.1007510055667</v>
      </c>
      <c r="O49" s="20">
        <f>TaxesByCo!O49/'County Population'!O49</f>
        <v>1844.3680043939737</v>
      </c>
      <c r="P49" s="20">
        <f>TaxesByCo!P49/'County Population'!P49</f>
        <v>1992.6516885188846</v>
      </c>
      <c r="Q49" s="20">
        <f>TaxesByCo!Q49/'County Population'!Q49</f>
        <v>1691.7548680856803</v>
      </c>
      <c r="R49" s="20">
        <f>TaxesByCo!R49/'County Population'!R49</f>
        <v>2230.0164869646651</v>
      </c>
      <c r="S49" s="20">
        <f>TaxesByCo!S49/'County Population'!S49</f>
        <v>2264.1847425716792</v>
      </c>
    </row>
    <row r="50" spans="1:19" x14ac:dyDescent="0.2">
      <c r="A50" s="1">
        <v>40</v>
      </c>
      <c r="B50" s="1" t="str">
        <f>VLOOKUP(A50,CountyMatch!$A$2:$B$57,2,FALSE)</f>
        <v>Sweet Grass</v>
      </c>
      <c r="C50" s="20">
        <f>TaxesByCo!C50/'County Population'!C50</f>
        <v>1293.0900447994152</v>
      </c>
      <c r="D50" s="20">
        <f>TaxesByCo!D50/'County Population'!D50</f>
        <v>1474.3570092829298</v>
      </c>
      <c r="E50" s="20">
        <f>TaxesByCo!E50/'County Population'!E50</f>
        <v>1567.9590451120782</v>
      </c>
      <c r="F50" s="20">
        <f>TaxesByCo!F50/'County Population'!F50</f>
        <v>1753.6127144786396</v>
      </c>
      <c r="G50" s="20">
        <f>TaxesByCo!G50/'County Population'!G50</f>
        <v>1794.2088893373004</v>
      </c>
      <c r="H50" s="20">
        <f>TaxesByCo!H50/'County Population'!H50</f>
        <v>1824.0966230545264</v>
      </c>
      <c r="I50" s="20">
        <f>TaxesByCo!I50/'County Population'!I50</f>
        <v>2637.8540836644465</v>
      </c>
      <c r="J50" s="20">
        <f>TaxesByCo!J50/'County Population'!J50</f>
        <v>2195.8192194892263</v>
      </c>
      <c r="K50" s="20">
        <f>TaxesByCo!K50/'County Population'!K50</f>
        <v>1970.3142344502762</v>
      </c>
      <c r="L50" s="20">
        <f>TaxesByCo!L50/'County Population'!L50</f>
        <v>2085.4041495705533</v>
      </c>
      <c r="M50" s="20">
        <f>TaxesByCo!M50/'County Population'!M50</f>
        <v>2259.5721155563924</v>
      </c>
      <c r="N50" s="20">
        <f>TaxesByCo!N50/'County Population'!N50</f>
        <v>2226.1294244432479</v>
      </c>
      <c r="O50" s="20">
        <f>TaxesByCo!O50/'County Population'!O50</f>
        <v>2243.9703822512092</v>
      </c>
      <c r="P50" s="20">
        <f>TaxesByCo!P50/'County Population'!P50</f>
        <v>2325.0406037555804</v>
      </c>
      <c r="Q50" s="20">
        <f>TaxesByCo!Q50/'County Population'!Q50</f>
        <v>1637.5809208269375</v>
      </c>
      <c r="R50" s="20">
        <f>TaxesByCo!R50/'County Population'!R50</f>
        <v>2607.6790508129789</v>
      </c>
      <c r="S50" s="20">
        <f>TaxesByCo!S50/'County Population'!S50</f>
        <v>2763.2470486402131</v>
      </c>
    </row>
    <row r="51" spans="1:19" x14ac:dyDescent="0.2">
      <c r="A51" s="1">
        <v>31</v>
      </c>
      <c r="B51" s="1" t="str">
        <f>VLOOKUP(A51,CountyMatch!$A$2:$B$57,2,FALSE)</f>
        <v>Teton</v>
      </c>
      <c r="C51" s="20">
        <f>TaxesByCo!C51/'County Population'!C51</f>
        <v>1040.6627540649054</v>
      </c>
      <c r="D51" s="20">
        <f>TaxesByCo!D51/'County Population'!D51</f>
        <v>1140.9158741463418</v>
      </c>
      <c r="E51" s="20">
        <f>TaxesByCo!E51/'County Population'!E51</f>
        <v>1175.6533497068767</v>
      </c>
      <c r="F51" s="20">
        <f>TaxesByCo!F51/'County Population'!F51</f>
        <v>1251.0568385536451</v>
      </c>
      <c r="G51" s="20">
        <f>TaxesByCo!G51/'County Population'!G51</f>
        <v>1329.0253001063834</v>
      </c>
      <c r="H51" s="20">
        <f>TaxesByCo!H51/'County Population'!H51</f>
        <v>1355.6745838059587</v>
      </c>
      <c r="I51" s="20">
        <f>TaxesByCo!I51/'County Population'!I51</f>
        <v>1413.3513551424403</v>
      </c>
      <c r="J51" s="20">
        <f>TaxesByCo!J51/'County Population'!J51</f>
        <v>1420.7156414975204</v>
      </c>
      <c r="K51" s="20">
        <f>TaxesByCo!K51/'County Population'!K51</f>
        <v>1452.156395278236</v>
      </c>
      <c r="L51" s="20">
        <f>TaxesByCo!L51/'County Population'!L51</f>
        <v>1541.4118459207909</v>
      </c>
      <c r="M51" s="20">
        <f>TaxesByCo!M51/'County Population'!M51</f>
        <v>1530.2450903632175</v>
      </c>
      <c r="N51" s="20">
        <f>TaxesByCo!N51/'County Population'!N51</f>
        <v>1594.0767666842989</v>
      </c>
      <c r="O51" s="20">
        <f>TaxesByCo!O51/'County Population'!O51</f>
        <v>1613.8913100132652</v>
      </c>
      <c r="P51" s="20">
        <f>TaxesByCo!P51/'County Population'!P51</f>
        <v>1663.6921735168096</v>
      </c>
      <c r="Q51" s="20">
        <f>TaxesByCo!Q51/'County Population'!Q51</f>
        <v>1710.9970517712889</v>
      </c>
      <c r="R51" s="20">
        <f>TaxesByCo!R51/'County Population'!R51</f>
        <v>1801.4008119921498</v>
      </c>
      <c r="S51" s="20">
        <f>TaxesByCo!S51/'County Population'!S51</f>
        <v>1842.4790452320678</v>
      </c>
    </row>
    <row r="52" spans="1:19" x14ac:dyDescent="0.2">
      <c r="A52" s="1">
        <v>21</v>
      </c>
      <c r="B52" s="1" t="str">
        <f>VLOOKUP(A52,CountyMatch!$A$2:$B$57,2,FALSE)</f>
        <v>Toole</v>
      </c>
      <c r="C52" s="20">
        <f>TaxesByCo!C52/'County Population'!C52</f>
        <v>1248.4116721205628</v>
      </c>
      <c r="D52" s="20">
        <f>TaxesByCo!D52/'County Population'!D52</f>
        <v>1299.8135076869755</v>
      </c>
      <c r="E52" s="20">
        <f>TaxesByCo!E52/'County Population'!E52</f>
        <v>1223.5891265358057</v>
      </c>
      <c r="F52" s="20">
        <f>TaxesByCo!F52/'County Population'!F52</f>
        <v>1209.0756717465888</v>
      </c>
      <c r="G52" s="20">
        <f>TaxesByCo!G52/'County Population'!G52</f>
        <v>1271.4182597305801</v>
      </c>
      <c r="H52" s="20">
        <f>TaxesByCo!H52/'County Population'!H52</f>
        <v>1347.1285353853896</v>
      </c>
      <c r="I52" s="20">
        <f>TaxesByCo!I52/'County Population'!I52</f>
        <v>1285.6637557373506</v>
      </c>
      <c r="J52" s="20">
        <f>TaxesByCo!J52/'County Population'!J52</f>
        <v>1532.9870316854149</v>
      </c>
      <c r="K52" s="20">
        <f>TaxesByCo!K52/'County Population'!K52</f>
        <v>1618.0346615740225</v>
      </c>
      <c r="L52" s="20">
        <f>TaxesByCo!L52/'County Population'!L52</f>
        <v>1803.551126935547</v>
      </c>
      <c r="M52" s="20">
        <f>TaxesByCo!M52/'County Population'!M52</f>
        <v>1797.644879108512</v>
      </c>
      <c r="N52" s="20">
        <f>TaxesByCo!N52/'County Population'!N52</f>
        <v>2226.9228971007419</v>
      </c>
      <c r="O52" s="20">
        <f>TaxesByCo!O52/'County Population'!O52</f>
        <v>2292.2221151416843</v>
      </c>
      <c r="P52" s="20">
        <f>TaxesByCo!P52/'County Population'!P52</f>
        <v>2450.5821665957856</v>
      </c>
      <c r="Q52" s="20">
        <f>TaxesByCo!Q52/'County Population'!Q52</f>
        <v>2638.3795720966318</v>
      </c>
      <c r="R52" s="20">
        <f>TaxesByCo!R52/'County Population'!R52</f>
        <v>3024.6515275289908</v>
      </c>
      <c r="S52" s="20">
        <f>TaxesByCo!S52/'County Population'!S52</f>
        <v>2940.1859903393779</v>
      </c>
    </row>
    <row r="53" spans="1:19" x14ac:dyDescent="0.2">
      <c r="A53" s="1">
        <v>33</v>
      </c>
      <c r="B53" s="1" t="str">
        <f>VLOOKUP(A53,CountyMatch!$A$2:$B$57,2,FALSE)</f>
        <v>Treasure</v>
      </c>
      <c r="C53" s="20">
        <f>TaxesByCo!C53/'County Population'!C53</f>
        <v>1908.3735304539723</v>
      </c>
      <c r="D53" s="20">
        <f>TaxesByCo!D53/'County Population'!D53</f>
        <v>1911.9094031122454</v>
      </c>
      <c r="E53" s="20">
        <f>TaxesByCo!E53/'County Population'!E53</f>
        <v>1882.0924429536922</v>
      </c>
      <c r="F53" s="20">
        <f>TaxesByCo!F53/'County Population'!F53</f>
        <v>2125.2733404960836</v>
      </c>
      <c r="G53" s="20">
        <f>TaxesByCo!G53/'County Population'!G53</f>
        <v>2107.7698508432145</v>
      </c>
      <c r="H53" s="20">
        <f>TaxesByCo!H53/'County Population'!H53</f>
        <v>2267.6991939304817</v>
      </c>
      <c r="I53" s="20">
        <f>TaxesByCo!I53/'County Population'!I53</f>
        <v>2356.4038576525199</v>
      </c>
      <c r="J53" s="20">
        <f>TaxesByCo!J53/'County Population'!J53</f>
        <v>2479.698065861111</v>
      </c>
      <c r="K53" s="20">
        <f>TaxesByCo!K53/'County Population'!K53</f>
        <v>2513.4271215041786</v>
      </c>
      <c r="L53" s="20">
        <f>TaxesByCo!L53/'County Population'!L53</f>
        <v>2684.9965530014024</v>
      </c>
      <c r="M53" s="20">
        <f>TaxesByCo!M53/'County Population'!M53</f>
        <v>2729.2109404432131</v>
      </c>
      <c r="N53" s="20">
        <f>TaxesByCo!N53/'County Population'!N53</f>
        <v>2857.3271176767694</v>
      </c>
      <c r="O53" s="20">
        <f>TaxesByCo!O53/'County Population'!O53</f>
        <v>2822.7878127866452</v>
      </c>
      <c r="P53" s="20">
        <f>TaxesByCo!P53/'County Population'!P53</f>
        <v>2968.8959243128661</v>
      </c>
      <c r="Q53" s="20">
        <f>TaxesByCo!Q53/'County Population'!Q53</f>
        <v>3296.3308155244504</v>
      </c>
      <c r="R53" s="20">
        <f>TaxesByCo!R53/'County Population'!R53</f>
        <v>3596.5860442899411</v>
      </c>
      <c r="S53" s="20">
        <f>TaxesByCo!S53/'County Population'!S53</f>
        <v>3659.2442248306334</v>
      </c>
    </row>
    <row r="54" spans="1:19" x14ac:dyDescent="0.2">
      <c r="A54" s="1">
        <v>20</v>
      </c>
      <c r="B54" s="1" t="str">
        <f>VLOOKUP(A54,CountyMatch!$A$2:$B$57,2,FALSE)</f>
        <v>Valley</v>
      </c>
      <c r="C54" s="20">
        <f>TaxesByCo!C54/'County Population'!C54</f>
        <v>1337.5161861632055</v>
      </c>
      <c r="D54" s="20">
        <f>TaxesByCo!D54/'County Population'!D54</f>
        <v>1341.9874069314667</v>
      </c>
      <c r="E54" s="20">
        <f>TaxesByCo!E54/'County Population'!E54</f>
        <v>1375.4232631788175</v>
      </c>
      <c r="F54" s="20">
        <f>TaxesByCo!F54/'County Population'!F54</f>
        <v>1397.5940031627536</v>
      </c>
      <c r="G54" s="20">
        <f>TaxesByCo!G54/'County Population'!G54</f>
        <v>1472.4887294430694</v>
      </c>
      <c r="H54" s="20">
        <f>TaxesByCo!H54/'County Population'!H54</f>
        <v>1535.8641673445172</v>
      </c>
      <c r="I54" s="20">
        <f>TaxesByCo!I54/'County Population'!I54</f>
        <v>1574.7674610114641</v>
      </c>
      <c r="J54" s="20">
        <f>TaxesByCo!J54/'County Population'!J54</f>
        <v>1543.0345861681872</v>
      </c>
      <c r="K54" s="20">
        <f>TaxesByCo!K54/'County Population'!K54</f>
        <v>1677.8343277622669</v>
      </c>
      <c r="L54" s="20">
        <f>TaxesByCo!L54/'County Population'!L54</f>
        <v>1722.8749540214485</v>
      </c>
      <c r="M54" s="20">
        <f>TaxesByCo!M54/'County Population'!M54</f>
        <v>1738.4772550933569</v>
      </c>
      <c r="N54" s="20">
        <f>TaxesByCo!N54/'County Population'!N54</f>
        <v>1911.3792713871781</v>
      </c>
      <c r="O54" s="20">
        <f>TaxesByCo!O54/'County Population'!O54</f>
        <v>1942.3185808875201</v>
      </c>
      <c r="P54" s="20">
        <f>TaxesByCo!P54/'County Population'!P54</f>
        <v>2100.7892884546768</v>
      </c>
      <c r="Q54" s="20">
        <f>TaxesByCo!Q54/'County Population'!Q54</f>
        <v>2184.4790594957312</v>
      </c>
      <c r="R54" s="20">
        <f>TaxesByCo!R54/'County Population'!R54</f>
        <v>2395.1787448567188</v>
      </c>
      <c r="S54" s="20">
        <f>TaxesByCo!S54/'County Population'!S54</f>
        <v>2445.2439377974983</v>
      </c>
    </row>
    <row r="55" spans="1:19" x14ac:dyDescent="0.2">
      <c r="A55" s="1">
        <v>44</v>
      </c>
      <c r="B55" s="1" t="str">
        <f>VLOOKUP(A55,CountyMatch!$A$2:$B$57,2,FALSE)</f>
        <v>Wheatland</v>
      </c>
      <c r="C55" s="20">
        <f>TaxesByCo!C55/'County Population'!C55</f>
        <v>1570.30002498404</v>
      </c>
      <c r="D55" s="20">
        <f>TaxesByCo!D55/'County Population'!D55</f>
        <v>1596.6250526466454</v>
      </c>
      <c r="E55" s="20">
        <f>TaxesByCo!E55/'County Population'!E55</f>
        <v>1635.5927799621388</v>
      </c>
      <c r="F55" s="20">
        <f>TaxesByCo!F55/'County Population'!F55</f>
        <v>1817.8103774256952</v>
      </c>
      <c r="G55" s="20">
        <f>TaxesByCo!G55/'County Population'!G55</f>
        <v>2232.3644508737107</v>
      </c>
      <c r="H55" s="20">
        <f>TaxesByCo!H55/'County Population'!H55</f>
        <v>2360.0848449951927</v>
      </c>
      <c r="I55" s="20">
        <f>TaxesByCo!I55/'County Population'!I55</f>
        <v>2401.443077308229</v>
      </c>
      <c r="J55" s="20">
        <f>TaxesByCo!J55/'County Population'!J55</f>
        <v>2427.0237583039852</v>
      </c>
      <c r="K55" s="20">
        <f>TaxesByCo!K55/'County Population'!K55</f>
        <v>2460.8566937198511</v>
      </c>
      <c r="L55" s="20">
        <f>TaxesByCo!L55/'County Population'!L55</f>
        <v>2581.5039825187614</v>
      </c>
      <c r="M55" s="20">
        <f>TaxesByCo!M55/'County Population'!M55</f>
        <v>2704.3818547607648</v>
      </c>
      <c r="N55" s="20">
        <f>TaxesByCo!N55/'County Population'!N55</f>
        <v>2852.7717399246353</v>
      </c>
      <c r="O55" s="20">
        <f>TaxesByCo!O55/'County Population'!O55</f>
        <v>2841.274460043061</v>
      </c>
      <c r="P55" s="20">
        <f>TaxesByCo!P55/'County Population'!P55</f>
        <v>3017.269112554503</v>
      </c>
      <c r="Q55" s="20">
        <f>TaxesByCo!Q55/'County Population'!Q55</f>
        <v>2967.4948035125458</v>
      </c>
      <c r="R55" s="20">
        <f>TaxesByCo!R55/'County Population'!R55</f>
        <v>3298.3059511675829</v>
      </c>
      <c r="S55" s="20">
        <f>TaxesByCo!S55/'County Population'!S55</f>
        <v>3255.4163993023271</v>
      </c>
    </row>
    <row r="56" spans="1:19" x14ac:dyDescent="0.2">
      <c r="A56" s="1">
        <v>52</v>
      </c>
      <c r="B56" s="1" t="str">
        <f>VLOOKUP(A56,CountyMatch!$A$2:$B$57,2,FALSE)</f>
        <v>Wibaux</v>
      </c>
      <c r="C56" s="20">
        <f>TaxesByCo!C56/'County Population'!C56</f>
        <v>1241.4826267821009</v>
      </c>
      <c r="D56" s="20">
        <f>TaxesByCo!D56/'County Population'!D56</f>
        <v>1216.4868801764705</v>
      </c>
      <c r="E56" s="20">
        <f>TaxesByCo!E56/'County Population'!E56</f>
        <v>1278.5591436527441</v>
      </c>
      <c r="F56" s="20">
        <f>TaxesByCo!F56/'County Population'!F56</f>
        <v>1198.093009728643</v>
      </c>
      <c r="G56" s="20">
        <f>TaxesByCo!G56/'County Population'!G56</f>
        <v>1092.6763189430892</v>
      </c>
      <c r="H56" s="20">
        <f>TaxesByCo!H56/'County Population'!H56</f>
        <v>1139.272282790927</v>
      </c>
      <c r="I56" s="20">
        <f>TaxesByCo!I56/'County Population'!I56</f>
        <v>1181.9855349898578</v>
      </c>
      <c r="J56" s="20">
        <f>TaxesByCo!J56/'County Population'!J56</f>
        <v>1294.5071689902911</v>
      </c>
      <c r="K56" s="20">
        <f>TaxesByCo!K56/'County Population'!K56</f>
        <v>1145.6777425024827</v>
      </c>
      <c r="L56" s="20">
        <f>TaxesByCo!L56/'County Population'!L56</f>
        <v>1536.997058357143</v>
      </c>
      <c r="M56" s="20">
        <f>TaxesByCo!M56/'County Population'!M56</f>
        <v>1297.3810541239111</v>
      </c>
      <c r="N56" s="20">
        <f>TaxesByCo!N56/'County Population'!N56</f>
        <v>2516.5729854272727</v>
      </c>
      <c r="O56" s="20">
        <f>TaxesByCo!O56/'County Population'!O56</f>
        <v>2834.5455143674967</v>
      </c>
      <c r="P56" s="20">
        <f>TaxesByCo!P56/'County Population'!P56</f>
        <v>4289.2280012511656</v>
      </c>
      <c r="Q56" s="20">
        <f>TaxesByCo!Q56/'County Population'!Q56</f>
        <v>4473.2221427665709</v>
      </c>
      <c r="R56" s="20">
        <f>TaxesByCo!R56/'County Population'!R56</f>
        <v>5336.9027454985253</v>
      </c>
      <c r="S56" s="20">
        <f>TaxesByCo!S56/'County Population'!S56</f>
        <v>5461.7718363950644</v>
      </c>
    </row>
    <row r="57" spans="1:19" x14ac:dyDescent="0.2">
      <c r="A57" s="1">
        <v>3</v>
      </c>
      <c r="B57" s="1" t="str">
        <f>VLOOKUP(A57,CountyMatch!$A$2:$B$57,2,FALSE)</f>
        <v>Yellowstone</v>
      </c>
      <c r="C57" s="20">
        <f>TaxesByCo!C57/'County Population'!C57</f>
        <v>798.06043990549756</v>
      </c>
      <c r="D57" s="20">
        <f>TaxesByCo!D57/'County Population'!D57</f>
        <v>843.05551369599527</v>
      </c>
      <c r="E57" s="20">
        <f>TaxesByCo!E57/'County Population'!E57</f>
        <v>880.1267853144326</v>
      </c>
      <c r="F57" s="20">
        <f>TaxesByCo!F57/'County Population'!F57</f>
        <v>940.64915063535921</v>
      </c>
      <c r="G57" s="20">
        <f>TaxesByCo!G57/'County Population'!G57</f>
        <v>948.78223137324289</v>
      </c>
      <c r="H57" s="20">
        <f>TaxesByCo!H57/'County Population'!H57</f>
        <v>1019.6099589124342</v>
      </c>
      <c r="I57" s="20">
        <f>TaxesByCo!I57/'County Population'!I57</f>
        <v>1053.0542060388893</v>
      </c>
      <c r="J57" s="20">
        <f>TaxesByCo!J57/'County Population'!J57</f>
        <v>1080.8753976343826</v>
      </c>
      <c r="K57" s="20">
        <f>TaxesByCo!K57/'County Population'!K57</f>
        <v>1159.7024577083062</v>
      </c>
      <c r="L57" s="20">
        <f>TaxesByCo!L57/'County Population'!L57</f>
        <v>1167.8116092027949</v>
      </c>
      <c r="M57" s="20">
        <f>TaxesByCo!M57/'County Population'!M57</f>
        <v>1185.7925601116585</v>
      </c>
      <c r="N57" s="20">
        <f>TaxesByCo!N57/'County Population'!N57</f>
        <v>1214.3737945336902</v>
      </c>
      <c r="O57" s="20">
        <f>TaxesByCo!O57/'County Population'!O57</f>
        <v>1209.2081112453332</v>
      </c>
      <c r="P57" s="20">
        <f>TaxesByCo!P57/'County Population'!P57</f>
        <v>1313.5554921780511</v>
      </c>
      <c r="Q57" s="20">
        <f>TaxesByCo!Q57/'County Population'!Q57</f>
        <v>1327.9674664926592</v>
      </c>
      <c r="R57" s="20">
        <f>TaxesByCo!R57/'County Population'!R57</f>
        <v>1438.69953942648</v>
      </c>
      <c r="S57" s="20">
        <f>TaxesByCo!S57/'County Population'!S57</f>
        <v>1492.8371053175117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U60"/>
  <sheetViews>
    <sheetView zoomScaleNormal="100" workbookViewId="0">
      <selection activeCell="J44" sqref="J44"/>
    </sheetView>
  </sheetViews>
  <sheetFormatPr baseColWidth="10" defaultColWidth="8.83203125" defaultRowHeight="15" x14ac:dyDescent="0.2"/>
  <cols>
    <col min="2" max="2" width="15.1640625" bestFit="1" customWidth="1"/>
    <col min="19" max="19" width="10.83203125" customWidth="1"/>
    <col min="20" max="21" width="10.6640625" customWidth="1"/>
    <col min="26" max="26" width="9.1640625" customWidth="1"/>
  </cols>
  <sheetData>
    <row r="1" spans="1:21" s="22" customFormat="1" x14ac:dyDescent="0.2">
      <c r="A1" s="22" t="s">
        <v>306</v>
      </c>
      <c r="B1" s="22" t="s">
        <v>309</v>
      </c>
      <c r="C1" s="22">
        <v>2002</v>
      </c>
      <c r="D1" s="22">
        <v>2003</v>
      </c>
      <c r="E1" s="22">
        <v>2004</v>
      </c>
      <c r="F1" s="22">
        <v>2005</v>
      </c>
      <c r="G1" s="22">
        <v>2006</v>
      </c>
      <c r="H1" s="22">
        <v>2007</v>
      </c>
      <c r="I1" s="22">
        <v>2008</v>
      </c>
      <c r="J1" s="22">
        <v>2009</v>
      </c>
      <c r="K1" s="22">
        <v>2010</v>
      </c>
      <c r="L1" s="22">
        <v>2011</v>
      </c>
      <c r="M1" s="22">
        <v>2012</v>
      </c>
      <c r="N1" s="22">
        <v>2013</v>
      </c>
      <c r="O1" s="22">
        <v>2014</v>
      </c>
      <c r="P1" s="22">
        <v>2015</v>
      </c>
      <c r="Q1" s="22">
        <v>2016</v>
      </c>
      <c r="R1" s="22">
        <v>2017</v>
      </c>
      <c r="S1" s="22">
        <v>2018</v>
      </c>
      <c r="T1" s="27" t="s">
        <v>312</v>
      </c>
      <c r="U1" s="27" t="s">
        <v>311</v>
      </c>
    </row>
    <row r="2" spans="1:21" x14ac:dyDescent="0.2">
      <c r="A2" s="1">
        <v>18</v>
      </c>
      <c r="B2" s="1" t="str">
        <f>VLOOKUP(A2,CountyMatch!$A$2:$B$57,2,FALSE)</f>
        <v>Beaverhead</v>
      </c>
      <c r="C2" s="20">
        <f>Class4ResTaxesByCo!C2/'County Population'!C2</f>
        <v>389.50470253260113</v>
      </c>
      <c r="D2" s="20">
        <f>Class4ResTaxesByCo!D2/'County Population'!D2</f>
        <v>397.53454074630218</v>
      </c>
      <c r="E2" s="20">
        <f>Class4ResTaxesByCo!E2/'County Population'!E2</f>
        <v>424.26707605779524</v>
      </c>
      <c r="F2" s="20">
        <f>Class4ResTaxesByCo!F2/'County Population'!F2</f>
        <v>429.50434707794267</v>
      </c>
      <c r="G2" s="20">
        <f>Class4ResTaxesByCo!G2/'County Population'!G2</f>
        <v>447.09699452230353</v>
      </c>
      <c r="H2" s="20">
        <f>Class4ResTaxesByCo!H2/'County Population'!H2</f>
        <v>456.30746975188299</v>
      </c>
      <c r="I2" s="20">
        <f>Class4ResTaxesByCo!I2/'County Population'!I2</f>
        <v>479.88199138293692</v>
      </c>
      <c r="J2" s="20">
        <f>Class4ResTaxesByCo!J2/'County Population'!J2</f>
        <v>487.97593533260869</v>
      </c>
      <c r="K2" s="20">
        <f>Class4ResTaxesByCo!K2/'County Population'!K2</f>
        <v>491.19723304159919</v>
      </c>
      <c r="L2" s="20">
        <f>Class4ResTaxesByCo!L2/'County Population'!L2</f>
        <v>540.34481186013682</v>
      </c>
      <c r="M2" s="20">
        <f>Class4ResTaxesByCo!M2/'County Population'!M2</f>
        <v>554.267384270143</v>
      </c>
      <c r="N2" s="20">
        <f>Class4ResTaxesByCo!N2/'County Population'!N2</f>
        <v>564.02649854379354</v>
      </c>
      <c r="O2" s="20">
        <f>Class4ResTaxesByCo!O2/'County Population'!O2</f>
        <v>564.49775824997391</v>
      </c>
      <c r="P2" s="20">
        <f>Class4ResTaxesByCo!P2/'County Population'!P2</f>
        <v>615.31419977737175</v>
      </c>
      <c r="Q2" s="20">
        <f>Class4ResTaxesByCo!Q2/'County Population'!Q2</f>
        <v>606.12906417062641</v>
      </c>
      <c r="R2" s="20">
        <f>Class4ResTaxesByCo!R2/'County Population'!R2</f>
        <v>666.09774170422111</v>
      </c>
      <c r="S2" s="20">
        <f>Class4ResTaxesByCo!S2/'County Population'!S2</f>
        <v>688.74591346554644</v>
      </c>
      <c r="T2" s="20">
        <f t="shared" ref="T2:T33" si="0">S2-C2</f>
        <v>299.24121093294531</v>
      </c>
      <c r="U2" s="26">
        <f t="shared" ref="U2:U33" si="1">(S2-C2)/C2</f>
        <v>0.76826084251935089</v>
      </c>
    </row>
    <row r="3" spans="1:21" x14ac:dyDescent="0.2">
      <c r="A3" s="1">
        <v>22</v>
      </c>
      <c r="B3" s="1" t="str">
        <f>VLOOKUP(A3,CountyMatch!$A$2:$B$57,2,FALSE)</f>
        <v>Big Horn</v>
      </c>
      <c r="C3" s="20">
        <f>Class4ResTaxesByCo!C3/'County Population'!C3</f>
        <v>112.39441174034454</v>
      </c>
      <c r="D3" s="20">
        <f>Class4ResTaxesByCo!D3/'County Population'!D3</f>
        <v>106.77201494388237</v>
      </c>
      <c r="E3" s="20">
        <f>Class4ResTaxesByCo!E3/'County Population'!E3</f>
        <v>105.61431124477625</v>
      </c>
      <c r="F3" s="20">
        <f>Class4ResTaxesByCo!F3/'County Population'!F3</f>
        <v>107.651769311382</v>
      </c>
      <c r="G3" s="20">
        <f>Class4ResTaxesByCo!G3/'County Population'!G3</f>
        <v>105.22166056682615</v>
      </c>
      <c r="H3" s="20">
        <f>Class4ResTaxesByCo!H3/'County Population'!H3</f>
        <v>99.915934026217215</v>
      </c>
      <c r="I3" s="20">
        <f>Class4ResTaxesByCo!I3/'County Population'!I3</f>
        <v>110.16199786415153</v>
      </c>
      <c r="J3" s="20">
        <f>Class4ResTaxesByCo!J3/'County Population'!J3</f>
        <v>99.669484752490774</v>
      </c>
      <c r="K3" s="20">
        <f>Class4ResTaxesByCo!K3/'County Population'!K3</f>
        <v>116.36707360859465</v>
      </c>
      <c r="L3" s="20">
        <f>Class4ResTaxesByCo!L3/'County Population'!L3</f>
        <v>113.92173391990815</v>
      </c>
      <c r="M3" s="20">
        <f>Class4ResTaxesByCo!M3/'County Population'!M3</f>
        <v>119.41682591692312</v>
      </c>
      <c r="N3" s="20">
        <f>Class4ResTaxesByCo!N3/'County Population'!N3</f>
        <v>120.84809065934893</v>
      </c>
      <c r="O3" s="20">
        <f>Class4ResTaxesByCo!O3/'County Population'!O3</f>
        <v>130.80675115311396</v>
      </c>
      <c r="P3" s="20">
        <f>Class4ResTaxesByCo!P3/'County Population'!P3</f>
        <v>152.6456114917724</v>
      </c>
      <c r="Q3" s="20">
        <f>Class4ResTaxesByCo!Q3/'County Population'!Q3</f>
        <v>150.91974525178455</v>
      </c>
      <c r="R3" s="20">
        <f>Class4ResTaxesByCo!R3/'County Population'!R3</f>
        <v>177.04788833844088</v>
      </c>
      <c r="S3" s="20">
        <f>Class4ResTaxesByCo!S3/'County Population'!S3</f>
        <v>187.83684646423748</v>
      </c>
      <c r="T3" s="20">
        <f t="shared" si="0"/>
        <v>75.442434723892944</v>
      </c>
      <c r="U3" s="26">
        <f t="shared" si="1"/>
        <v>0.67122941039258543</v>
      </c>
    </row>
    <row r="4" spans="1:21" x14ac:dyDescent="0.2">
      <c r="A4" s="1">
        <v>24</v>
      </c>
      <c r="B4" s="1" t="str">
        <f>VLOOKUP(A4,CountyMatch!$A$2:$B$57,2,FALSE)</f>
        <v>Blaine</v>
      </c>
      <c r="C4" s="20">
        <f>Class4ResTaxesByCo!C4/'County Population'!C4</f>
        <v>144.73935569463737</v>
      </c>
      <c r="D4" s="20">
        <f>Class4ResTaxesByCo!D4/'County Population'!D4</f>
        <v>160.76731340110464</v>
      </c>
      <c r="E4" s="20">
        <f>Class4ResTaxesByCo!E4/'County Population'!E4</f>
        <v>169.18009298082481</v>
      </c>
      <c r="F4" s="20">
        <f>Class4ResTaxesByCo!F4/'County Population'!F4</f>
        <v>175.01522811331915</v>
      </c>
      <c r="G4" s="20">
        <f>Class4ResTaxesByCo!G4/'County Population'!G4</f>
        <v>180.8581954854651</v>
      </c>
      <c r="H4" s="20">
        <f>Class4ResTaxesByCo!H4/'County Population'!H4</f>
        <v>187.35216000478982</v>
      </c>
      <c r="I4" s="20">
        <f>Class4ResTaxesByCo!I4/'County Population'!I4</f>
        <v>203.86981208326824</v>
      </c>
      <c r="J4" s="20">
        <f>Class4ResTaxesByCo!J4/'County Population'!J4</f>
        <v>188.19185145104737</v>
      </c>
      <c r="K4" s="20">
        <f>Class4ResTaxesByCo!K4/'County Population'!K4</f>
        <v>179.57582966077194</v>
      </c>
      <c r="L4" s="20">
        <f>Class4ResTaxesByCo!L4/'County Population'!L4</f>
        <v>189.89839348220261</v>
      </c>
      <c r="M4" s="20">
        <f>Class4ResTaxesByCo!M4/'County Population'!M4</f>
        <v>193.95810822155687</v>
      </c>
      <c r="N4" s="20">
        <f>Class4ResTaxesByCo!N4/'County Population'!N4</f>
        <v>197.10861015222309</v>
      </c>
      <c r="O4" s="20">
        <f>Class4ResTaxesByCo!O4/'County Population'!O4</f>
        <v>191.97297540089485</v>
      </c>
      <c r="P4" s="20">
        <f>Class4ResTaxesByCo!P4/'County Population'!P4</f>
        <v>248.14507706218146</v>
      </c>
      <c r="Q4" s="20">
        <f>Class4ResTaxesByCo!Q4/'County Population'!Q4</f>
        <v>242.5272528944387</v>
      </c>
      <c r="R4" s="20">
        <f>Class4ResTaxesByCo!R4/'County Population'!R4</f>
        <v>298.40451410320293</v>
      </c>
      <c r="S4" s="20">
        <f>Class4ResTaxesByCo!S4/'County Population'!S4</f>
        <v>300.43042810797709</v>
      </c>
      <c r="T4" s="20">
        <f t="shared" si="0"/>
        <v>155.69107241333973</v>
      </c>
      <c r="U4" s="26">
        <f t="shared" si="1"/>
        <v>1.0756650923734083</v>
      </c>
    </row>
    <row r="5" spans="1:21" x14ac:dyDescent="0.2">
      <c r="A5" s="1">
        <v>43</v>
      </c>
      <c r="B5" s="1" t="str">
        <f>VLOOKUP(A5,CountyMatch!$A$2:$B$57,2,FALSE)</f>
        <v>Broadwater</v>
      </c>
      <c r="C5" s="20">
        <f>Class4ResTaxesByCo!C5/'County Population'!C5</f>
        <v>253.60065497744523</v>
      </c>
      <c r="D5" s="20">
        <f>Class4ResTaxesByCo!D5/'County Population'!D5</f>
        <v>298.3152572490136</v>
      </c>
      <c r="E5" s="20">
        <f>Class4ResTaxesByCo!E5/'County Population'!E5</f>
        <v>310.46540044151988</v>
      </c>
      <c r="F5" s="20">
        <f>Class4ResTaxesByCo!F5/'County Population'!F5</f>
        <v>323.42745005445028</v>
      </c>
      <c r="G5" s="20">
        <f>Class4ResTaxesByCo!G5/'County Population'!G5</f>
        <v>346.61765453812018</v>
      </c>
      <c r="H5" s="20">
        <f>Class4ResTaxesByCo!H5/'County Population'!H5</f>
        <v>366.09735053448622</v>
      </c>
      <c r="I5" s="20">
        <f>Class4ResTaxesByCo!I5/'County Population'!I5</f>
        <v>416.77985761642265</v>
      </c>
      <c r="J5" s="20">
        <f>Class4ResTaxesByCo!J5/'County Population'!J5</f>
        <v>420.23434488537123</v>
      </c>
      <c r="K5" s="20">
        <f>Class4ResTaxesByCo!K5/'County Population'!K5</f>
        <v>435.22369508700285</v>
      </c>
      <c r="L5" s="20">
        <f>Class4ResTaxesByCo!L5/'County Population'!L5</f>
        <v>449.86849856918252</v>
      </c>
      <c r="M5" s="20">
        <f>Class4ResTaxesByCo!M5/'County Population'!M5</f>
        <v>498.63068727162226</v>
      </c>
      <c r="N5" s="20">
        <f>Class4ResTaxesByCo!N5/'County Population'!N5</f>
        <v>475.62853699383271</v>
      </c>
      <c r="O5" s="20">
        <f>Class4ResTaxesByCo!O5/'County Population'!O5</f>
        <v>523.26400897027577</v>
      </c>
      <c r="P5" s="20">
        <f>Class4ResTaxesByCo!P5/'County Population'!P5</f>
        <v>527.72200680378103</v>
      </c>
      <c r="Q5" s="20">
        <f>Class4ResTaxesByCo!Q5/'County Population'!Q5</f>
        <v>522.72975698012078</v>
      </c>
      <c r="R5" s="20">
        <f>Class4ResTaxesByCo!R5/'County Population'!R5</f>
        <v>589.92531641833841</v>
      </c>
      <c r="S5" s="20">
        <f>Class4ResTaxesByCo!S5/'County Population'!S5</f>
        <v>584.21053432374686</v>
      </c>
      <c r="T5" s="20">
        <f t="shared" si="0"/>
        <v>330.60987934630162</v>
      </c>
      <c r="U5" s="26">
        <f t="shared" si="1"/>
        <v>1.3036633496696033</v>
      </c>
    </row>
    <row r="6" spans="1:21" x14ac:dyDescent="0.2">
      <c r="A6" s="1">
        <v>10</v>
      </c>
      <c r="B6" s="1" t="str">
        <f>VLOOKUP(A6,CountyMatch!$A$2:$B$57,2,FALSE)</f>
        <v>Carbon</v>
      </c>
      <c r="C6" s="20">
        <f>Class4ResTaxesByCo!C6/'County Population'!C6</f>
        <v>514.35493205826697</v>
      </c>
      <c r="D6" s="20">
        <f>Class4ResTaxesByCo!D6/'County Population'!D6</f>
        <v>576.81954007079094</v>
      </c>
      <c r="E6" s="20">
        <f>Class4ResTaxesByCo!E6/'County Population'!E6</f>
        <v>603.49224855275008</v>
      </c>
      <c r="F6" s="20">
        <f>Class4ResTaxesByCo!F6/'County Population'!F6</f>
        <v>641.20800478278409</v>
      </c>
      <c r="G6" s="20">
        <f>Class4ResTaxesByCo!G6/'County Population'!G6</f>
        <v>654.9229664552239</v>
      </c>
      <c r="H6" s="20">
        <f>Class4ResTaxesByCo!H6/'County Population'!H6</f>
        <v>726.08135208362557</v>
      </c>
      <c r="I6" s="20">
        <f>Class4ResTaxesByCo!I6/'County Population'!I6</f>
        <v>764.89828208730535</v>
      </c>
      <c r="J6" s="20">
        <f>Class4ResTaxesByCo!J6/'County Population'!J6</f>
        <v>782.33789613375859</v>
      </c>
      <c r="K6" s="20">
        <f>Class4ResTaxesByCo!K6/'County Population'!K6</f>
        <v>826.87861350988771</v>
      </c>
      <c r="L6" s="20">
        <f>Class4ResTaxesByCo!L6/'County Population'!L6</f>
        <v>846.81740457176682</v>
      </c>
      <c r="M6" s="20">
        <f>Class4ResTaxesByCo!M6/'County Population'!M6</f>
        <v>859.75012203037227</v>
      </c>
      <c r="N6" s="20">
        <f>Class4ResTaxesByCo!N6/'County Population'!N6</f>
        <v>881.606865501161</v>
      </c>
      <c r="O6" s="20">
        <f>Class4ResTaxesByCo!O6/'County Population'!O6</f>
        <v>914.62898123012098</v>
      </c>
      <c r="P6" s="20">
        <f>Class4ResTaxesByCo!P6/'County Population'!P6</f>
        <v>878.48267451504364</v>
      </c>
      <c r="Q6" s="20">
        <f>Class4ResTaxesByCo!Q6/'County Population'!Q6</f>
        <v>876.77602405913217</v>
      </c>
      <c r="R6" s="20">
        <f>Class4ResTaxesByCo!R6/'County Population'!R6</f>
        <v>990.7316245131417</v>
      </c>
      <c r="S6" s="20">
        <f>Class4ResTaxesByCo!S6/'County Population'!S6</f>
        <v>971.22095764513756</v>
      </c>
      <c r="T6" s="20">
        <f t="shared" si="0"/>
        <v>456.86602558687059</v>
      </c>
      <c r="U6" s="26">
        <f t="shared" si="1"/>
        <v>0.88823105818904846</v>
      </c>
    </row>
    <row r="7" spans="1:21" x14ac:dyDescent="0.2">
      <c r="A7" s="1">
        <v>42</v>
      </c>
      <c r="B7" s="1" t="str">
        <f>VLOOKUP(A7,CountyMatch!$A$2:$B$57,2,FALSE)</f>
        <v>Carter</v>
      </c>
      <c r="C7" s="20">
        <f>Class4ResTaxesByCo!C7/'County Population'!C7</f>
        <v>165.51001374753596</v>
      </c>
      <c r="D7" s="20">
        <f>Class4ResTaxesByCo!D7/'County Population'!D7</f>
        <v>184.90559086821708</v>
      </c>
      <c r="E7" s="20">
        <f>Class4ResTaxesByCo!E7/'County Population'!E7</f>
        <v>180.25724537383178</v>
      </c>
      <c r="F7" s="20">
        <f>Class4ResTaxesByCo!F7/'County Population'!F7</f>
        <v>201.57913980127182</v>
      </c>
      <c r="G7" s="20">
        <f>Class4ResTaxesByCo!G7/'County Population'!G7</f>
        <v>208.11429507660964</v>
      </c>
      <c r="H7" s="20">
        <f>Class4ResTaxesByCo!H7/'County Population'!H7</f>
        <v>224.40883013980266</v>
      </c>
      <c r="I7" s="20">
        <f>Class4ResTaxesByCo!I7/'County Population'!I7</f>
        <v>243.95747588737203</v>
      </c>
      <c r="J7" s="20">
        <f>Class4ResTaxesByCo!J7/'County Population'!J7</f>
        <v>242.3503862033898</v>
      </c>
      <c r="K7" s="20">
        <f>Class4ResTaxesByCo!K7/'County Population'!K7</f>
        <v>216.52478086206895</v>
      </c>
      <c r="L7" s="20">
        <f>Class4ResTaxesByCo!L7/'County Population'!L7</f>
        <v>165.45399914612676</v>
      </c>
      <c r="M7" s="20">
        <f>Class4ResTaxesByCo!M7/'County Population'!M7</f>
        <v>173.81469347450306</v>
      </c>
      <c r="N7" s="20">
        <f>Class4ResTaxesByCo!N7/'County Population'!N7</f>
        <v>182.5055437673611</v>
      </c>
      <c r="O7" s="20">
        <f>Class4ResTaxesByCo!O7/'County Population'!O7</f>
        <v>189.02595969565206</v>
      </c>
      <c r="P7" s="20">
        <f>Class4ResTaxesByCo!P7/'County Population'!P7</f>
        <v>246.74065544027891</v>
      </c>
      <c r="Q7" s="20">
        <f>Class4ResTaxesByCo!Q7/'County Population'!Q7</f>
        <v>239.76331253617008</v>
      </c>
      <c r="R7" s="20">
        <f>Class4ResTaxesByCo!R7/'County Population'!R7</f>
        <v>268.76605064595259</v>
      </c>
      <c r="S7" s="20">
        <f>Class4ResTaxesByCo!S7/'County Population'!S7</f>
        <v>280.5695977705978</v>
      </c>
      <c r="T7" s="20">
        <f t="shared" si="0"/>
        <v>115.05958402306183</v>
      </c>
      <c r="U7" s="26">
        <f t="shared" si="1"/>
        <v>0.69518200994515222</v>
      </c>
    </row>
    <row r="8" spans="1:21" x14ac:dyDescent="0.2">
      <c r="A8" s="1">
        <v>2</v>
      </c>
      <c r="B8" s="1" t="str">
        <f>VLOOKUP(A8,CountyMatch!$A$2:$B$57,2,FALSE)</f>
        <v>Cascade</v>
      </c>
      <c r="C8" s="20">
        <f>Class4ResTaxesByCo!C8/'County Population'!C8</f>
        <v>345.31315868711783</v>
      </c>
      <c r="D8" s="20">
        <f>Class4ResTaxesByCo!D8/'County Population'!D8</f>
        <v>359.50974349239635</v>
      </c>
      <c r="E8" s="20">
        <f>Class4ResTaxesByCo!E8/'County Population'!E8</f>
        <v>384.91411701102282</v>
      </c>
      <c r="F8" s="20">
        <f>Class4ResTaxesByCo!F8/'County Population'!F8</f>
        <v>381.1923956523533</v>
      </c>
      <c r="G8" s="20">
        <f>Class4ResTaxesByCo!G8/'County Population'!G8</f>
        <v>395.71182639627921</v>
      </c>
      <c r="H8" s="20">
        <f>Class4ResTaxesByCo!H8/'County Population'!H8</f>
        <v>413.90899732805656</v>
      </c>
      <c r="I8" s="20">
        <f>Class4ResTaxesByCo!I8/'County Population'!I8</f>
        <v>443.33773480075496</v>
      </c>
      <c r="J8" s="20">
        <f>Class4ResTaxesByCo!J8/'County Population'!J8</f>
        <v>418.20273805813082</v>
      </c>
      <c r="K8" s="20">
        <f>Class4ResTaxesByCo!K8/'County Population'!K8</f>
        <v>442.60362675390456</v>
      </c>
      <c r="L8" s="20">
        <f>Class4ResTaxesByCo!L8/'County Population'!L8</f>
        <v>441.25069266971855</v>
      </c>
      <c r="M8" s="20">
        <f>Class4ResTaxesByCo!M8/'County Population'!M8</f>
        <v>464.92096566173643</v>
      </c>
      <c r="N8" s="20">
        <f>Class4ResTaxesByCo!N8/'County Population'!N8</f>
        <v>463.36945683522117</v>
      </c>
      <c r="O8" s="20">
        <f>Class4ResTaxesByCo!O8/'County Population'!O8</f>
        <v>480.89214685563928</v>
      </c>
      <c r="P8" s="20">
        <f>Class4ResTaxesByCo!P8/'County Population'!P8</f>
        <v>501.98573726720895</v>
      </c>
      <c r="Q8" s="20">
        <f>Class4ResTaxesByCo!Q8/'County Population'!Q8</f>
        <v>506.90523720724559</v>
      </c>
      <c r="R8" s="20">
        <f>Class4ResTaxesByCo!R8/'County Population'!R8</f>
        <v>583.6305657244759</v>
      </c>
      <c r="S8" s="20">
        <f>Class4ResTaxesByCo!S8/'County Population'!S8</f>
        <v>606.01444766948771</v>
      </c>
      <c r="T8" s="20">
        <f t="shared" si="0"/>
        <v>260.70128898236987</v>
      </c>
      <c r="U8" s="26">
        <f t="shared" si="1"/>
        <v>0.75497061847731872</v>
      </c>
    </row>
    <row r="9" spans="1:21" x14ac:dyDescent="0.2">
      <c r="A9" s="1">
        <v>19</v>
      </c>
      <c r="B9" s="1" t="str">
        <f>VLOOKUP(A9,CountyMatch!$A$2:$B$57,2,FALSE)</f>
        <v>Chouteau</v>
      </c>
      <c r="C9" s="20">
        <f>Class4ResTaxesByCo!C9/'County Population'!C9</f>
        <v>271.55204861159876</v>
      </c>
      <c r="D9" s="20">
        <f>Class4ResTaxesByCo!D9/'County Population'!D9</f>
        <v>299.93259063203465</v>
      </c>
      <c r="E9" s="20">
        <f>Class4ResTaxesByCo!E9/'County Population'!E9</f>
        <v>307.7880619305289</v>
      </c>
      <c r="F9" s="20">
        <f>Class4ResTaxesByCo!F9/'County Population'!F9</f>
        <v>320.00909328836724</v>
      </c>
      <c r="G9" s="20">
        <f>Class4ResTaxesByCo!G9/'County Population'!G9</f>
        <v>313.38725973025049</v>
      </c>
      <c r="H9" s="20">
        <f>Class4ResTaxesByCo!H9/'County Population'!H9</f>
        <v>332.87335288026463</v>
      </c>
      <c r="I9" s="20">
        <f>Class4ResTaxesByCo!I9/'County Population'!I9</f>
        <v>344.70231085001728</v>
      </c>
      <c r="J9" s="20">
        <f>Class4ResTaxesByCo!J9/'County Population'!J9</f>
        <v>333.92863776281717</v>
      </c>
      <c r="K9" s="20">
        <f>Class4ResTaxesByCo!K9/'County Population'!K9</f>
        <v>305.57075729432012</v>
      </c>
      <c r="L9" s="20">
        <f>Class4ResTaxesByCo!L9/'County Population'!L9</f>
        <v>327.38122900602298</v>
      </c>
      <c r="M9" s="20">
        <f>Class4ResTaxesByCo!M9/'County Population'!M9</f>
        <v>330.26752649300283</v>
      </c>
      <c r="N9" s="20">
        <f>Class4ResTaxesByCo!N9/'County Population'!N9</f>
        <v>302.97834758331919</v>
      </c>
      <c r="O9" s="20">
        <f>Class4ResTaxesByCo!O9/'County Population'!O9</f>
        <v>353.53399008614554</v>
      </c>
      <c r="P9" s="20">
        <f>Class4ResTaxesByCo!P9/'County Population'!P9</f>
        <v>382.26891969334724</v>
      </c>
      <c r="Q9" s="20">
        <f>Class4ResTaxesByCo!Q9/'County Population'!Q9</f>
        <v>358.99345460539979</v>
      </c>
      <c r="R9" s="20">
        <f>Class4ResTaxesByCo!R9/'County Population'!R9</f>
        <v>430.37030785118219</v>
      </c>
      <c r="S9" s="20">
        <f>Class4ResTaxesByCo!S9/'County Population'!S9</f>
        <v>434.19869227328098</v>
      </c>
      <c r="T9" s="20">
        <f t="shared" si="0"/>
        <v>162.64664366168222</v>
      </c>
      <c r="U9" s="26">
        <f t="shared" si="1"/>
        <v>0.59895200383597891</v>
      </c>
    </row>
    <row r="10" spans="1:21" x14ac:dyDescent="0.2">
      <c r="A10" s="1">
        <v>14</v>
      </c>
      <c r="B10" s="1" t="str">
        <f>VLOOKUP(A10,CountyMatch!$A$2:$B$57,2,FALSE)</f>
        <v>Custer</v>
      </c>
      <c r="C10" s="20">
        <f>Class4ResTaxesByCo!C10/'County Population'!C10</f>
        <v>285.62990946090372</v>
      </c>
      <c r="D10" s="20">
        <f>Class4ResTaxesByCo!D10/'County Population'!D10</f>
        <v>305.11940407938448</v>
      </c>
      <c r="E10" s="20">
        <f>Class4ResTaxesByCo!E10/'County Population'!E10</f>
        <v>357.88229526064288</v>
      </c>
      <c r="F10" s="20">
        <f>Class4ResTaxesByCo!F10/'County Population'!F10</f>
        <v>365.69963151886543</v>
      </c>
      <c r="G10" s="20">
        <f>Class4ResTaxesByCo!G10/'County Population'!G10</f>
        <v>372.67300279859592</v>
      </c>
      <c r="H10" s="20">
        <f>Class4ResTaxesByCo!H10/'County Population'!H10</f>
        <v>378.00788813675956</v>
      </c>
      <c r="I10" s="20">
        <f>Class4ResTaxesByCo!I10/'County Population'!I10</f>
        <v>408.42862616847589</v>
      </c>
      <c r="J10" s="20">
        <f>Class4ResTaxesByCo!J10/'County Population'!J10</f>
        <v>376.10415107762321</v>
      </c>
      <c r="K10" s="20">
        <f>Class4ResTaxesByCo!K10/'County Population'!K10</f>
        <v>396.92688035833402</v>
      </c>
      <c r="L10" s="20">
        <f>Class4ResTaxesByCo!L10/'County Population'!L10</f>
        <v>387.47946576458583</v>
      </c>
      <c r="M10" s="20">
        <f>Class4ResTaxesByCo!M10/'County Population'!M10</f>
        <v>386.48329537679081</v>
      </c>
      <c r="N10" s="20">
        <f>Class4ResTaxesByCo!N10/'County Population'!N10</f>
        <v>402.04615153217651</v>
      </c>
      <c r="O10" s="20">
        <f>Class4ResTaxesByCo!O10/'County Population'!O10</f>
        <v>414.8200440617976</v>
      </c>
      <c r="P10" s="20">
        <f>Class4ResTaxesByCo!P10/'County Population'!P10</f>
        <v>472.15319482484398</v>
      </c>
      <c r="Q10" s="20">
        <f>Class4ResTaxesByCo!Q10/'County Population'!Q10</f>
        <v>480.4181219692357</v>
      </c>
      <c r="R10" s="20">
        <f>Class4ResTaxesByCo!R10/'County Population'!R10</f>
        <v>534.89039684690761</v>
      </c>
      <c r="S10" s="20">
        <f>Class4ResTaxesByCo!S10/'County Population'!S10</f>
        <v>558.25597127912988</v>
      </c>
      <c r="T10" s="20">
        <f t="shared" si="0"/>
        <v>272.62606181822616</v>
      </c>
      <c r="U10" s="26">
        <f t="shared" si="1"/>
        <v>0.95447308838482303</v>
      </c>
    </row>
    <row r="11" spans="1:21" x14ac:dyDescent="0.2">
      <c r="A11" s="1">
        <v>37</v>
      </c>
      <c r="B11" s="1" t="str">
        <f>VLOOKUP(A11,CountyMatch!$A$2:$B$57,2,FALSE)</f>
        <v>Daniels</v>
      </c>
      <c r="C11" s="20">
        <f>Class4ResTaxesByCo!C11/'County Population'!C11</f>
        <v>287.44614404079488</v>
      </c>
      <c r="D11" s="20">
        <f>Class4ResTaxesByCo!D11/'County Population'!D11</f>
        <v>311.10285841041997</v>
      </c>
      <c r="E11" s="20">
        <f>Class4ResTaxesByCo!E11/'County Population'!E11</f>
        <v>354.20178079822614</v>
      </c>
      <c r="F11" s="20">
        <f>Class4ResTaxesByCo!F11/'County Population'!F11</f>
        <v>372.89288418630753</v>
      </c>
      <c r="G11" s="20">
        <f>Class4ResTaxesByCo!G11/'County Population'!G11</f>
        <v>402.57463430778034</v>
      </c>
      <c r="H11" s="20">
        <f>Class4ResTaxesByCo!H11/'County Population'!H11</f>
        <v>424.53564620446531</v>
      </c>
      <c r="I11" s="20">
        <f>Class4ResTaxesByCo!I11/'County Population'!I11</f>
        <v>456.28943748239431</v>
      </c>
      <c r="J11" s="20">
        <f>Class4ResTaxesByCo!J11/'County Population'!J11</f>
        <v>366.46010000577365</v>
      </c>
      <c r="K11" s="20">
        <f>Class4ResTaxesByCo!K11/'County Population'!K11</f>
        <v>377.53422204688394</v>
      </c>
      <c r="L11" s="20">
        <f>Class4ResTaxesByCo!L11/'County Population'!L11</f>
        <v>360.61769738784778</v>
      </c>
      <c r="M11" s="20">
        <f>Class4ResTaxesByCo!M11/'County Population'!M11</f>
        <v>379.54215726760555</v>
      </c>
      <c r="N11" s="20">
        <f>Class4ResTaxesByCo!N11/'County Population'!N11</f>
        <v>377.61853987626546</v>
      </c>
      <c r="O11" s="20">
        <f>Class4ResTaxesByCo!O11/'County Population'!O11</f>
        <v>387.71399459399328</v>
      </c>
      <c r="P11" s="20">
        <f>Class4ResTaxesByCo!P11/'County Population'!P11</f>
        <v>600.40976052541419</v>
      </c>
      <c r="Q11" s="20">
        <f>Class4ResTaxesByCo!Q11/'County Population'!Q11</f>
        <v>597.27715409221912</v>
      </c>
      <c r="R11" s="20">
        <f>Class4ResTaxesByCo!R11/'County Population'!R11</f>
        <v>610.32543024726806</v>
      </c>
      <c r="S11" s="20">
        <f>Class4ResTaxesByCo!S11/'County Population'!S11</f>
        <v>633.63830095592436</v>
      </c>
      <c r="T11" s="20">
        <f t="shared" si="0"/>
        <v>346.19215691512949</v>
      </c>
      <c r="U11" s="26">
        <f t="shared" si="1"/>
        <v>1.2043722418694101</v>
      </c>
    </row>
    <row r="12" spans="1:21" x14ac:dyDescent="0.2">
      <c r="A12" s="1">
        <v>16</v>
      </c>
      <c r="B12" s="1" t="str">
        <f>VLOOKUP(A12,CountyMatch!$A$2:$B$57,2,FALSE)</f>
        <v>Dawson</v>
      </c>
      <c r="C12" s="20">
        <f>Class4ResTaxesByCo!C12/'County Population'!C12</f>
        <v>277.07273571866835</v>
      </c>
      <c r="D12" s="20">
        <f>Class4ResTaxesByCo!D12/'County Population'!D12</f>
        <v>287.96500705174765</v>
      </c>
      <c r="E12" s="20">
        <f>Class4ResTaxesByCo!E12/'County Population'!E12</f>
        <v>321.44723719535762</v>
      </c>
      <c r="F12" s="20">
        <f>Class4ResTaxesByCo!F12/'County Population'!F12</f>
        <v>321.18071796136371</v>
      </c>
      <c r="G12" s="20">
        <f>Class4ResTaxesByCo!G12/'County Population'!G12</f>
        <v>335.52814742912011</v>
      </c>
      <c r="H12" s="20">
        <f>Class4ResTaxesByCo!H12/'County Population'!H12</f>
        <v>333.29325237030412</v>
      </c>
      <c r="I12" s="20">
        <f>Class4ResTaxesByCo!I12/'County Population'!I12</f>
        <v>347.85326009187673</v>
      </c>
      <c r="J12" s="20">
        <f>Class4ResTaxesByCo!J12/'County Population'!J12</f>
        <v>321.28658170737123</v>
      </c>
      <c r="K12" s="20">
        <f>Class4ResTaxesByCo!K12/'County Population'!K12</f>
        <v>330.54096836983234</v>
      </c>
      <c r="L12" s="20">
        <f>Class4ResTaxesByCo!L12/'County Population'!L12</f>
        <v>313.81673105152356</v>
      </c>
      <c r="M12" s="20">
        <f>Class4ResTaxesByCo!M12/'County Population'!M12</f>
        <v>311.81606424393431</v>
      </c>
      <c r="N12" s="20">
        <f>Class4ResTaxesByCo!N12/'County Population'!N12</f>
        <v>324.91308986996393</v>
      </c>
      <c r="O12" s="20">
        <f>Class4ResTaxesByCo!O12/'County Population'!O12</f>
        <v>340.73535112034506</v>
      </c>
      <c r="P12" s="20">
        <f>Class4ResTaxesByCo!P12/'County Population'!P12</f>
        <v>479.03318933138303</v>
      </c>
      <c r="Q12" s="20">
        <f>Class4ResTaxesByCo!Q12/'County Population'!Q12</f>
        <v>492.63944159606632</v>
      </c>
      <c r="R12" s="20">
        <f>Class4ResTaxesByCo!R12/'County Population'!R12</f>
        <v>552.92606053884845</v>
      </c>
      <c r="S12" s="20">
        <f>Class4ResTaxesByCo!S12/'County Population'!S12</f>
        <v>587.47751647350242</v>
      </c>
      <c r="T12" s="20">
        <f t="shared" si="0"/>
        <v>310.40478075483406</v>
      </c>
      <c r="U12" s="26">
        <f t="shared" si="1"/>
        <v>1.1203007035308234</v>
      </c>
    </row>
    <row r="13" spans="1:21" x14ac:dyDescent="0.2">
      <c r="A13" s="1">
        <v>30</v>
      </c>
      <c r="B13" s="1" t="str">
        <f>VLOOKUP(A13,CountyMatch!$A$2:$B$57,2,FALSE)</f>
        <v>Deer Lodge</v>
      </c>
      <c r="C13" s="20">
        <f>Class4ResTaxesByCo!C13/'County Population'!C13</f>
        <v>320.1372790623509</v>
      </c>
      <c r="D13" s="20">
        <f>Class4ResTaxesByCo!D13/'County Population'!D13</f>
        <v>367.63226493416039</v>
      </c>
      <c r="E13" s="20">
        <f>Class4ResTaxesByCo!E13/'County Population'!E13</f>
        <v>390.17831327487619</v>
      </c>
      <c r="F13" s="20">
        <f>Class4ResTaxesByCo!F13/'County Population'!F13</f>
        <v>401.31121320034504</v>
      </c>
      <c r="G13" s="20">
        <f>Class4ResTaxesByCo!G13/'County Population'!G13</f>
        <v>428.71986932570815</v>
      </c>
      <c r="H13" s="20">
        <f>Class4ResTaxesByCo!H13/'County Population'!H13</f>
        <v>441.92252124784113</v>
      </c>
      <c r="I13" s="20">
        <f>Class4ResTaxesByCo!I13/'County Population'!I13</f>
        <v>472.79888399636388</v>
      </c>
      <c r="J13" s="20">
        <f>Class4ResTaxesByCo!J13/'County Population'!J13</f>
        <v>473.84462564578843</v>
      </c>
      <c r="K13" s="20">
        <f>Class4ResTaxesByCo!K13/'County Population'!K13</f>
        <v>388.54927173323284</v>
      </c>
      <c r="L13" s="20">
        <f>Class4ResTaxesByCo!L13/'County Population'!L13</f>
        <v>488.72977789933185</v>
      </c>
      <c r="M13" s="20">
        <f>Class4ResTaxesByCo!M13/'County Population'!M13</f>
        <v>480.4850161810682</v>
      </c>
      <c r="N13" s="20">
        <f>Class4ResTaxesByCo!N13/'County Population'!N13</f>
        <v>489.41890261588344</v>
      </c>
      <c r="O13" s="20">
        <f>Class4ResTaxesByCo!O13/'County Population'!O13</f>
        <v>507.57585971914398</v>
      </c>
      <c r="P13" s="20">
        <f>Class4ResTaxesByCo!P13/'County Population'!P13</f>
        <v>564.5860131436732</v>
      </c>
      <c r="Q13" s="20">
        <f>Class4ResTaxesByCo!Q13/'County Population'!Q13</f>
        <v>562.27004470854479</v>
      </c>
      <c r="R13" s="20">
        <f>Class4ResTaxesByCo!R13/'County Population'!R13</f>
        <v>607.75756359397349</v>
      </c>
      <c r="S13" s="20">
        <f>Class4ResTaxesByCo!S13/'County Population'!S13</f>
        <v>587.84997021027266</v>
      </c>
      <c r="T13" s="20">
        <f t="shared" si="0"/>
        <v>267.71269114792176</v>
      </c>
      <c r="U13" s="26">
        <f t="shared" si="1"/>
        <v>0.83624341386302981</v>
      </c>
    </row>
    <row r="14" spans="1:21" x14ac:dyDescent="0.2">
      <c r="A14" s="1">
        <v>39</v>
      </c>
      <c r="B14" s="1" t="str">
        <f>VLOOKUP(A14,CountyMatch!$A$2:$B$57,2,FALSE)</f>
        <v>Fallon</v>
      </c>
      <c r="C14" s="20">
        <f>Class4ResTaxesByCo!C14/'County Population'!C14</f>
        <v>132.02810648880734</v>
      </c>
      <c r="D14" s="20">
        <f>Class4ResTaxesByCo!D14/'County Population'!D14</f>
        <v>131.54921179487181</v>
      </c>
      <c r="E14" s="20">
        <f>Class4ResTaxesByCo!E14/'County Population'!E14</f>
        <v>135.98714413631447</v>
      </c>
      <c r="F14" s="20">
        <f>Class4ResTaxesByCo!F14/'County Population'!F14</f>
        <v>147.50334424410028</v>
      </c>
      <c r="G14" s="20">
        <f>Class4ResTaxesByCo!G14/'County Population'!G14</f>
        <v>152.34772188464362</v>
      </c>
      <c r="H14" s="20">
        <f>Class4ResTaxesByCo!H14/'County Population'!H14</f>
        <v>157.44632711343931</v>
      </c>
      <c r="I14" s="20">
        <f>Class4ResTaxesByCo!I14/'County Population'!I14</f>
        <v>166.34192793729963</v>
      </c>
      <c r="J14" s="20">
        <f>Class4ResTaxesByCo!J14/'County Population'!J14</f>
        <v>163.20540723455932</v>
      </c>
      <c r="K14" s="20">
        <f>Class4ResTaxesByCo!K14/'County Population'!K14</f>
        <v>165.53739659397715</v>
      </c>
      <c r="L14" s="20">
        <f>Class4ResTaxesByCo!L14/'County Population'!L14</f>
        <v>166.97946064846417</v>
      </c>
      <c r="M14" s="20">
        <f>Class4ResTaxesByCo!M14/'County Population'!M14</f>
        <v>168.43965369795109</v>
      </c>
      <c r="N14" s="20">
        <f>Class4ResTaxesByCo!N14/'County Population'!N14</f>
        <v>171.35565949786678</v>
      </c>
      <c r="O14" s="20">
        <f>Class4ResTaxesByCo!O14/'County Population'!O14</f>
        <v>177.09445359807071</v>
      </c>
      <c r="P14" s="20">
        <f>Class4ResTaxesByCo!P14/'County Population'!P14</f>
        <v>272.77933526647752</v>
      </c>
      <c r="Q14" s="20">
        <f>Class4ResTaxesByCo!Q14/'County Population'!Q14</f>
        <v>320.61721229747241</v>
      </c>
      <c r="R14" s="20">
        <f>Class4ResTaxesByCo!R14/'County Population'!R14</f>
        <v>338.20151553523903</v>
      </c>
      <c r="S14" s="20">
        <f>Class4ResTaxesByCo!S14/'County Population'!S14</f>
        <v>383.9193605993151</v>
      </c>
      <c r="T14" s="20">
        <f t="shared" si="0"/>
        <v>251.89125411050776</v>
      </c>
      <c r="U14" s="26">
        <f t="shared" si="1"/>
        <v>1.9078608397058379</v>
      </c>
    </row>
    <row r="15" spans="1:21" x14ac:dyDescent="0.2">
      <c r="A15" s="1">
        <v>8</v>
      </c>
      <c r="B15" s="1" t="str">
        <f>VLOOKUP(A15,CountyMatch!$A$2:$B$57,2,FALSE)</f>
        <v>Fergus</v>
      </c>
      <c r="C15" s="20">
        <f>Class4ResTaxesByCo!C15/'County Population'!C15</f>
        <v>345.42857009291959</v>
      </c>
      <c r="D15" s="20">
        <f>Class4ResTaxesByCo!D15/'County Population'!D15</f>
        <v>356.90839474362303</v>
      </c>
      <c r="E15" s="20">
        <f>Class4ResTaxesByCo!E15/'County Population'!E15</f>
        <v>378.33342220153946</v>
      </c>
      <c r="F15" s="20">
        <f>Class4ResTaxesByCo!F15/'County Population'!F15</f>
        <v>400.21946348304789</v>
      </c>
      <c r="G15" s="20">
        <f>Class4ResTaxesByCo!G15/'County Population'!G15</f>
        <v>427.62366055299532</v>
      </c>
      <c r="H15" s="20">
        <f>Class4ResTaxesByCo!H15/'County Population'!H15</f>
        <v>444.17574713425813</v>
      </c>
      <c r="I15" s="20">
        <f>Class4ResTaxesByCo!I15/'County Population'!I15</f>
        <v>496.1514912106914</v>
      </c>
      <c r="J15" s="20">
        <f>Class4ResTaxesByCo!J15/'County Population'!J15</f>
        <v>466.81664261429415</v>
      </c>
      <c r="K15" s="20">
        <f>Class4ResTaxesByCo!K15/'County Population'!K15</f>
        <v>475.18022853469108</v>
      </c>
      <c r="L15" s="20">
        <f>Class4ResTaxesByCo!L15/'County Population'!L15</f>
        <v>498.26004674779716</v>
      </c>
      <c r="M15" s="20">
        <f>Class4ResTaxesByCo!M15/'County Population'!M15</f>
        <v>495.64316385499916</v>
      </c>
      <c r="N15" s="20">
        <f>Class4ResTaxesByCo!N15/'County Population'!N15</f>
        <v>506.76606761098975</v>
      </c>
      <c r="O15" s="20">
        <f>Class4ResTaxesByCo!O15/'County Population'!O15</f>
        <v>530.88833715067483</v>
      </c>
      <c r="P15" s="20">
        <f>Class4ResTaxesByCo!P15/'County Population'!P15</f>
        <v>567.75426658234608</v>
      </c>
      <c r="Q15" s="20">
        <f>Class4ResTaxesByCo!Q15/'County Population'!Q15</f>
        <v>569.08621884231979</v>
      </c>
      <c r="R15" s="20">
        <f>Class4ResTaxesByCo!R15/'County Population'!R15</f>
        <v>635.2825403509712</v>
      </c>
      <c r="S15" s="20">
        <f>Class4ResTaxesByCo!S15/'County Population'!S15</f>
        <v>660.51529530099924</v>
      </c>
      <c r="T15" s="20">
        <f t="shared" si="0"/>
        <v>315.08672520807966</v>
      </c>
      <c r="U15" s="26">
        <f t="shared" si="1"/>
        <v>0.91216173903427256</v>
      </c>
    </row>
    <row r="16" spans="1:21" x14ac:dyDescent="0.2">
      <c r="A16" s="1">
        <v>7</v>
      </c>
      <c r="B16" s="1" t="str">
        <f>VLOOKUP(A16,CountyMatch!$A$2:$B$57,2,FALSE)</f>
        <v>Flathead</v>
      </c>
      <c r="C16" s="20">
        <f>Class4ResTaxesByCo!C16/'County Population'!C16</f>
        <v>563.12309708982639</v>
      </c>
      <c r="D16" s="20">
        <f>Class4ResTaxesByCo!D16/'County Population'!D16</f>
        <v>597.32850878080922</v>
      </c>
      <c r="E16" s="20">
        <f>Class4ResTaxesByCo!E16/'County Population'!E16</f>
        <v>653.93948226223745</v>
      </c>
      <c r="F16" s="20">
        <f>Class4ResTaxesByCo!F16/'County Population'!F16</f>
        <v>724.84672862028333</v>
      </c>
      <c r="G16" s="20">
        <f>Class4ResTaxesByCo!G16/'County Population'!G16</f>
        <v>756.07061115555223</v>
      </c>
      <c r="H16" s="20">
        <f>Class4ResTaxesByCo!H16/'County Population'!H16</f>
        <v>785.3600763020454</v>
      </c>
      <c r="I16" s="20">
        <f>Class4ResTaxesByCo!I16/'County Population'!I16</f>
        <v>850.05863712778671</v>
      </c>
      <c r="J16" s="20">
        <f>Class4ResTaxesByCo!J16/'County Population'!J16</f>
        <v>878.2036863654165</v>
      </c>
      <c r="K16" s="20">
        <f>Class4ResTaxesByCo!K16/'County Population'!K16</f>
        <v>933.91929958488799</v>
      </c>
      <c r="L16" s="20">
        <f>Class4ResTaxesByCo!L16/'County Population'!L16</f>
        <v>976.494092125831</v>
      </c>
      <c r="M16" s="20">
        <f>Class4ResTaxesByCo!M16/'County Population'!M16</f>
        <v>1095.6461752214639</v>
      </c>
      <c r="N16" s="20">
        <f>Class4ResTaxesByCo!N16/'County Population'!N16</f>
        <v>1027.5895103466892</v>
      </c>
      <c r="O16" s="20">
        <f>Class4ResTaxesByCo!O16/'County Population'!O16</f>
        <v>1062.8475348905022</v>
      </c>
      <c r="P16" s="20">
        <f>Class4ResTaxesByCo!P16/'County Population'!P16</f>
        <v>1018.3867015731026</v>
      </c>
      <c r="Q16" s="20">
        <f>Class4ResTaxesByCo!Q16/'County Population'!Q16</f>
        <v>1006.507282052534</v>
      </c>
      <c r="R16" s="20">
        <f>Class4ResTaxesByCo!R16/'County Population'!R16</f>
        <v>1123.6312530178127</v>
      </c>
      <c r="S16" s="20">
        <f>Class4ResTaxesByCo!S16/'County Population'!S16</f>
        <v>1147.997594802411</v>
      </c>
      <c r="T16" s="20">
        <f t="shared" si="0"/>
        <v>584.87449771258457</v>
      </c>
      <c r="U16" s="26">
        <f t="shared" si="1"/>
        <v>1.0386263691458717</v>
      </c>
    </row>
    <row r="17" spans="1:21" x14ac:dyDescent="0.2">
      <c r="A17" s="1">
        <v>6</v>
      </c>
      <c r="B17" s="1" t="str">
        <f>VLOOKUP(A17,CountyMatch!$A$2:$B$57,2,FALSE)</f>
        <v>Gallatin</v>
      </c>
      <c r="C17" s="20">
        <f>Class4ResTaxesByCo!C17/'County Population'!C17</f>
        <v>505.87590367835287</v>
      </c>
      <c r="D17" s="20">
        <f>Class4ResTaxesByCo!D17/'County Population'!D17</f>
        <v>529.21579656810366</v>
      </c>
      <c r="E17" s="20">
        <f>Class4ResTaxesByCo!E17/'County Population'!E17</f>
        <v>568.99463625145825</v>
      </c>
      <c r="F17" s="20">
        <f>Class4ResTaxesByCo!F17/'County Population'!F17</f>
        <v>612.07036204121562</v>
      </c>
      <c r="G17" s="20">
        <f>Class4ResTaxesByCo!G17/'County Population'!G17</f>
        <v>636.60758794032245</v>
      </c>
      <c r="H17" s="20">
        <f>Class4ResTaxesByCo!H17/'County Population'!H17</f>
        <v>690.85909112271952</v>
      </c>
      <c r="I17" s="20">
        <f>Class4ResTaxesByCo!I17/'County Population'!I17</f>
        <v>796.63021311260377</v>
      </c>
      <c r="J17" s="20">
        <f>Class4ResTaxesByCo!J17/'County Population'!J17</f>
        <v>781.64323397692442</v>
      </c>
      <c r="K17" s="20">
        <f>Class4ResTaxesByCo!K17/'County Population'!K17</f>
        <v>862.10567677661197</v>
      </c>
      <c r="L17" s="20">
        <f>Class4ResTaxesByCo!L17/'County Population'!L17</f>
        <v>868.81724511820892</v>
      </c>
      <c r="M17" s="20">
        <f>Class4ResTaxesByCo!M17/'County Population'!M17</f>
        <v>886.52866166639637</v>
      </c>
      <c r="N17" s="20">
        <f>Class4ResTaxesByCo!N17/'County Population'!N17</f>
        <v>928.87781096104197</v>
      </c>
      <c r="O17" s="20">
        <f>Class4ResTaxesByCo!O17/'County Population'!O17</f>
        <v>960.02267270726747</v>
      </c>
      <c r="P17" s="20">
        <f>Class4ResTaxesByCo!P17/'County Population'!P17</f>
        <v>936.14661490472247</v>
      </c>
      <c r="Q17" s="20">
        <f>Class4ResTaxesByCo!Q17/'County Population'!Q17</f>
        <v>933.74862748591681</v>
      </c>
      <c r="R17" s="20">
        <f>Class4ResTaxesByCo!R17/'County Population'!R17</f>
        <v>1025.3360350191406</v>
      </c>
      <c r="S17" s="20">
        <f>Class4ResTaxesByCo!S17/'County Population'!S17</f>
        <v>1093.8517001666128</v>
      </c>
      <c r="T17" s="20">
        <f t="shared" si="0"/>
        <v>587.9757964882599</v>
      </c>
      <c r="U17" s="26">
        <f t="shared" si="1"/>
        <v>1.1622925547806049</v>
      </c>
    </row>
    <row r="18" spans="1:21" x14ac:dyDescent="0.2">
      <c r="A18" s="1">
        <v>50</v>
      </c>
      <c r="B18" s="1" t="str">
        <f>VLOOKUP(A18,CountyMatch!$A$2:$B$57,2,FALSE)</f>
        <v>Garfield</v>
      </c>
      <c r="C18" s="20">
        <f>Class4ResTaxesByCo!C18/'County Population'!C18</f>
        <v>262.13051188235289</v>
      </c>
      <c r="D18" s="20">
        <f>Class4ResTaxesByCo!D18/'County Population'!D18</f>
        <v>270.54023994417867</v>
      </c>
      <c r="E18" s="20">
        <f>Class4ResTaxesByCo!E18/'County Population'!E18</f>
        <v>275.01080583333334</v>
      </c>
      <c r="F18" s="20">
        <f>Class4ResTaxesByCo!F18/'County Population'!F18</f>
        <v>262.33455351081523</v>
      </c>
      <c r="G18" s="20">
        <f>Class4ResTaxesByCo!G18/'County Population'!G18</f>
        <v>270.77976643146798</v>
      </c>
      <c r="H18" s="20">
        <f>Class4ResTaxesByCo!H18/'County Population'!H18</f>
        <v>301.73263398703403</v>
      </c>
      <c r="I18" s="20">
        <f>Class4ResTaxesByCo!I18/'County Population'!I18</f>
        <v>348.21808089626552</v>
      </c>
      <c r="J18" s="20">
        <f>Class4ResTaxesByCo!J18/'County Population'!J18</f>
        <v>303.57058408870967</v>
      </c>
      <c r="K18" s="20">
        <f>Class4ResTaxesByCo!K18/'County Population'!K18</f>
        <v>322.84706095637586</v>
      </c>
      <c r="L18" s="20">
        <f>Class4ResTaxesByCo!L18/'County Population'!L18</f>
        <v>307.2472964266347</v>
      </c>
      <c r="M18" s="20">
        <f>Class4ResTaxesByCo!M18/'County Population'!M18</f>
        <v>304.3159766800643</v>
      </c>
      <c r="N18" s="20">
        <f>Class4ResTaxesByCo!N18/'County Population'!N18</f>
        <v>297.72962665071765</v>
      </c>
      <c r="O18" s="20">
        <f>Class4ResTaxesByCo!O18/'County Population'!O18</f>
        <v>331.11300974901962</v>
      </c>
      <c r="P18" s="20">
        <f>Class4ResTaxesByCo!P18/'County Population'!P18</f>
        <v>462.52795324766362</v>
      </c>
      <c r="Q18" s="20">
        <f>Class4ResTaxesByCo!Q18/'County Population'!Q18</f>
        <v>463.74783335130974</v>
      </c>
      <c r="R18" s="20">
        <f>Class4ResTaxesByCo!R18/'County Population'!R18</f>
        <v>496.81073394409947</v>
      </c>
      <c r="S18" s="20">
        <f>Class4ResTaxesByCo!S18/'County Population'!S18</f>
        <v>579.96772740536301</v>
      </c>
      <c r="T18" s="20">
        <f t="shared" si="0"/>
        <v>317.83721552301012</v>
      </c>
      <c r="U18" s="26">
        <f t="shared" si="1"/>
        <v>1.2125151446149047</v>
      </c>
    </row>
    <row r="19" spans="1:21" x14ac:dyDescent="0.2">
      <c r="A19" s="1">
        <v>38</v>
      </c>
      <c r="B19" s="1" t="str">
        <f>VLOOKUP(A19,CountyMatch!$A$2:$B$57,2,FALSE)</f>
        <v>Glacier</v>
      </c>
      <c r="C19" s="20">
        <f>Class4ResTaxesByCo!C19/'County Population'!C19</f>
        <v>144.64469451797569</v>
      </c>
      <c r="D19" s="20">
        <f>Class4ResTaxesByCo!D19/'County Population'!D19</f>
        <v>147.07879374772176</v>
      </c>
      <c r="E19" s="20">
        <f>Class4ResTaxesByCo!E19/'County Population'!E19</f>
        <v>128.44491458096803</v>
      </c>
      <c r="F19" s="20">
        <f>Class4ResTaxesByCo!F19/'County Population'!F19</f>
        <v>182.3889810577503</v>
      </c>
      <c r="G19" s="20">
        <f>Class4ResTaxesByCo!G19/'County Population'!G19</f>
        <v>141.13242151320753</v>
      </c>
      <c r="H19" s="20">
        <f>Class4ResTaxesByCo!H19/'County Population'!H19</f>
        <v>154.07562614083011</v>
      </c>
      <c r="I19" s="20">
        <f>Class4ResTaxesByCo!I19/'County Population'!I19</f>
        <v>165.87626810359288</v>
      </c>
      <c r="J19" s="20">
        <f>Class4ResTaxesByCo!J19/'County Population'!J19</f>
        <v>144.94586056384745</v>
      </c>
      <c r="K19" s="20">
        <f>Class4ResTaxesByCo!K19/'County Population'!K19</f>
        <v>165.11690212295085</v>
      </c>
      <c r="L19" s="20">
        <f>Class4ResTaxesByCo!L19/'County Population'!L19</f>
        <v>155.6190714591927</v>
      </c>
      <c r="M19" s="20">
        <f>Class4ResTaxesByCo!M19/'County Population'!M19</f>
        <v>163.50453422666087</v>
      </c>
      <c r="N19" s="20">
        <f>Class4ResTaxesByCo!N19/'County Population'!N19</f>
        <v>160.49100866226803</v>
      </c>
      <c r="O19" s="20">
        <f>Class4ResTaxesByCo!O19/'County Population'!O19</f>
        <v>163.48566621197756</v>
      </c>
      <c r="P19" s="20">
        <f>Class4ResTaxesByCo!P19/'County Population'!P19</f>
        <v>206.09410444232736</v>
      </c>
      <c r="Q19" s="20">
        <f>Class4ResTaxesByCo!Q19/'County Population'!Q19</f>
        <v>202.4383231946064</v>
      </c>
      <c r="R19" s="20">
        <f>Class4ResTaxesByCo!R19/'County Population'!R19</f>
        <v>212.22598822742216</v>
      </c>
      <c r="S19" s="20">
        <f>Class4ResTaxesByCo!S19/'County Population'!S19</f>
        <v>213.04948259983993</v>
      </c>
      <c r="T19" s="20">
        <f t="shared" si="0"/>
        <v>68.40478808186424</v>
      </c>
      <c r="U19" s="26">
        <f t="shared" si="1"/>
        <v>0.47291598430085002</v>
      </c>
    </row>
    <row r="20" spans="1:21" x14ac:dyDescent="0.2">
      <c r="A20" s="1">
        <v>53</v>
      </c>
      <c r="B20" s="1" t="str">
        <f>VLOOKUP(A20,CountyMatch!$A$2:$B$57,2,FALSE)</f>
        <v>Golden Valley</v>
      </c>
      <c r="C20" s="20">
        <f>Class4ResTaxesByCo!C20/'County Population'!C20</f>
        <v>198.85833984881415</v>
      </c>
      <c r="D20" s="20">
        <f>Class4ResTaxesByCo!D20/'County Population'!D20</f>
        <v>212.0814684464832</v>
      </c>
      <c r="E20" s="20">
        <f>Class4ResTaxesByCo!E20/'County Population'!E20</f>
        <v>232.60312270387504</v>
      </c>
      <c r="F20" s="20">
        <f>Class4ResTaxesByCo!F20/'County Population'!F20</f>
        <v>258.15747976331363</v>
      </c>
      <c r="G20" s="20">
        <f>Class4ResTaxesByCo!G20/'County Population'!G20</f>
        <v>290.17680924974314</v>
      </c>
      <c r="H20" s="20">
        <f>Class4ResTaxesByCo!H20/'County Population'!H20</f>
        <v>322.46555030082988</v>
      </c>
      <c r="I20" s="20">
        <f>Class4ResTaxesByCo!I20/'County Population'!I20</f>
        <v>343.96780191011254</v>
      </c>
      <c r="J20" s="20">
        <f>Class4ResTaxesByCo!J20/'County Population'!J20</f>
        <v>338.23441357859531</v>
      </c>
      <c r="K20" s="20">
        <f>Class4ResTaxesByCo!K20/'County Population'!K20</f>
        <v>344.95262357224112</v>
      </c>
      <c r="L20" s="20">
        <f>Class4ResTaxesByCo!L20/'County Population'!L20</f>
        <v>330.55704469879521</v>
      </c>
      <c r="M20" s="20">
        <f>Class4ResTaxesByCo!M20/'County Population'!M20</f>
        <v>332.95299382104002</v>
      </c>
      <c r="N20" s="20">
        <f>Class4ResTaxesByCo!N20/'County Population'!N20</f>
        <v>332.14786730496451</v>
      </c>
      <c r="O20" s="20">
        <f>Class4ResTaxesByCo!O20/'County Population'!O20</f>
        <v>341.26984745541034</v>
      </c>
      <c r="P20" s="20">
        <f>Class4ResTaxesByCo!P20/'County Population'!P20</f>
        <v>389.97189476772616</v>
      </c>
      <c r="Q20" s="20">
        <f>Class4ResTaxesByCo!Q20/'County Population'!Q20</f>
        <v>390.21048654320981</v>
      </c>
      <c r="R20" s="20">
        <f>Class4ResTaxesByCo!R20/'County Population'!R20</f>
        <v>455.79756476829266</v>
      </c>
      <c r="S20" s="20">
        <f>Class4ResTaxesByCo!S20/'County Population'!S20</f>
        <v>440.24388407990284</v>
      </c>
      <c r="T20" s="20">
        <f t="shared" si="0"/>
        <v>241.38554423108869</v>
      </c>
      <c r="U20" s="26">
        <f t="shared" si="1"/>
        <v>1.2138567807345</v>
      </c>
    </row>
    <row r="21" spans="1:21" x14ac:dyDescent="0.2">
      <c r="A21" s="1">
        <v>46</v>
      </c>
      <c r="B21" s="1" t="str">
        <f>VLOOKUP(A21,CountyMatch!$A$2:$B$57,2,FALSE)</f>
        <v>Granite</v>
      </c>
      <c r="C21" s="20">
        <f>Class4ResTaxesByCo!C21/'County Population'!C21</f>
        <v>459.71224715313463</v>
      </c>
      <c r="D21" s="20">
        <f>Class4ResTaxesByCo!D21/'County Population'!D21</f>
        <v>489.31758825656783</v>
      </c>
      <c r="E21" s="20">
        <f>Class4ResTaxesByCo!E21/'County Population'!E21</f>
        <v>534.98354938837917</v>
      </c>
      <c r="F21" s="20">
        <f>Class4ResTaxesByCo!F21/'County Population'!F21</f>
        <v>641.3142006148222</v>
      </c>
      <c r="G21" s="20">
        <f>Class4ResTaxesByCo!G21/'County Population'!G21</f>
        <v>701.84794991038837</v>
      </c>
      <c r="H21" s="20">
        <f>Class4ResTaxesByCo!H21/'County Population'!H21</f>
        <v>729.31902181309647</v>
      </c>
      <c r="I21" s="20">
        <f>Class4ResTaxesByCo!I21/'County Population'!I21</f>
        <v>772.79814933355351</v>
      </c>
      <c r="J21" s="20">
        <f>Class4ResTaxesByCo!J21/'County Population'!J21</f>
        <v>779.44433583578677</v>
      </c>
      <c r="K21" s="20">
        <f>Class4ResTaxesByCo!K21/'County Population'!K21</f>
        <v>803.03635372077918</v>
      </c>
      <c r="L21" s="20">
        <f>Class4ResTaxesByCo!L21/'County Population'!L21</f>
        <v>859.53836310635563</v>
      </c>
      <c r="M21" s="20">
        <f>Class4ResTaxesByCo!M21/'County Population'!M21</f>
        <v>853.54322486380033</v>
      </c>
      <c r="N21" s="20">
        <f>Class4ResTaxesByCo!N21/'County Population'!N21</f>
        <v>922.0742073975274</v>
      </c>
      <c r="O21" s="20">
        <f>Class4ResTaxesByCo!O21/'County Population'!O21</f>
        <v>909.42657833703549</v>
      </c>
      <c r="P21" s="20">
        <f>Class4ResTaxesByCo!P21/'County Population'!P21</f>
        <v>1051.7242627697165</v>
      </c>
      <c r="Q21" s="20">
        <f>Class4ResTaxesByCo!Q21/'County Population'!Q21</f>
        <v>1000.8164238279116</v>
      </c>
      <c r="R21" s="20">
        <f>Class4ResTaxesByCo!R21/'County Population'!R21</f>
        <v>1012.7359983055395</v>
      </c>
      <c r="S21" s="20">
        <f>Class4ResTaxesByCo!S21/'County Population'!S21</f>
        <v>1014.9256321284788</v>
      </c>
      <c r="T21" s="20">
        <f t="shared" si="0"/>
        <v>555.21338497534418</v>
      </c>
      <c r="U21" s="26">
        <f t="shared" si="1"/>
        <v>1.2077411215681562</v>
      </c>
    </row>
    <row r="22" spans="1:21" x14ac:dyDescent="0.2">
      <c r="A22" s="1">
        <v>12</v>
      </c>
      <c r="B22" s="1" t="str">
        <f>VLOOKUP(A22,CountyMatch!$A$2:$B$57,2,FALSE)</f>
        <v>Hill</v>
      </c>
      <c r="C22" s="20">
        <f>Class4ResTaxesByCo!C22/'County Population'!C22</f>
        <v>274.15503457091506</v>
      </c>
      <c r="D22" s="20">
        <f>Class4ResTaxesByCo!D22/'County Population'!D22</f>
        <v>285.83409515636731</v>
      </c>
      <c r="E22" s="20">
        <f>Class4ResTaxesByCo!E22/'County Population'!E22</f>
        <v>303.44439120085275</v>
      </c>
      <c r="F22" s="20">
        <f>Class4ResTaxesByCo!F22/'County Population'!F22</f>
        <v>308.04520716509131</v>
      </c>
      <c r="G22" s="20">
        <f>Class4ResTaxesByCo!G22/'County Population'!G22</f>
        <v>309.8304864670547</v>
      </c>
      <c r="H22" s="20">
        <f>Class4ResTaxesByCo!H22/'County Population'!H22</f>
        <v>313.73080840122265</v>
      </c>
      <c r="I22" s="20">
        <f>Class4ResTaxesByCo!I22/'County Population'!I22</f>
        <v>361.42622765875768</v>
      </c>
      <c r="J22" s="20">
        <f>Class4ResTaxesByCo!J22/'County Population'!J22</f>
        <v>323.0802031693886</v>
      </c>
      <c r="K22" s="20">
        <f>Class4ResTaxesByCo!K22/'County Population'!K22</f>
        <v>361.31739625642302</v>
      </c>
      <c r="L22" s="20">
        <f>Class4ResTaxesByCo!L22/'County Population'!L22</f>
        <v>337.20710861543154</v>
      </c>
      <c r="M22" s="20">
        <f>Class4ResTaxesByCo!M22/'County Population'!M22</f>
        <v>344.63962369107873</v>
      </c>
      <c r="N22" s="20">
        <f>Class4ResTaxesByCo!N22/'County Population'!N22</f>
        <v>339.67742531499408</v>
      </c>
      <c r="O22" s="20">
        <f>Class4ResTaxesByCo!O22/'County Population'!O22</f>
        <v>360.9053674665297</v>
      </c>
      <c r="P22" s="20">
        <f>Class4ResTaxesByCo!P22/'County Population'!P22</f>
        <v>383.60478834661473</v>
      </c>
      <c r="Q22" s="20">
        <f>Class4ResTaxesByCo!Q22/'County Population'!Q22</f>
        <v>382.52013657784204</v>
      </c>
      <c r="R22" s="20">
        <f>Class4ResTaxesByCo!R22/'County Population'!R22</f>
        <v>439.82070643442859</v>
      </c>
      <c r="S22" s="20">
        <f>Class4ResTaxesByCo!S22/'County Population'!S22</f>
        <v>441.2254028769803</v>
      </c>
      <c r="T22" s="20">
        <f t="shared" si="0"/>
        <v>167.07036830606523</v>
      </c>
      <c r="U22" s="26">
        <f t="shared" si="1"/>
        <v>0.60940105866576566</v>
      </c>
    </row>
    <row r="23" spans="1:21" x14ac:dyDescent="0.2">
      <c r="A23" s="1">
        <v>51</v>
      </c>
      <c r="B23" s="1" t="str">
        <f>VLOOKUP(A23,CountyMatch!$A$2:$B$57,2,FALSE)</f>
        <v>Jefferson</v>
      </c>
      <c r="C23" s="20">
        <f>Class4ResTaxesByCo!C23/'County Population'!C23</f>
        <v>363.46901818475573</v>
      </c>
      <c r="D23" s="20">
        <f>Class4ResTaxesByCo!D23/'County Population'!D23</f>
        <v>406.26405340576889</v>
      </c>
      <c r="E23" s="20">
        <f>Class4ResTaxesByCo!E23/'County Population'!E23</f>
        <v>424.37663415754918</v>
      </c>
      <c r="F23" s="20">
        <f>Class4ResTaxesByCo!F23/'County Population'!F23</f>
        <v>457.32069771967502</v>
      </c>
      <c r="G23" s="20">
        <f>Class4ResTaxesByCo!G23/'County Population'!G23</f>
        <v>468.39826292472935</v>
      </c>
      <c r="H23" s="20">
        <f>Class4ResTaxesByCo!H23/'County Population'!H23</f>
        <v>499.59564486050732</v>
      </c>
      <c r="I23" s="20">
        <f>Class4ResTaxesByCo!I23/'County Population'!I23</f>
        <v>509.06622522127975</v>
      </c>
      <c r="J23" s="20">
        <f>Class4ResTaxesByCo!J23/'County Population'!J23</f>
        <v>534.41181269975357</v>
      </c>
      <c r="K23" s="20">
        <f>Class4ResTaxesByCo!K23/'County Population'!K23</f>
        <v>592.07967639779099</v>
      </c>
      <c r="L23" s="20">
        <f>Class4ResTaxesByCo!L23/'County Population'!L23</f>
        <v>594.57454899076947</v>
      </c>
      <c r="M23" s="20">
        <f>Class4ResTaxesByCo!M23/'County Population'!M23</f>
        <v>588.14715769393911</v>
      </c>
      <c r="N23" s="20">
        <f>Class4ResTaxesByCo!N23/'County Population'!N23</f>
        <v>595.75362253055175</v>
      </c>
      <c r="O23" s="20">
        <f>Class4ResTaxesByCo!O23/'County Population'!O23</f>
        <v>638.05204842809951</v>
      </c>
      <c r="P23" s="20">
        <f>Class4ResTaxesByCo!P23/'County Population'!P23</f>
        <v>655.44757901071364</v>
      </c>
      <c r="Q23" s="20">
        <f>Class4ResTaxesByCo!Q23/'County Population'!Q23</f>
        <v>655.22584290711484</v>
      </c>
      <c r="R23" s="20">
        <f>Class4ResTaxesByCo!R23/'County Population'!R23</f>
        <v>736.58035776995916</v>
      </c>
      <c r="S23" s="20">
        <f>Class4ResTaxesByCo!S23/'County Population'!S23</f>
        <v>758.25347251880669</v>
      </c>
      <c r="T23" s="20">
        <f t="shared" si="0"/>
        <v>394.78445433405096</v>
      </c>
      <c r="U23" s="26">
        <f t="shared" si="1"/>
        <v>1.0861570989067828</v>
      </c>
    </row>
    <row r="24" spans="1:21" x14ac:dyDescent="0.2">
      <c r="A24" s="1">
        <v>36</v>
      </c>
      <c r="B24" s="1" t="str">
        <f>VLOOKUP(A24,CountyMatch!$A$2:$B$57,2,FALSE)</f>
        <v>Judith Basin</v>
      </c>
      <c r="C24" s="20">
        <f>Class4ResTaxesByCo!C24/'County Population'!C24</f>
        <v>266.71938730543195</v>
      </c>
      <c r="D24" s="20">
        <f>Class4ResTaxesByCo!D24/'County Population'!D24</f>
        <v>271.48628335302129</v>
      </c>
      <c r="E24" s="20">
        <f>Class4ResTaxesByCo!E24/'County Population'!E24</f>
        <v>312.1730325364299</v>
      </c>
      <c r="F24" s="20">
        <f>Class4ResTaxesByCo!F24/'County Population'!F24</f>
        <v>310.1995915085609</v>
      </c>
      <c r="G24" s="20">
        <f>Class4ResTaxesByCo!G24/'County Population'!G24</f>
        <v>330.49419520037281</v>
      </c>
      <c r="H24" s="20">
        <f>Class4ResTaxesByCo!H24/'County Population'!H24</f>
        <v>348.4401756120979</v>
      </c>
      <c r="I24" s="20">
        <f>Class4ResTaxesByCo!I24/'County Population'!I24</f>
        <v>358.95250175277653</v>
      </c>
      <c r="J24" s="20">
        <f>Class4ResTaxesByCo!J24/'County Population'!J24</f>
        <v>341.21966139210014</v>
      </c>
      <c r="K24" s="20">
        <f>Class4ResTaxesByCo!K24/'County Population'!K24</f>
        <v>354.24457027509652</v>
      </c>
      <c r="L24" s="20">
        <f>Class4ResTaxesByCo!L24/'County Population'!L24</f>
        <v>337.68873630164256</v>
      </c>
      <c r="M24" s="20">
        <f>Class4ResTaxesByCo!M24/'County Population'!M24</f>
        <v>338.63471728542896</v>
      </c>
      <c r="N24" s="20">
        <f>Class4ResTaxesByCo!N24/'County Population'!N24</f>
        <v>350.60625076038025</v>
      </c>
      <c r="O24" s="20">
        <f>Class4ResTaxesByCo!O24/'County Population'!O24</f>
        <v>365.05642809979832</v>
      </c>
      <c r="P24" s="20">
        <f>Class4ResTaxesByCo!P24/'County Population'!P24</f>
        <v>407.59560994303462</v>
      </c>
      <c r="Q24" s="20">
        <f>Class4ResTaxesByCo!Q24/'County Population'!Q24</f>
        <v>404.93762931923686</v>
      </c>
      <c r="R24" s="20">
        <f>Class4ResTaxesByCo!R24/'County Population'!R24</f>
        <v>489.23893942021544</v>
      </c>
      <c r="S24" s="20">
        <f>Class4ResTaxesByCo!S24/'County Population'!S24</f>
        <v>478.96121647028684</v>
      </c>
      <c r="T24" s="20">
        <f t="shared" si="0"/>
        <v>212.24182916485489</v>
      </c>
      <c r="U24" s="26">
        <f t="shared" si="1"/>
        <v>0.79574953777847257</v>
      </c>
    </row>
    <row r="25" spans="1:21" x14ac:dyDescent="0.2">
      <c r="A25" s="1">
        <v>15</v>
      </c>
      <c r="B25" s="1" t="str">
        <f>VLOOKUP(A25,CountyMatch!$A$2:$B$57,2,FALSE)</f>
        <v>Lake</v>
      </c>
      <c r="C25" s="20">
        <f>Class4ResTaxesByCo!C25/'County Population'!C25</f>
        <v>523.27765881614039</v>
      </c>
      <c r="D25" s="20">
        <f>Class4ResTaxesByCo!D25/'County Population'!D25</f>
        <v>551.93625757716563</v>
      </c>
      <c r="E25" s="20">
        <f>Class4ResTaxesByCo!E25/'County Population'!E25</f>
        <v>582.64792900079613</v>
      </c>
      <c r="F25" s="20">
        <f>Class4ResTaxesByCo!F25/'County Population'!F25</f>
        <v>619.25863033030009</v>
      </c>
      <c r="G25" s="20">
        <f>Class4ResTaxesByCo!G25/'County Population'!G25</f>
        <v>671.18725069734478</v>
      </c>
      <c r="H25" s="20">
        <f>Class4ResTaxesByCo!H25/'County Population'!H25</f>
        <v>701.75805179036672</v>
      </c>
      <c r="I25" s="20">
        <f>Class4ResTaxesByCo!I25/'County Population'!I25</f>
        <v>755.30606881322092</v>
      </c>
      <c r="J25" s="20">
        <f>Class4ResTaxesByCo!J25/'County Population'!J25</f>
        <v>834.75380236570413</v>
      </c>
      <c r="K25" s="20">
        <f>Class4ResTaxesByCo!K25/'County Population'!K25</f>
        <v>881.66655630878734</v>
      </c>
      <c r="L25" s="20">
        <f>Class4ResTaxesByCo!L25/'County Population'!L25</f>
        <v>900.56583287730859</v>
      </c>
      <c r="M25" s="20">
        <f>Class4ResTaxesByCo!M25/'County Population'!M25</f>
        <v>923.17170903888621</v>
      </c>
      <c r="N25" s="20">
        <f>Class4ResTaxesByCo!N25/'County Population'!N25</f>
        <v>984.66769308894391</v>
      </c>
      <c r="O25" s="20">
        <f>Class4ResTaxesByCo!O25/'County Population'!O25</f>
        <v>1043.3271941284418</v>
      </c>
      <c r="P25" s="20">
        <f>Class4ResTaxesByCo!P25/'County Population'!P25</f>
        <v>964.47608174651134</v>
      </c>
      <c r="Q25" s="20">
        <f>Class4ResTaxesByCo!Q25/'County Population'!Q25</f>
        <v>959.34845469608251</v>
      </c>
      <c r="R25" s="20">
        <f>Class4ResTaxesByCo!R25/'County Population'!R25</f>
        <v>1013.2599383646344</v>
      </c>
      <c r="S25" s="20">
        <f>Class4ResTaxesByCo!S25/'County Population'!S25</f>
        <v>1021.322004818182</v>
      </c>
      <c r="T25" s="20">
        <f t="shared" si="0"/>
        <v>498.04434600204161</v>
      </c>
      <c r="U25" s="26">
        <f t="shared" si="1"/>
        <v>0.95177834866639166</v>
      </c>
    </row>
    <row r="26" spans="1:21" x14ac:dyDescent="0.2">
      <c r="A26" s="1">
        <v>5</v>
      </c>
      <c r="B26" s="1" t="str">
        <f>VLOOKUP(A26,CountyMatch!$A$2:$B$57,2,FALSE)</f>
        <v>Lewis &amp; Clark</v>
      </c>
      <c r="C26" s="20">
        <f>Class4ResTaxesByCo!C26/'County Population'!C26</f>
        <v>455.05308256668627</v>
      </c>
      <c r="D26" s="20">
        <f>Class4ResTaxesByCo!D26/'County Population'!D26</f>
        <v>477.83575328243739</v>
      </c>
      <c r="E26" s="20">
        <f>Class4ResTaxesByCo!E26/'County Population'!E26</f>
        <v>506.92243668079442</v>
      </c>
      <c r="F26" s="20">
        <f>Class4ResTaxesByCo!F26/'County Population'!F26</f>
        <v>534.20811666404677</v>
      </c>
      <c r="G26" s="20">
        <f>Class4ResTaxesByCo!G26/'County Population'!G26</f>
        <v>544.78126798659446</v>
      </c>
      <c r="H26" s="20">
        <f>Class4ResTaxesByCo!H26/'County Population'!H26</f>
        <v>556.63807777132865</v>
      </c>
      <c r="I26" s="20">
        <f>Class4ResTaxesByCo!I26/'County Population'!I26</f>
        <v>627.96923523976761</v>
      </c>
      <c r="J26" s="20">
        <f>Class4ResTaxesByCo!J26/'County Population'!J26</f>
        <v>591.96828170030801</v>
      </c>
      <c r="K26" s="20">
        <f>Class4ResTaxesByCo!K26/'County Population'!K26</f>
        <v>647.5277888863551</v>
      </c>
      <c r="L26" s="20">
        <f>Class4ResTaxesByCo!L26/'County Population'!L26</f>
        <v>642.86672832933925</v>
      </c>
      <c r="M26" s="20">
        <f>Class4ResTaxesByCo!M26/'County Population'!M26</f>
        <v>640.44693397404569</v>
      </c>
      <c r="N26" s="20">
        <f>Class4ResTaxesByCo!N26/'County Population'!N26</f>
        <v>665.37190233535637</v>
      </c>
      <c r="O26" s="20">
        <f>Class4ResTaxesByCo!O26/'County Population'!O26</f>
        <v>675.76230306236994</v>
      </c>
      <c r="P26" s="20">
        <f>Class4ResTaxesByCo!P26/'County Population'!P26</f>
        <v>679.57661903741678</v>
      </c>
      <c r="Q26" s="20">
        <f>Class4ResTaxesByCo!Q26/'County Population'!Q26</f>
        <v>678.30036077561226</v>
      </c>
      <c r="R26" s="20">
        <f>Class4ResTaxesByCo!R26/'County Population'!R26</f>
        <v>776.31654812082877</v>
      </c>
      <c r="S26" s="20">
        <f>Class4ResTaxesByCo!S26/'County Population'!S26</f>
        <v>886.34399450742319</v>
      </c>
      <c r="T26" s="20">
        <f t="shared" si="0"/>
        <v>431.29091194073692</v>
      </c>
      <c r="U26" s="26">
        <f t="shared" si="1"/>
        <v>0.94778154123927483</v>
      </c>
    </row>
    <row r="27" spans="1:21" x14ac:dyDescent="0.2">
      <c r="A27" s="1">
        <v>48</v>
      </c>
      <c r="B27" s="1" t="str">
        <f>VLOOKUP(A27,CountyMatch!$A$2:$B$57,2,FALSE)</f>
        <v>Liberty</v>
      </c>
      <c r="C27" s="20">
        <f>Class4ResTaxesByCo!C27/'County Population'!C27</f>
        <v>302.87087632602612</v>
      </c>
      <c r="D27" s="20">
        <f>Class4ResTaxesByCo!D27/'County Population'!D27</f>
        <v>364.86906800632909</v>
      </c>
      <c r="E27" s="20">
        <f>Class4ResTaxesByCo!E27/'County Population'!E27</f>
        <v>332.53118748563855</v>
      </c>
      <c r="F27" s="20">
        <f>Class4ResTaxesByCo!F27/'County Population'!F27</f>
        <v>322.85361754192411</v>
      </c>
      <c r="G27" s="20">
        <f>Class4ResTaxesByCo!G27/'County Population'!G27</f>
        <v>335.10765610108302</v>
      </c>
      <c r="H27" s="20">
        <f>Class4ResTaxesByCo!H27/'County Population'!H27</f>
        <v>337.70920241949909</v>
      </c>
      <c r="I27" s="20">
        <f>Class4ResTaxesByCo!I27/'County Population'!I27</f>
        <v>345.61899331235963</v>
      </c>
      <c r="J27" s="20">
        <f>Class4ResTaxesByCo!J27/'County Population'!J27</f>
        <v>307.05303998247922</v>
      </c>
      <c r="K27" s="20">
        <f>Class4ResTaxesByCo!K27/'County Population'!K27</f>
        <v>312.43716244359302</v>
      </c>
      <c r="L27" s="20">
        <f>Class4ResTaxesByCo!L27/'County Population'!L27</f>
        <v>297.00250935687262</v>
      </c>
      <c r="M27" s="20">
        <f>Class4ResTaxesByCo!M27/'County Population'!M27</f>
        <v>285.81135493940661</v>
      </c>
      <c r="N27" s="20">
        <f>Class4ResTaxesByCo!N27/'County Population'!N27</f>
        <v>300.96378581109713</v>
      </c>
      <c r="O27" s="20">
        <f>Class4ResTaxesByCo!O27/'County Population'!O27</f>
        <v>307.55140162265758</v>
      </c>
      <c r="P27" s="20">
        <f>Class4ResTaxesByCo!P27/'County Population'!P27</f>
        <v>330.96304197324412</v>
      </c>
      <c r="Q27" s="20">
        <f>Class4ResTaxesByCo!Q27/'County Population'!Q27</f>
        <v>332.10988818332635</v>
      </c>
      <c r="R27" s="20">
        <f>Class4ResTaxesByCo!R27/'County Population'!R27</f>
        <v>374.70396605463583</v>
      </c>
      <c r="S27" s="20">
        <f>Class4ResTaxesByCo!S27/'County Population'!S27</f>
        <v>386.58624892592587</v>
      </c>
      <c r="T27" s="20">
        <f t="shared" si="0"/>
        <v>83.715372599899752</v>
      </c>
      <c r="U27" s="26">
        <f t="shared" si="1"/>
        <v>0.27640614910026584</v>
      </c>
    </row>
    <row r="28" spans="1:21" x14ac:dyDescent="0.2">
      <c r="A28" s="1">
        <v>56</v>
      </c>
      <c r="B28" s="1" t="str">
        <f>VLOOKUP(A28,CountyMatch!$A$2:$B$57,2,FALSE)</f>
        <v>Lincoln</v>
      </c>
      <c r="C28" s="20">
        <f>Class4ResTaxesByCo!C28/'County Population'!C28</f>
        <v>320.95826545021146</v>
      </c>
      <c r="D28" s="20">
        <f>Class4ResTaxesByCo!D28/'County Population'!D28</f>
        <v>345.6459577634273</v>
      </c>
      <c r="E28" s="20">
        <f>Class4ResTaxesByCo!E28/'County Population'!E28</f>
        <v>375.97563503133063</v>
      </c>
      <c r="F28" s="20">
        <f>Class4ResTaxesByCo!F28/'County Population'!F28</f>
        <v>398.06877657977077</v>
      </c>
      <c r="G28" s="20">
        <f>Class4ResTaxesByCo!G28/'County Population'!G28</f>
        <v>415.20551622217602</v>
      </c>
      <c r="H28" s="20">
        <f>Class4ResTaxesByCo!H28/'County Population'!H28</f>
        <v>428.02003067438272</v>
      </c>
      <c r="I28" s="20">
        <f>Class4ResTaxesByCo!I28/'County Population'!I28</f>
        <v>448.39734316053472</v>
      </c>
      <c r="J28" s="20">
        <f>Class4ResTaxesByCo!J28/'County Population'!J28</f>
        <v>464.65421775499834</v>
      </c>
      <c r="K28" s="20">
        <f>Class4ResTaxesByCo!K28/'County Population'!K28</f>
        <v>513.72451998832196</v>
      </c>
      <c r="L28" s="20">
        <f>Class4ResTaxesByCo!L28/'County Population'!L28</f>
        <v>534.21103008052171</v>
      </c>
      <c r="M28" s="20">
        <f>Class4ResTaxesByCo!M28/'County Population'!M28</f>
        <v>570.09511879131651</v>
      </c>
      <c r="N28" s="20">
        <f>Class4ResTaxesByCo!N28/'County Population'!N28</f>
        <v>594.73196542454025</v>
      </c>
      <c r="O28" s="20">
        <f>Class4ResTaxesByCo!O28/'County Population'!O28</f>
        <v>579.09870079080372</v>
      </c>
      <c r="P28" s="20">
        <f>Class4ResTaxesByCo!P28/'County Population'!P28</f>
        <v>581.1895318401298</v>
      </c>
      <c r="Q28" s="20">
        <f>Class4ResTaxesByCo!Q28/'County Population'!Q28</f>
        <v>576.90473122214644</v>
      </c>
      <c r="R28" s="20">
        <f>Class4ResTaxesByCo!R28/'County Population'!R28</f>
        <v>666.29895001384136</v>
      </c>
      <c r="S28" s="20">
        <f>Class4ResTaxesByCo!S28/'County Population'!S28</f>
        <v>661.2949917012221</v>
      </c>
      <c r="T28" s="20">
        <f t="shared" si="0"/>
        <v>340.33672625101065</v>
      </c>
      <c r="U28" s="26">
        <f t="shared" si="1"/>
        <v>1.0603768866136438</v>
      </c>
    </row>
    <row r="29" spans="1:21" x14ac:dyDescent="0.2">
      <c r="A29" s="1">
        <v>25</v>
      </c>
      <c r="B29" s="1" t="str">
        <f>VLOOKUP(A29,CountyMatch!$A$2:$B$57,2,FALSE)</f>
        <v>Madison</v>
      </c>
      <c r="C29" s="20">
        <f>Class4ResTaxesByCo!C29/'County Population'!C29</f>
        <v>2840.81551452954</v>
      </c>
      <c r="D29" s="20">
        <f>Class4ResTaxesByCo!D29/'County Population'!D29</f>
        <v>3516.8108994101281</v>
      </c>
      <c r="E29" s="20">
        <f>Class4ResTaxesByCo!E29/'County Population'!E29</f>
        <v>4465.8776523975284</v>
      </c>
      <c r="F29" s="20">
        <f>Class4ResTaxesByCo!F29/'County Population'!F29</f>
        <v>5221.0534135039397</v>
      </c>
      <c r="G29" s="20">
        <f>Class4ResTaxesByCo!G29/'County Population'!G29</f>
        <v>6190.0758872322949</v>
      </c>
      <c r="H29" s="20">
        <f>Class4ResTaxesByCo!H29/'County Population'!H29</f>
        <v>7552.0017385229194</v>
      </c>
      <c r="I29" s="20">
        <f>Class4ResTaxesByCo!I29/'County Population'!I29</f>
        <v>8941.3101378430238</v>
      </c>
      <c r="J29" s="20">
        <f>Class4ResTaxesByCo!J29/'County Population'!J29</f>
        <v>10346.065915560115</v>
      </c>
      <c r="K29" s="20">
        <f>Class4ResTaxesByCo!K29/'County Population'!K29</f>
        <v>10470.106974848139</v>
      </c>
      <c r="L29" s="20">
        <f>Class4ResTaxesByCo!L29/'County Population'!L29</f>
        <v>10088.560590111181</v>
      </c>
      <c r="M29" s="20">
        <f>Class4ResTaxesByCo!M29/'County Population'!M29</f>
        <v>9925.0467897882354</v>
      </c>
      <c r="N29" s="20">
        <f>Class4ResTaxesByCo!N29/'County Population'!N29</f>
        <v>10714.98168816802</v>
      </c>
      <c r="O29" s="20">
        <f>Class4ResTaxesByCo!O29/'County Population'!O29</f>
        <v>11139.017379329056</v>
      </c>
      <c r="P29" s="20">
        <f>Class4ResTaxesByCo!P29/'County Population'!P29</f>
        <v>11108.530337215998</v>
      </c>
      <c r="Q29" s="20">
        <f>Class4ResTaxesByCo!Q29/'County Population'!Q29</f>
        <v>11345.286928415273</v>
      </c>
      <c r="R29" s="20">
        <f>Class4ResTaxesByCo!R29/'County Population'!R29</f>
        <v>14513.581513478026</v>
      </c>
      <c r="S29" s="20">
        <f>Class4ResTaxesByCo!S29/'County Population'!S29</f>
        <v>15794.447443910449</v>
      </c>
      <c r="T29" s="20">
        <f t="shared" si="0"/>
        <v>12953.631929380908</v>
      </c>
      <c r="U29" s="26">
        <f t="shared" si="1"/>
        <v>4.5598286348158465</v>
      </c>
    </row>
    <row r="30" spans="1:21" x14ac:dyDescent="0.2">
      <c r="A30" s="1">
        <v>41</v>
      </c>
      <c r="B30" s="1" t="str">
        <f>VLOOKUP(A30,CountyMatch!$A$2:$B$57,2,FALSE)</f>
        <v>McCone</v>
      </c>
      <c r="C30" s="20">
        <f>Class4ResTaxesByCo!C30/'County Population'!C30</f>
        <v>66.87307375054074</v>
      </c>
      <c r="D30" s="20">
        <f>Class4ResTaxesByCo!D30/'County Population'!D30</f>
        <v>71.788482136640553</v>
      </c>
      <c r="E30" s="20">
        <f>Class4ResTaxesByCo!E30/'County Population'!E30</f>
        <v>72.415603127589662</v>
      </c>
      <c r="F30" s="20">
        <f>Class4ResTaxesByCo!F30/'County Population'!F30</f>
        <v>71.50405495492997</v>
      </c>
      <c r="G30" s="20">
        <f>Class4ResTaxesByCo!G30/'County Population'!G30</f>
        <v>73.073513109083478</v>
      </c>
      <c r="H30" s="20">
        <f>Class4ResTaxesByCo!H30/'County Population'!H30</f>
        <v>71.650099580687836</v>
      </c>
      <c r="I30" s="20">
        <f>Class4ResTaxesByCo!I30/'County Population'!I30</f>
        <v>77.554035364868398</v>
      </c>
      <c r="J30" s="20">
        <f>Class4ResTaxesByCo!J30/'County Population'!J30</f>
        <v>67.328270446963771</v>
      </c>
      <c r="K30" s="20">
        <f>Class4ResTaxesByCo!K30/'County Population'!K30</f>
        <v>69.695204439391972</v>
      </c>
      <c r="L30" s="20">
        <f>Class4ResTaxesByCo!L30/'County Population'!L30</f>
        <v>70.56625148482469</v>
      </c>
      <c r="M30" s="20">
        <f>Class4ResTaxesByCo!M30/'County Population'!M30</f>
        <v>70.528875001304769</v>
      </c>
      <c r="N30" s="20">
        <f>Class4ResTaxesByCo!N30/'County Population'!N30</f>
        <v>75.096173816286637</v>
      </c>
      <c r="O30" s="20">
        <f>Class4ResTaxesByCo!O30/'County Population'!O30</f>
        <v>77.211386747572831</v>
      </c>
      <c r="P30" s="20">
        <f>Class4ResTaxesByCo!P30/'County Population'!P30</f>
        <v>114.19585892705997</v>
      </c>
      <c r="Q30" s="20">
        <f>Class4ResTaxesByCo!Q30/'County Population'!Q30</f>
        <v>114.77967354267309</v>
      </c>
      <c r="R30" s="20">
        <f>Class4ResTaxesByCo!R30/'County Population'!R30</f>
        <v>124.78598988078205</v>
      </c>
      <c r="S30" s="20">
        <f>Class4ResTaxesByCo!S30/'County Population'!S30</f>
        <v>125.61062476619524</v>
      </c>
      <c r="T30" s="20">
        <f t="shared" si="0"/>
        <v>58.737551015654503</v>
      </c>
      <c r="U30" s="26">
        <f t="shared" si="1"/>
        <v>0.87834381943868023</v>
      </c>
    </row>
    <row r="31" spans="1:21" x14ac:dyDescent="0.2">
      <c r="A31" s="1">
        <v>47</v>
      </c>
      <c r="B31" s="1" t="str">
        <f>VLOOKUP(A31,CountyMatch!$A$2:$B$57,2,FALSE)</f>
        <v>Meagher</v>
      </c>
      <c r="C31" s="20">
        <f>Class4ResTaxesByCo!C31/'County Population'!C31</f>
        <v>372.32202715567286</v>
      </c>
      <c r="D31" s="20">
        <f>Class4ResTaxesByCo!D31/'County Population'!D31</f>
        <v>406.14114729743864</v>
      </c>
      <c r="E31" s="20">
        <f>Class4ResTaxesByCo!E31/'County Population'!E31</f>
        <v>419.08287300775191</v>
      </c>
      <c r="F31" s="20">
        <f>Class4ResTaxesByCo!F31/'County Population'!F31</f>
        <v>451.90199799368082</v>
      </c>
      <c r="G31" s="20">
        <f>Class4ResTaxesByCo!G31/'County Population'!G31</f>
        <v>496.44280347893925</v>
      </c>
      <c r="H31" s="20">
        <f>Class4ResTaxesByCo!H31/'County Population'!H31</f>
        <v>562.46867942872109</v>
      </c>
      <c r="I31" s="25">
        <f>Class4ResTaxesByCo!I31/'County Population'!I31</f>
        <v>581.9225958320128</v>
      </c>
      <c r="J31" s="20">
        <f>Class4ResTaxesByCo!J31/'County Population'!J31</f>
        <v>568.41775363732211</v>
      </c>
      <c r="K31" s="20">
        <f>Class4ResTaxesByCo!K31/'County Population'!K31</f>
        <v>572.2373989723111</v>
      </c>
      <c r="L31" s="20">
        <f>Class4ResTaxesByCo!L31/'County Population'!L31</f>
        <v>631.94713578582855</v>
      </c>
      <c r="M31" s="20">
        <f>Class4ResTaxesByCo!M31/'County Population'!M31</f>
        <v>558.04482257158008</v>
      </c>
      <c r="N31" s="20">
        <f>Class4ResTaxesByCo!N31/'County Population'!N31</f>
        <v>581.70410820378129</v>
      </c>
      <c r="O31" s="20">
        <f>Class4ResTaxesByCo!O31/'County Population'!O31</f>
        <v>595.97087179956952</v>
      </c>
      <c r="P31" s="20">
        <f>Class4ResTaxesByCo!P31/'County Population'!P31</f>
        <v>666.98839405598198</v>
      </c>
      <c r="Q31" s="20">
        <f>Class4ResTaxesByCo!Q31/'County Population'!Q31</f>
        <v>663.09618859154818</v>
      </c>
      <c r="R31" s="20">
        <f>Class4ResTaxesByCo!R31/'County Population'!R31</f>
        <v>862.1450732543093</v>
      </c>
      <c r="S31" s="20">
        <f>Class4ResTaxesByCo!S31/'County Population'!S31</f>
        <v>851.0752435048239</v>
      </c>
      <c r="T31" s="20">
        <f t="shared" si="0"/>
        <v>478.75321634915105</v>
      </c>
      <c r="U31" s="26">
        <f t="shared" si="1"/>
        <v>1.285857890296074</v>
      </c>
    </row>
    <row r="32" spans="1:21" x14ac:dyDescent="0.2">
      <c r="A32" s="1">
        <v>54</v>
      </c>
      <c r="B32" s="1" t="str">
        <f>VLOOKUP(A32,CountyMatch!$A$2:$B$57,2,FALSE)</f>
        <v>Mineral</v>
      </c>
      <c r="C32" s="20">
        <f>Class4ResTaxesByCo!C32/'County Population'!C32</f>
        <v>340.47505391712258</v>
      </c>
      <c r="D32" s="20">
        <f>Class4ResTaxesByCo!D32/'County Population'!D32</f>
        <v>356.81276267530478</v>
      </c>
      <c r="E32" s="20">
        <f>Class4ResTaxesByCo!E32/'County Population'!E32</f>
        <v>402.23947043914677</v>
      </c>
      <c r="F32" s="20">
        <f>Class4ResTaxesByCo!F32/'County Population'!F32</f>
        <v>456.55028584321315</v>
      </c>
      <c r="G32" s="20">
        <f>Class4ResTaxesByCo!G32/'County Population'!G32</f>
        <v>498.48294268724766</v>
      </c>
      <c r="H32" s="20">
        <f>Class4ResTaxesByCo!H32/'County Population'!H32</f>
        <v>565.00216965832533</v>
      </c>
      <c r="I32" s="20">
        <f>Class4ResTaxesByCo!I32/'County Population'!I32</f>
        <v>609.00470302609517</v>
      </c>
      <c r="J32" s="20">
        <f>Class4ResTaxesByCo!J32/'County Population'!J32</f>
        <v>631.57150270476188</v>
      </c>
      <c r="K32" s="20">
        <f>Class4ResTaxesByCo!K32/'County Population'!K32</f>
        <v>649.88545066256506</v>
      </c>
      <c r="L32" s="20">
        <f>Class4ResTaxesByCo!L32/'County Population'!L32</f>
        <v>689.98396807637596</v>
      </c>
      <c r="M32" s="20">
        <f>Class4ResTaxesByCo!M32/'County Population'!M32</f>
        <v>669.00107166585906</v>
      </c>
      <c r="N32" s="20">
        <f>Class4ResTaxesByCo!N32/'County Population'!N32</f>
        <v>680.17434864583333</v>
      </c>
      <c r="O32" s="20">
        <f>Class4ResTaxesByCo!O32/'County Population'!O32</f>
        <v>705.89606700238642</v>
      </c>
      <c r="P32" s="20">
        <f>Class4ResTaxesByCo!P32/'County Population'!P32</f>
        <v>694.34263816575094</v>
      </c>
      <c r="Q32" s="20">
        <f>Class4ResTaxesByCo!Q32/'County Population'!Q32</f>
        <v>708.74970074532632</v>
      </c>
      <c r="R32" s="20">
        <f>Class4ResTaxesByCo!R32/'County Population'!R32</f>
        <v>677.34125488339237</v>
      </c>
      <c r="S32" s="20">
        <f>Class4ResTaxesByCo!S32/'County Population'!S32</f>
        <v>690.08489560704299</v>
      </c>
      <c r="T32" s="20">
        <f t="shared" si="0"/>
        <v>349.60984168992042</v>
      </c>
      <c r="U32" s="26">
        <f t="shared" si="1"/>
        <v>1.026829536166316</v>
      </c>
    </row>
    <row r="33" spans="1:21" x14ac:dyDescent="0.2">
      <c r="A33" s="1">
        <v>4</v>
      </c>
      <c r="B33" s="1" t="str">
        <f>VLOOKUP(A33,CountyMatch!$A$2:$B$57,2,FALSE)</f>
        <v>Missoula</v>
      </c>
      <c r="C33" s="20">
        <f>Class4ResTaxesByCo!C33/'County Population'!C33</f>
        <v>494.43062176715671</v>
      </c>
      <c r="D33" s="20">
        <f>Class4ResTaxesByCo!D33/'County Population'!D33</f>
        <v>512.82998595863012</v>
      </c>
      <c r="E33" s="20">
        <f>Class4ResTaxesByCo!E33/'County Population'!E33</f>
        <v>568.58059920427002</v>
      </c>
      <c r="F33" s="20">
        <f>Class4ResTaxesByCo!F33/'County Population'!F33</f>
        <v>596.83943932901968</v>
      </c>
      <c r="G33" s="20">
        <f>Class4ResTaxesByCo!G33/'County Population'!G33</f>
        <v>626.61428984593533</v>
      </c>
      <c r="H33" s="20">
        <f>Class4ResTaxesByCo!H33/'County Population'!H33</f>
        <v>649.54133204674417</v>
      </c>
      <c r="I33" s="20">
        <f>Class4ResTaxesByCo!I33/'County Population'!I33</f>
        <v>746.36729807372876</v>
      </c>
      <c r="J33" s="20">
        <f>Class4ResTaxesByCo!J33/'County Population'!J33</f>
        <v>693.96504676094844</v>
      </c>
      <c r="K33" s="20">
        <f>Class4ResTaxesByCo!K33/'County Population'!K33</f>
        <v>761.90909680156392</v>
      </c>
      <c r="L33" s="20">
        <f>Class4ResTaxesByCo!L33/'County Population'!L33</f>
        <v>773.86468582358771</v>
      </c>
      <c r="M33" s="20">
        <f>Class4ResTaxesByCo!M33/'County Population'!M33</f>
        <v>774.11432902238062</v>
      </c>
      <c r="N33" s="20">
        <f>Class4ResTaxesByCo!N33/'County Population'!N33</f>
        <v>795.42896034435864</v>
      </c>
      <c r="O33" s="20">
        <f>Class4ResTaxesByCo!O33/'County Population'!O33</f>
        <v>831.98737176367638</v>
      </c>
      <c r="P33" s="20">
        <f>Class4ResTaxesByCo!P33/'County Population'!P33</f>
        <v>850.72606518718396</v>
      </c>
      <c r="Q33" s="20">
        <f>Class4ResTaxesByCo!Q33/'County Population'!Q33</f>
        <v>843.18528074661572</v>
      </c>
      <c r="R33" s="20">
        <f>Class4ResTaxesByCo!R33/'County Population'!R33</f>
        <v>983.61492507521541</v>
      </c>
      <c r="S33" s="20">
        <f>Class4ResTaxesByCo!S33/'County Population'!S33</f>
        <v>988.86317877111617</v>
      </c>
      <c r="T33" s="20">
        <f t="shared" si="0"/>
        <v>494.43255700395946</v>
      </c>
      <c r="U33" s="26">
        <f t="shared" si="1"/>
        <v>1.0000039140714947</v>
      </c>
    </row>
    <row r="34" spans="1:21" x14ac:dyDescent="0.2">
      <c r="A34" s="1">
        <v>23</v>
      </c>
      <c r="B34" s="1" t="str">
        <f>VLOOKUP(A34,CountyMatch!$A$2:$B$57,2,FALSE)</f>
        <v>Musselshell</v>
      </c>
      <c r="C34" s="20">
        <f>Class4ResTaxesByCo!C34/'County Population'!C34</f>
        <v>270.49372062485639</v>
      </c>
      <c r="D34" s="20">
        <f>Class4ResTaxesByCo!D34/'County Population'!D34</f>
        <v>309.81084042880076</v>
      </c>
      <c r="E34" s="20">
        <f>Class4ResTaxesByCo!E34/'County Population'!E34</f>
        <v>316.56663015402921</v>
      </c>
      <c r="F34" s="20">
        <f>Class4ResTaxesByCo!F34/'County Population'!F34</f>
        <v>338.05825886421468</v>
      </c>
      <c r="G34" s="20">
        <f>Class4ResTaxesByCo!G34/'County Population'!G34</f>
        <v>344.75477998044568</v>
      </c>
      <c r="H34" s="20">
        <f>Class4ResTaxesByCo!H34/'County Population'!H34</f>
        <v>339.76832387346383</v>
      </c>
      <c r="I34" s="20">
        <f>Class4ResTaxesByCo!I34/'County Population'!I34</f>
        <v>386.38650651933068</v>
      </c>
      <c r="J34" s="20">
        <f>Class4ResTaxesByCo!J34/'County Population'!J34</f>
        <v>345.53514194953101</v>
      </c>
      <c r="K34" s="20">
        <f>Class4ResTaxesByCo!K34/'County Population'!K34</f>
        <v>343.55822649945117</v>
      </c>
      <c r="L34" s="20">
        <f>Class4ResTaxesByCo!L34/'County Population'!L34</f>
        <v>304.0704055646861</v>
      </c>
      <c r="M34" s="20">
        <f>Class4ResTaxesByCo!M34/'County Population'!M34</f>
        <v>294.45134264762305</v>
      </c>
      <c r="N34" s="20">
        <f>Class4ResTaxesByCo!N34/'County Population'!N34</f>
        <v>325.56112688955346</v>
      </c>
      <c r="O34" s="20">
        <f>Class4ResTaxesByCo!O34/'County Population'!O34</f>
        <v>334.6418960968777</v>
      </c>
      <c r="P34" s="20">
        <f>Class4ResTaxesByCo!P34/'County Population'!P34</f>
        <v>389.53896046652295</v>
      </c>
      <c r="Q34" s="20">
        <f>Class4ResTaxesByCo!Q34/'County Population'!Q34</f>
        <v>388.6216499806489</v>
      </c>
      <c r="R34" s="20">
        <f>Class4ResTaxesByCo!R34/'County Population'!R34</f>
        <v>470.87684712378905</v>
      </c>
      <c r="S34" s="20">
        <f>Class4ResTaxesByCo!S34/'County Population'!S34</f>
        <v>439.42927115889046</v>
      </c>
      <c r="T34" s="20">
        <f t="shared" ref="T34:T57" si="2">S34-C34</f>
        <v>168.93555053403406</v>
      </c>
      <c r="U34" s="26">
        <f t="shared" ref="U34:U57" si="3">(S34-C34)/C34</f>
        <v>0.62454518405744508</v>
      </c>
    </row>
    <row r="35" spans="1:21" x14ac:dyDescent="0.2">
      <c r="A35" s="1">
        <v>49</v>
      </c>
      <c r="B35" s="1" t="str">
        <f>VLOOKUP(A35,CountyMatch!$A$2:$B$57,2,FALSE)</f>
        <v>Park</v>
      </c>
      <c r="C35" s="20">
        <f>Class4ResTaxesByCo!C35/'County Population'!C35</f>
        <v>459.93263556302588</v>
      </c>
      <c r="D35" s="20">
        <f>Class4ResTaxesByCo!D35/'County Population'!D35</f>
        <v>512.52461250788338</v>
      </c>
      <c r="E35" s="20">
        <f>Class4ResTaxesByCo!E35/'County Population'!E35</f>
        <v>546.60786513889457</v>
      </c>
      <c r="F35" s="20">
        <f>Class4ResTaxesByCo!F35/'County Population'!F35</f>
        <v>560.50150257854</v>
      </c>
      <c r="G35" s="20">
        <f>Class4ResTaxesByCo!G35/'County Population'!G35</f>
        <v>597.49939022989167</v>
      </c>
      <c r="H35" s="20">
        <f>Class4ResTaxesByCo!H35/'County Population'!H35</f>
        <v>625.6601088579099</v>
      </c>
      <c r="I35" s="20">
        <f>Class4ResTaxesByCo!I35/'County Population'!I35</f>
        <v>680.72731159612476</v>
      </c>
      <c r="J35" s="20">
        <f>Class4ResTaxesByCo!J35/'County Population'!J35</f>
        <v>677.35159308552545</v>
      </c>
      <c r="K35" s="20">
        <f>Class4ResTaxesByCo!K35/'County Population'!K35</f>
        <v>624.5864028418589</v>
      </c>
      <c r="L35" s="20">
        <f>Class4ResTaxesByCo!L35/'County Population'!L35</f>
        <v>802.93783069365622</v>
      </c>
      <c r="M35" s="20">
        <f>Class4ResTaxesByCo!M35/'County Population'!M35</f>
        <v>816.28114572912557</v>
      </c>
      <c r="N35" s="20">
        <f>Class4ResTaxesByCo!N35/'County Population'!N35</f>
        <v>827.59647287269968</v>
      </c>
      <c r="O35" s="20">
        <f>Class4ResTaxesByCo!O35/'County Population'!O35</f>
        <v>862.33980442292045</v>
      </c>
      <c r="P35" s="20">
        <f>Class4ResTaxesByCo!P35/'County Population'!P35</f>
        <v>849.62655889328869</v>
      </c>
      <c r="Q35" s="20">
        <f>Class4ResTaxesByCo!Q35/'County Population'!Q35</f>
        <v>853.13012659572064</v>
      </c>
      <c r="R35" s="20">
        <f>Class4ResTaxesByCo!R35/'County Population'!R35</f>
        <v>950.3350289627698</v>
      </c>
      <c r="S35" s="20">
        <f>Class4ResTaxesByCo!S35/'County Population'!S35</f>
        <v>946.16098362930154</v>
      </c>
      <c r="T35" s="20">
        <f t="shared" si="2"/>
        <v>486.22834806627566</v>
      </c>
      <c r="U35" s="26">
        <f t="shared" si="3"/>
        <v>1.0571729650605461</v>
      </c>
    </row>
    <row r="36" spans="1:21" x14ac:dyDescent="0.2">
      <c r="A36" s="1">
        <v>55</v>
      </c>
      <c r="B36" s="1" t="str">
        <f>VLOOKUP(A36,CountyMatch!$A$2:$B$57,2,FALSE)</f>
        <v>Petroleum</v>
      </c>
      <c r="C36" s="20">
        <f>Class4ResTaxesByCo!C36/'County Population'!C36</f>
        <v>264.92709837944665</v>
      </c>
      <c r="D36" s="20">
        <f>Class4ResTaxesByCo!D36/'County Population'!D36</f>
        <v>285.98210158102762</v>
      </c>
      <c r="E36" s="20">
        <f>Class4ResTaxesByCo!E36/'County Population'!E36</f>
        <v>292.08813312138727</v>
      </c>
      <c r="F36" s="20">
        <f>Class4ResTaxesByCo!F36/'County Population'!F36</f>
        <v>288.80648928861785</v>
      </c>
      <c r="G36" s="20">
        <f>Class4ResTaxesByCo!G36/'County Population'!G36</f>
        <v>262.10529724444444</v>
      </c>
      <c r="H36" s="20">
        <f>Class4ResTaxesByCo!H36/'County Population'!H36</f>
        <v>271.59559845957449</v>
      </c>
      <c r="I36" s="20">
        <f>Class4ResTaxesByCo!I36/'County Population'!I36</f>
        <v>331.43985536382542</v>
      </c>
      <c r="J36" s="20">
        <f>Class4ResTaxesByCo!J36/'County Population'!J36</f>
        <v>321.58915407786884</v>
      </c>
      <c r="K36" s="20">
        <f>Class4ResTaxesByCo!K36/'County Population'!K36</f>
        <v>305.39643656441717</v>
      </c>
      <c r="L36" s="20">
        <f>Class4ResTaxesByCo!L36/'County Population'!L36</f>
        <v>296.2126991020408</v>
      </c>
      <c r="M36" s="20">
        <f>Class4ResTaxesByCo!M36/'County Population'!M36</f>
        <v>304.24552438492071</v>
      </c>
      <c r="N36" s="20">
        <f>Class4ResTaxesByCo!N36/'County Population'!N36</f>
        <v>307.71418722222222</v>
      </c>
      <c r="O36" s="20">
        <f>Class4ResTaxesByCo!O36/'County Population'!O36</f>
        <v>334.91081508196726</v>
      </c>
      <c r="P36" s="20">
        <f>Class4ResTaxesByCo!P36/'County Population'!P36</f>
        <v>452.75046436708874</v>
      </c>
      <c r="Q36" s="20">
        <f>Class4ResTaxesByCo!Q36/'County Population'!Q36</f>
        <v>440.1440266463415</v>
      </c>
      <c r="R36" s="20">
        <f>Class4ResTaxesByCo!R36/'County Population'!R36</f>
        <v>570.35159806262232</v>
      </c>
      <c r="S36" s="20">
        <f>Class4ResTaxesByCo!S36/'County Population'!S36</f>
        <v>620.64457421052646</v>
      </c>
      <c r="T36" s="20">
        <f t="shared" si="2"/>
        <v>355.71747583107981</v>
      </c>
      <c r="U36" s="26">
        <f t="shared" si="3"/>
        <v>1.3426994747120848</v>
      </c>
    </row>
    <row r="37" spans="1:21" x14ac:dyDescent="0.2">
      <c r="A37" s="1">
        <v>11</v>
      </c>
      <c r="B37" s="1" t="str">
        <f>VLOOKUP(A37,CountyMatch!$A$2:$B$57,2,FALSE)</f>
        <v>Phillips</v>
      </c>
      <c r="C37" s="20">
        <f>Class4ResTaxesByCo!C37/'County Population'!C37</f>
        <v>203.26862171617603</v>
      </c>
      <c r="D37" s="20">
        <f>Class4ResTaxesByCo!D37/'County Population'!D37</f>
        <v>233.51395052814451</v>
      </c>
      <c r="E37" s="20">
        <f>Class4ResTaxesByCo!E37/'County Population'!E37</f>
        <v>243.9032845611176</v>
      </c>
      <c r="F37" s="20">
        <f>Class4ResTaxesByCo!F37/'County Population'!F37</f>
        <v>246.71322429754019</v>
      </c>
      <c r="G37" s="20">
        <f>Class4ResTaxesByCo!G37/'County Population'!G37</f>
        <v>245.53884001200197</v>
      </c>
      <c r="H37" s="20">
        <f>Class4ResTaxesByCo!H37/'County Population'!H37</f>
        <v>252.28579264726929</v>
      </c>
      <c r="I37" s="20">
        <f>Class4ResTaxesByCo!I37/'County Population'!I37</f>
        <v>265.59880698230523</v>
      </c>
      <c r="J37" s="20">
        <f>Class4ResTaxesByCo!J37/'County Population'!J37</f>
        <v>232.69318540782649</v>
      </c>
      <c r="K37" s="20">
        <f>Class4ResTaxesByCo!K37/'County Population'!K37</f>
        <v>260.46985970837255</v>
      </c>
      <c r="L37" s="20">
        <f>Class4ResTaxesByCo!L37/'County Population'!L37</f>
        <v>245.97400933349246</v>
      </c>
      <c r="M37" s="20">
        <f>Class4ResTaxesByCo!M37/'County Population'!M37</f>
        <v>268.87907930599351</v>
      </c>
      <c r="N37" s="20">
        <f>Class4ResTaxesByCo!N37/'County Population'!N37</f>
        <v>292.72964546176058</v>
      </c>
      <c r="O37" s="20">
        <f>Class4ResTaxesByCo!O37/'County Population'!O37</f>
        <v>307.84514471462859</v>
      </c>
      <c r="P37" s="20">
        <f>Class4ResTaxesByCo!P37/'County Population'!P37</f>
        <v>397.05755713217593</v>
      </c>
      <c r="Q37" s="20">
        <f>Class4ResTaxesByCo!Q37/'County Population'!Q37</f>
        <v>402.0440652018483</v>
      </c>
      <c r="R37" s="20">
        <f>Class4ResTaxesByCo!R37/'County Population'!R37</f>
        <v>447.35464901165585</v>
      </c>
      <c r="S37" s="20">
        <f>Class4ResTaxesByCo!S37/'County Population'!S37</f>
        <v>487.86591136720665</v>
      </c>
      <c r="T37" s="20">
        <f t="shared" si="2"/>
        <v>284.59728965103062</v>
      </c>
      <c r="U37" s="26">
        <f t="shared" si="3"/>
        <v>1.4001043901818442</v>
      </c>
    </row>
    <row r="38" spans="1:21" x14ac:dyDescent="0.2">
      <c r="A38" s="1">
        <v>26</v>
      </c>
      <c r="B38" s="1" t="str">
        <f>VLOOKUP(A38,CountyMatch!$A$2:$B$57,2,FALSE)</f>
        <v>Pondera</v>
      </c>
      <c r="C38" s="20">
        <f>Class4ResTaxesByCo!C38/'County Population'!C38</f>
        <v>285.3360931939539</v>
      </c>
      <c r="D38" s="20">
        <f>Class4ResTaxesByCo!D38/'County Population'!D38</f>
        <v>300.25316618481054</v>
      </c>
      <c r="E38" s="20">
        <f>Class4ResTaxesByCo!E38/'County Population'!E38</f>
        <v>308.44278270195446</v>
      </c>
      <c r="F38" s="20">
        <f>Class4ResTaxesByCo!F38/'County Population'!F38</f>
        <v>309.56439710962917</v>
      </c>
      <c r="G38" s="20">
        <f>Class4ResTaxesByCo!G38/'County Population'!G38</f>
        <v>319.75891064646794</v>
      </c>
      <c r="H38" s="20">
        <f>Class4ResTaxesByCo!H38/'County Population'!H38</f>
        <v>330.69506863997407</v>
      </c>
      <c r="I38" s="20">
        <f>Class4ResTaxesByCo!I38/'County Population'!I38</f>
        <v>359.19369001471307</v>
      </c>
      <c r="J38" s="20">
        <f>Class4ResTaxesByCo!J38/'County Population'!J38</f>
        <v>334.33808074316573</v>
      </c>
      <c r="K38" s="20">
        <f>Class4ResTaxesByCo!K38/'County Population'!K38</f>
        <v>347.90173850495046</v>
      </c>
      <c r="L38" s="20">
        <f>Class4ResTaxesByCo!L38/'County Population'!L38</f>
        <v>329.13696316292595</v>
      </c>
      <c r="M38" s="20">
        <f>Class4ResTaxesByCo!M38/'County Population'!M38</f>
        <v>349.64952429198519</v>
      </c>
      <c r="N38" s="20">
        <f>Class4ResTaxesByCo!N38/'County Population'!N38</f>
        <v>340.95046508283747</v>
      </c>
      <c r="O38" s="20">
        <f>Class4ResTaxesByCo!O38/'County Population'!O38</f>
        <v>367.27182445983374</v>
      </c>
      <c r="P38" s="20">
        <f>Class4ResTaxesByCo!P38/'County Population'!P38</f>
        <v>433.4812994882729</v>
      </c>
      <c r="Q38" s="20">
        <f>Class4ResTaxesByCo!Q38/'County Population'!Q38</f>
        <v>440.00933323938995</v>
      </c>
      <c r="R38" s="20">
        <f>Class4ResTaxesByCo!R38/'County Population'!R38</f>
        <v>490.1444257193977</v>
      </c>
      <c r="S38" s="20">
        <f>Class4ResTaxesByCo!S38/'County Population'!S38</f>
        <v>512.35423614568049</v>
      </c>
      <c r="T38" s="20">
        <f t="shared" si="2"/>
        <v>227.01814295172659</v>
      </c>
      <c r="U38" s="26">
        <f t="shared" si="3"/>
        <v>0.79561663724544529</v>
      </c>
    </row>
    <row r="39" spans="1:21" x14ac:dyDescent="0.2">
      <c r="A39" s="1">
        <v>9</v>
      </c>
      <c r="B39" s="1" t="str">
        <f>VLOOKUP(A39,CountyMatch!$A$2:$B$57,2,FALSE)</f>
        <v>Powder River</v>
      </c>
      <c r="C39" s="20">
        <f>Class4ResTaxesByCo!C39/'County Population'!C39</f>
        <v>237.57709505779718</v>
      </c>
      <c r="D39" s="20">
        <f>Class4ResTaxesByCo!D39/'County Population'!D39</f>
        <v>250.74097248230811</v>
      </c>
      <c r="E39" s="20">
        <f>Class4ResTaxesByCo!E39/'County Population'!E39</f>
        <v>282.10577718473621</v>
      </c>
      <c r="F39" s="20">
        <f>Class4ResTaxesByCo!F39/'County Population'!F39</f>
        <v>295.0903490856814</v>
      </c>
      <c r="G39" s="20">
        <f>Class4ResTaxesByCo!G39/'County Population'!G39</f>
        <v>298.17372386287627</v>
      </c>
      <c r="H39" s="20">
        <f>Class4ResTaxesByCo!H39/'County Population'!H39</f>
        <v>357.07618904031796</v>
      </c>
      <c r="I39" s="20">
        <f>Class4ResTaxesByCo!I39/'County Population'!I39</f>
        <v>308.47685736332573</v>
      </c>
      <c r="J39" s="20">
        <f>Class4ResTaxesByCo!J39/'County Population'!J39</f>
        <v>288.13389527617954</v>
      </c>
      <c r="K39" s="20">
        <f>Class4ResTaxesByCo!K39/'County Population'!K39</f>
        <v>303.88296267970105</v>
      </c>
      <c r="L39" s="20">
        <f>Class4ResTaxesByCo!L39/'County Population'!L39</f>
        <v>264.91105011507477</v>
      </c>
      <c r="M39" s="20">
        <f>Class4ResTaxesByCo!M39/'County Population'!M39</f>
        <v>212.62146367940673</v>
      </c>
      <c r="N39" s="20">
        <f>Class4ResTaxesByCo!N39/'County Population'!N39</f>
        <v>213.51422555048484</v>
      </c>
      <c r="O39" s="20">
        <f>Class4ResTaxesByCo!O39/'County Population'!O39</f>
        <v>220.63294016319645</v>
      </c>
      <c r="P39" s="20">
        <f>Class4ResTaxesByCo!P39/'County Population'!P39</f>
        <v>267.13829287895936</v>
      </c>
      <c r="Q39" s="20">
        <f>Class4ResTaxesByCo!Q39/'County Population'!Q39</f>
        <v>272.72627365042979</v>
      </c>
      <c r="R39" s="20">
        <f>Class4ResTaxesByCo!R39/'County Population'!R39</f>
        <v>315.56547153096341</v>
      </c>
      <c r="S39" s="20">
        <f>Class4ResTaxesByCo!S39/'County Population'!S39</f>
        <v>318.81273740675994</v>
      </c>
      <c r="T39" s="20">
        <f t="shared" si="2"/>
        <v>81.235642348962756</v>
      </c>
      <c r="U39" s="26">
        <f t="shared" si="3"/>
        <v>0.34193381449167037</v>
      </c>
    </row>
    <row r="40" spans="1:21" x14ac:dyDescent="0.2">
      <c r="A40" s="1">
        <v>28</v>
      </c>
      <c r="B40" s="1" t="str">
        <f>VLOOKUP(A40,CountyMatch!$A$2:$B$57,2,FALSE)</f>
        <v>Powell</v>
      </c>
      <c r="C40" s="20">
        <f>Class4ResTaxesByCo!C40/'County Population'!C40</f>
        <v>252.03631076753481</v>
      </c>
      <c r="D40" s="20">
        <f>Class4ResTaxesByCo!D40/'County Population'!D40</f>
        <v>269.7821062643261</v>
      </c>
      <c r="E40" s="20">
        <f>Class4ResTaxesByCo!E40/'County Population'!E40</f>
        <v>272.82448846041916</v>
      </c>
      <c r="F40" s="20">
        <f>Class4ResTaxesByCo!F40/'County Population'!F40</f>
        <v>290.16036687008722</v>
      </c>
      <c r="G40" s="20">
        <f>Class4ResTaxesByCo!G40/'County Population'!G40</f>
        <v>303.7918234771609</v>
      </c>
      <c r="H40" s="20">
        <f>Class4ResTaxesByCo!H40/'County Population'!H40</f>
        <v>309.30604538007583</v>
      </c>
      <c r="I40" s="20">
        <f>Class4ResTaxesByCo!I40/'County Population'!I40</f>
        <v>365.51975879050593</v>
      </c>
      <c r="J40" s="20">
        <f>Class4ResTaxesByCo!J40/'County Population'!J40</f>
        <v>346.10528928803041</v>
      </c>
      <c r="K40" s="20">
        <f>Class4ResTaxesByCo!K40/'County Population'!K40</f>
        <v>371.92297324120244</v>
      </c>
      <c r="L40" s="20">
        <f>Class4ResTaxesByCo!L40/'County Population'!L40</f>
        <v>380.90399302978955</v>
      </c>
      <c r="M40" s="20">
        <f>Class4ResTaxesByCo!M40/'County Population'!M40</f>
        <v>381.16993652873879</v>
      </c>
      <c r="N40" s="20">
        <f>Class4ResTaxesByCo!N40/'County Population'!N40</f>
        <v>414.17927843323253</v>
      </c>
      <c r="O40" s="20">
        <f>Class4ResTaxesByCo!O40/'County Population'!O40</f>
        <v>436.80638428737501</v>
      </c>
      <c r="P40" s="20">
        <f>Class4ResTaxesByCo!P40/'County Population'!P40</f>
        <v>508.65426264117679</v>
      </c>
      <c r="Q40" s="20">
        <f>Class4ResTaxesByCo!Q40/'County Population'!Q40</f>
        <v>507.28434103156053</v>
      </c>
      <c r="R40" s="20">
        <f>Class4ResTaxesByCo!R40/'County Population'!R40</f>
        <v>561.57246573149223</v>
      </c>
      <c r="S40" s="20">
        <f>Class4ResTaxesByCo!S40/'County Population'!S40</f>
        <v>575.26254658438518</v>
      </c>
      <c r="T40" s="20">
        <f t="shared" si="2"/>
        <v>323.22623581685036</v>
      </c>
      <c r="U40" s="26">
        <f t="shared" si="3"/>
        <v>1.2824590029607974</v>
      </c>
    </row>
    <row r="41" spans="1:21" x14ac:dyDescent="0.2">
      <c r="A41" s="1">
        <v>45</v>
      </c>
      <c r="B41" s="1" t="str">
        <f>VLOOKUP(A41,CountyMatch!$A$2:$B$57,2,FALSE)</f>
        <v>Prairie</v>
      </c>
      <c r="C41" s="20">
        <f>Class4ResTaxesByCo!C41/'County Population'!C41</f>
        <v>210.06307815856778</v>
      </c>
      <c r="D41" s="20">
        <f>Class4ResTaxesByCo!D41/'County Population'!D41</f>
        <v>206.39255862157535</v>
      </c>
      <c r="E41" s="20">
        <f>Class4ResTaxesByCo!E41/'County Population'!E41</f>
        <v>231.20573535993066</v>
      </c>
      <c r="F41" s="20">
        <f>Class4ResTaxesByCo!F41/'County Population'!F41</f>
        <v>244.43825743169396</v>
      </c>
      <c r="G41" s="20">
        <f>Class4ResTaxesByCo!G41/'County Population'!G41</f>
        <v>247.29112735883425</v>
      </c>
      <c r="H41" s="20">
        <f>Class4ResTaxesByCo!H41/'County Population'!H41</f>
        <v>270.92510862419209</v>
      </c>
      <c r="I41" s="20">
        <f>Class4ResTaxesByCo!I41/'County Population'!I41</f>
        <v>296.27950804096167</v>
      </c>
      <c r="J41" s="20">
        <f>Class4ResTaxesByCo!J41/'County Population'!J41</f>
        <v>275.27189562774362</v>
      </c>
      <c r="K41" s="20">
        <f>Class4ResTaxesByCo!K41/'County Population'!K41</f>
        <v>268.03696401521557</v>
      </c>
      <c r="L41" s="20">
        <f>Class4ResTaxesByCo!L41/'County Population'!L41</f>
        <v>240.17981699122814</v>
      </c>
      <c r="M41" s="20">
        <f>Class4ResTaxesByCo!M41/'County Population'!M41</f>
        <v>234.2407466082384</v>
      </c>
      <c r="N41" s="20">
        <f>Class4ResTaxesByCo!N41/'County Population'!N41</f>
        <v>230.20496105760967</v>
      </c>
      <c r="O41" s="20">
        <f>Class4ResTaxesByCo!O41/'County Population'!O41</f>
        <v>262.77772519111113</v>
      </c>
      <c r="P41" s="20">
        <f>Class4ResTaxesByCo!P41/'County Population'!P41</f>
        <v>391.57797672504375</v>
      </c>
      <c r="Q41" s="20">
        <f>Class4ResTaxesByCo!Q41/'County Population'!Q41</f>
        <v>395.56184401372212</v>
      </c>
      <c r="R41" s="20">
        <f>Class4ResTaxesByCo!R41/'County Population'!R41</f>
        <v>436.90374610611508</v>
      </c>
      <c r="S41" s="20">
        <f>Class4ResTaxesByCo!S41/'County Population'!S41</f>
        <v>460.39208454461823</v>
      </c>
      <c r="T41" s="20">
        <f t="shared" si="2"/>
        <v>250.32900638605045</v>
      </c>
      <c r="U41" s="26">
        <f t="shared" si="3"/>
        <v>1.1916849385454003</v>
      </c>
    </row>
    <row r="42" spans="1:21" x14ac:dyDescent="0.2">
      <c r="A42" s="1">
        <v>13</v>
      </c>
      <c r="B42" s="1" t="str">
        <f>VLOOKUP(A42,CountyMatch!$A$2:$B$57,2,FALSE)</f>
        <v>Ravalli</v>
      </c>
      <c r="C42" s="20">
        <f>Class4ResTaxesByCo!C42/'County Population'!C42</f>
        <v>420.22204197614468</v>
      </c>
      <c r="D42" s="20">
        <f>Class4ResTaxesByCo!D42/'County Population'!D42</f>
        <v>449.6208319635449</v>
      </c>
      <c r="E42" s="20">
        <f>Class4ResTaxesByCo!E42/'County Population'!E42</f>
        <v>504.41719578365468</v>
      </c>
      <c r="F42" s="20">
        <f>Class4ResTaxesByCo!F42/'County Population'!F42</f>
        <v>524.91544249597553</v>
      </c>
      <c r="G42" s="20">
        <f>Class4ResTaxesByCo!G42/'County Population'!G42</f>
        <v>542.46174882348612</v>
      </c>
      <c r="H42" s="20">
        <f>Class4ResTaxesByCo!H42/'County Population'!H42</f>
        <v>571.10453096479512</v>
      </c>
      <c r="I42" s="20">
        <f>Class4ResTaxesByCo!I42/'County Population'!I42</f>
        <v>616.34965333659841</v>
      </c>
      <c r="J42" s="20">
        <f>Class4ResTaxesByCo!J42/'County Population'!J42</f>
        <v>624.07646239513451</v>
      </c>
      <c r="K42" s="20">
        <f>Class4ResTaxesByCo!K42/'County Population'!K42</f>
        <v>653.83476648161172</v>
      </c>
      <c r="L42" s="20">
        <f>Class4ResTaxesByCo!L42/'County Population'!L42</f>
        <v>665.3180009217092</v>
      </c>
      <c r="M42" s="20">
        <f>Class4ResTaxesByCo!M42/'County Population'!M42</f>
        <v>649.63693969684323</v>
      </c>
      <c r="N42" s="20">
        <f>Class4ResTaxesByCo!N42/'County Population'!N42</f>
        <v>663.10109083628436</v>
      </c>
      <c r="O42" s="20">
        <f>Class4ResTaxesByCo!O42/'County Population'!O42</f>
        <v>683.88536404584806</v>
      </c>
      <c r="P42" s="20">
        <f>Class4ResTaxesByCo!P42/'County Population'!P42</f>
        <v>668.44409941909953</v>
      </c>
      <c r="Q42" s="20">
        <f>Class4ResTaxesByCo!Q42/'County Population'!Q42</f>
        <v>662.36715013841149</v>
      </c>
      <c r="R42" s="20">
        <f>Class4ResTaxesByCo!R42/'County Population'!R42</f>
        <v>706.91346380746472</v>
      </c>
      <c r="S42" s="20">
        <f>Class4ResTaxesByCo!S42/'County Population'!S42</f>
        <v>726.6496977117115</v>
      </c>
      <c r="T42" s="20">
        <f t="shared" si="2"/>
        <v>306.42765573556682</v>
      </c>
      <c r="U42" s="26">
        <f t="shared" si="3"/>
        <v>0.72920414715647452</v>
      </c>
    </row>
    <row r="43" spans="1:21" x14ac:dyDescent="0.2">
      <c r="A43" s="1">
        <v>27</v>
      </c>
      <c r="B43" s="1" t="str">
        <f>VLOOKUP(A43,CountyMatch!$A$2:$B$57,2,FALSE)</f>
        <v>Richland</v>
      </c>
      <c r="C43" s="20">
        <f>Class4ResTaxesByCo!C43/'County Population'!C43</f>
        <v>243.9451382778376</v>
      </c>
      <c r="D43" s="20">
        <f>Class4ResTaxesByCo!D43/'County Population'!D43</f>
        <v>243.05930742142468</v>
      </c>
      <c r="E43" s="20">
        <f>Class4ResTaxesByCo!E43/'County Population'!E43</f>
        <v>226.43245712510995</v>
      </c>
      <c r="F43" s="20">
        <f>Class4ResTaxesByCo!F43/'County Population'!F43</f>
        <v>212.81863528945371</v>
      </c>
      <c r="G43" s="20">
        <f>Class4ResTaxesByCo!G43/'County Population'!G43</f>
        <v>214.69076351677998</v>
      </c>
      <c r="H43" s="20">
        <f>Class4ResTaxesByCo!H43/'County Population'!H43</f>
        <v>195.14698566802053</v>
      </c>
      <c r="I43" s="20">
        <f>Class4ResTaxesByCo!I43/'County Population'!I43</f>
        <v>204.05271675291624</v>
      </c>
      <c r="J43" s="20">
        <f>Class4ResTaxesByCo!J43/'County Population'!J43</f>
        <v>202.62247947515237</v>
      </c>
      <c r="K43" s="20">
        <f>Class4ResTaxesByCo!K43/'County Population'!K43</f>
        <v>210.47350091915155</v>
      </c>
      <c r="L43" s="20">
        <f>Class4ResTaxesByCo!L43/'County Population'!L43</f>
        <v>200.11345358473827</v>
      </c>
      <c r="M43" s="20">
        <f>Class4ResTaxesByCo!M43/'County Population'!M43</f>
        <v>205.42685503988875</v>
      </c>
      <c r="N43" s="20">
        <f>Class4ResTaxesByCo!N43/'County Population'!N43</f>
        <v>211.96033136363633</v>
      </c>
      <c r="O43" s="20">
        <f>Class4ResTaxesByCo!O43/'County Population'!O43</f>
        <v>205.483122870523</v>
      </c>
      <c r="P43" s="20">
        <f>Class4ResTaxesByCo!P43/'County Population'!P43</f>
        <v>362.51518042590726</v>
      </c>
      <c r="Q43" s="20">
        <f>Class4ResTaxesByCo!Q43/'County Population'!Q43</f>
        <v>378.99830732778264</v>
      </c>
      <c r="R43" s="20">
        <f>Class4ResTaxesByCo!R43/'County Population'!R43</f>
        <v>459.12144939588813</v>
      </c>
      <c r="S43" s="20">
        <f>Class4ResTaxesByCo!S43/'County Population'!S43</f>
        <v>500.54374671767613</v>
      </c>
      <c r="T43" s="20">
        <f t="shared" si="2"/>
        <v>256.59860843983853</v>
      </c>
      <c r="U43" s="26">
        <f t="shared" si="3"/>
        <v>1.0518701469163507</v>
      </c>
    </row>
    <row r="44" spans="1:21" x14ac:dyDescent="0.2">
      <c r="A44" s="1">
        <v>17</v>
      </c>
      <c r="B44" s="1" t="str">
        <f>VLOOKUP(A44,CountyMatch!$A$2:$B$57,2,FALSE)</f>
        <v>Roosevelt</v>
      </c>
      <c r="C44" s="20">
        <f>Class4ResTaxesByCo!C44/'County Population'!C44</f>
        <v>107.09703869650598</v>
      </c>
      <c r="D44" s="20">
        <f>Class4ResTaxesByCo!D44/'County Population'!D44</f>
        <v>112.41523693058778</v>
      </c>
      <c r="E44" s="20">
        <f>Class4ResTaxesByCo!E44/'County Population'!E44</f>
        <v>108.60425737175997</v>
      </c>
      <c r="F44" s="20">
        <f>Class4ResTaxesByCo!F44/'County Population'!F44</f>
        <v>118.85551199674235</v>
      </c>
      <c r="G44" s="20">
        <f>Class4ResTaxesByCo!G44/'County Population'!G44</f>
        <v>127.69092857267866</v>
      </c>
      <c r="H44" s="20">
        <f>Class4ResTaxesByCo!H44/'County Population'!H44</f>
        <v>137.44010358990752</v>
      </c>
      <c r="I44" s="20">
        <f>Class4ResTaxesByCo!I44/'County Population'!I44</f>
        <v>149.85803816171395</v>
      </c>
      <c r="J44" s="20">
        <f>Class4ResTaxesByCo!J44/'County Population'!J44</f>
        <v>128.20639139636154</v>
      </c>
      <c r="K44" s="20">
        <f>Class4ResTaxesByCo!K44/'County Population'!K44</f>
        <v>132.63182668230561</v>
      </c>
      <c r="L44" s="20">
        <f>Class4ResTaxesByCo!L44/'County Population'!L44</f>
        <v>125.61675983704974</v>
      </c>
      <c r="M44" s="20">
        <f>Class4ResTaxesByCo!M44/'County Population'!M44</f>
        <v>120.0324810459866</v>
      </c>
      <c r="N44" s="20">
        <f>Class4ResTaxesByCo!N44/'County Population'!N44</f>
        <v>120.24390250901878</v>
      </c>
      <c r="O44" s="20">
        <f>Class4ResTaxesByCo!O44/'County Population'!O44</f>
        <v>113.26255539920254</v>
      </c>
      <c r="P44" s="20">
        <f>Class4ResTaxesByCo!P44/'County Population'!P44</f>
        <v>178.5679602566797</v>
      </c>
      <c r="Q44" s="20">
        <f>Class4ResTaxesByCo!Q44/'County Population'!Q44</f>
        <v>182.41969627417771</v>
      </c>
      <c r="R44" s="20">
        <f>Class4ResTaxesByCo!R44/'County Population'!R44</f>
        <v>195.93186756899641</v>
      </c>
      <c r="S44" s="20">
        <f>Class4ResTaxesByCo!S44/'County Population'!S44</f>
        <v>202.79675916086444</v>
      </c>
      <c r="T44" s="20">
        <f t="shared" si="2"/>
        <v>95.699720464358464</v>
      </c>
      <c r="U44" s="26">
        <f t="shared" si="3"/>
        <v>0.89357952030358667</v>
      </c>
    </row>
    <row r="45" spans="1:21" x14ac:dyDescent="0.2">
      <c r="A45" s="1">
        <v>29</v>
      </c>
      <c r="B45" s="1" t="str">
        <f>VLOOKUP(A45,CountyMatch!$A$2:$B$57,2,FALSE)</f>
        <v>Rosebud</v>
      </c>
      <c r="C45" s="20">
        <f>Class4ResTaxesByCo!C45/'County Population'!C45</f>
        <v>94.881328114941226</v>
      </c>
      <c r="D45" s="20">
        <f>Class4ResTaxesByCo!D45/'County Population'!D45</f>
        <v>98.478898002171562</v>
      </c>
      <c r="E45" s="20">
        <f>Class4ResTaxesByCo!E45/'County Population'!E45</f>
        <v>102.2355075831874</v>
      </c>
      <c r="F45" s="20">
        <f>Class4ResTaxesByCo!F45/'County Population'!F45</f>
        <v>98.532588450334018</v>
      </c>
      <c r="G45" s="20">
        <f>Class4ResTaxesByCo!G45/'County Population'!G45</f>
        <v>99.801175674064254</v>
      </c>
      <c r="H45" s="20">
        <f>Class4ResTaxesByCo!H45/'County Population'!H45</f>
        <v>104.52185355484652</v>
      </c>
      <c r="I45" s="20">
        <f>Class4ResTaxesByCo!I45/'County Population'!I45</f>
        <v>110.89053976690487</v>
      </c>
      <c r="J45" s="20">
        <f>Class4ResTaxesByCo!J45/'County Population'!J45</f>
        <v>108.18520441901025</v>
      </c>
      <c r="K45" s="20">
        <f>Class4ResTaxesByCo!K45/'County Population'!K45</f>
        <v>116.44903924556853</v>
      </c>
      <c r="L45" s="20">
        <f>Class4ResTaxesByCo!L45/'County Population'!L45</f>
        <v>116.43930929604626</v>
      </c>
      <c r="M45" s="20">
        <f>Class4ResTaxesByCo!M45/'County Population'!M45</f>
        <v>117.13333168750665</v>
      </c>
      <c r="N45" s="20">
        <f>Class4ResTaxesByCo!N45/'County Population'!N45</f>
        <v>119.91615572641311</v>
      </c>
      <c r="O45" s="20">
        <f>Class4ResTaxesByCo!O45/'County Population'!O45</f>
        <v>131.49718422920233</v>
      </c>
      <c r="P45" s="20">
        <f>Class4ResTaxesByCo!P45/'County Population'!P45</f>
        <v>168.16251145300981</v>
      </c>
      <c r="Q45" s="20">
        <f>Class4ResTaxesByCo!Q45/'County Population'!Q45</f>
        <v>167.59948728531253</v>
      </c>
      <c r="R45" s="20">
        <f>Class4ResTaxesByCo!R45/'County Population'!R45</f>
        <v>163.47278250048603</v>
      </c>
      <c r="S45" s="20">
        <f>Class4ResTaxesByCo!S45/'County Population'!S45</f>
        <v>178.9874878698003</v>
      </c>
      <c r="T45" s="20">
        <f t="shared" si="2"/>
        <v>84.106159754859078</v>
      </c>
      <c r="U45" s="26">
        <f t="shared" si="3"/>
        <v>0.88643531267786557</v>
      </c>
    </row>
    <row r="46" spans="1:21" x14ac:dyDescent="0.2">
      <c r="A46" s="1">
        <v>35</v>
      </c>
      <c r="B46" s="1" t="str">
        <f>VLOOKUP(A46,CountyMatch!$A$2:$B$57,2,FALSE)</f>
        <v>Sanders</v>
      </c>
      <c r="C46" s="20">
        <f>Class4ResTaxesByCo!C46/'County Population'!C46</f>
        <v>294.80646036403596</v>
      </c>
      <c r="D46" s="20">
        <f>Class4ResTaxesByCo!D46/'County Population'!D46</f>
        <v>345.81388522474896</v>
      </c>
      <c r="E46" s="20">
        <f>Class4ResTaxesByCo!E46/'County Population'!E46</f>
        <v>346.71038859421753</v>
      </c>
      <c r="F46" s="20">
        <f>Class4ResTaxesByCo!F46/'County Population'!F46</f>
        <v>359.59862423795676</v>
      </c>
      <c r="G46" s="20">
        <f>Class4ResTaxesByCo!G46/'County Population'!G46</f>
        <v>398.80034874083015</v>
      </c>
      <c r="H46" s="20">
        <f>Class4ResTaxesByCo!H46/'County Population'!H46</f>
        <v>408.3026753356213</v>
      </c>
      <c r="I46" s="20">
        <f>Class4ResTaxesByCo!I46/'County Population'!I46</f>
        <v>443.01207337654142</v>
      </c>
      <c r="J46" s="20">
        <f>Class4ResTaxesByCo!J46/'County Population'!J46</f>
        <v>431.30976020050571</v>
      </c>
      <c r="K46" s="20">
        <f>Class4ResTaxesByCo!K46/'County Population'!K46</f>
        <v>434.32214170788001</v>
      </c>
      <c r="L46" s="20">
        <f>Class4ResTaxesByCo!L46/'County Population'!L46</f>
        <v>466.62209806756772</v>
      </c>
      <c r="M46" s="20">
        <f>Class4ResTaxesByCo!M46/'County Population'!M46</f>
        <v>475.95127747318446</v>
      </c>
      <c r="N46" s="20">
        <f>Class4ResTaxesByCo!N46/'County Population'!N46</f>
        <v>485.07679123540845</v>
      </c>
      <c r="O46" s="20">
        <f>Class4ResTaxesByCo!O46/'County Population'!O46</f>
        <v>514.12666931774231</v>
      </c>
      <c r="P46" s="20">
        <f>Class4ResTaxesByCo!P46/'County Population'!P46</f>
        <v>489.29231604834422</v>
      </c>
      <c r="Q46" s="20">
        <f>Class4ResTaxesByCo!Q46/'County Population'!Q46</f>
        <v>487.73867329692007</v>
      </c>
      <c r="R46" s="20">
        <f>Class4ResTaxesByCo!R46/'County Population'!R46</f>
        <v>583.79318991840569</v>
      </c>
      <c r="S46" s="20">
        <f>Class4ResTaxesByCo!S46/'County Population'!S46</f>
        <v>577.28105325987895</v>
      </c>
      <c r="T46" s="20">
        <f t="shared" si="2"/>
        <v>282.47459289584299</v>
      </c>
      <c r="U46" s="26">
        <f t="shared" si="3"/>
        <v>0.95816961591355498</v>
      </c>
    </row>
    <row r="47" spans="1:21" x14ac:dyDescent="0.2">
      <c r="A47" s="1">
        <v>34</v>
      </c>
      <c r="B47" s="1" t="str">
        <f>VLOOKUP(A47,CountyMatch!$A$2:$B$57,2,FALSE)</f>
        <v>Sheridan</v>
      </c>
      <c r="C47" s="20">
        <f>Class4ResTaxesByCo!C47/'County Population'!C47</f>
        <v>275.28067125725511</v>
      </c>
      <c r="D47" s="20">
        <f>Class4ResTaxesByCo!D47/'County Population'!D47</f>
        <v>283.58453656748719</v>
      </c>
      <c r="E47" s="20">
        <f>Class4ResTaxesByCo!E47/'County Population'!E47</f>
        <v>307.4700826310073</v>
      </c>
      <c r="F47" s="20">
        <f>Class4ResTaxesByCo!F47/'County Population'!F47</f>
        <v>299.55711709487827</v>
      </c>
      <c r="G47" s="20">
        <f>Class4ResTaxesByCo!G47/'County Population'!G47</f>
        <v>294.68348268890787</v>
      </c>
      <c r="H47" s="20">
        <f>Class4ResTaxesByCo!H47/'County Population'!H47</f>
        <v>285.45501280196021</v>
      </c>
      <c r="I47" s="20">
        <f>Class4ResTaxesByCo!I47/'County Population'!I47</f>
        <v>318.81598728212697</v>
      </c>
      <c r="J47" s="20">
        <f>Class4ResTaxesByCo!J47/'County Population'!J47</f>
        <v>274.07940285798639</v>
      </c>
      <c r="K47" s="20">
        <f>Class4ResTaxesByCo!K47/'County Population'!K47</f>
        <v>301.1063638034442</v>
      </c>
      <c r="L47" s="20">
        <f>Class4ResTaxesByCo!L47/'County Population'!L47</f>
        <v>322.06669567456817</v>
      </c>
      <c r="M47" s="20">
        <f>Class4ResTaxesByCo!M47/'County Population'!M47</f>
        <v>334.39012622428845</v>
      </c>
      <c r="N47" s="20">
        <f>Class4ResTaxesByCo!N47/'County Population'!N47</f>
        <v>291.96243340965526</v>
      </c>
      <c r="O47" s="20">
        <f>Class4ResTaxesByCo!O47/'County Population'!O47</f>
        <v>298.63785887158468</v>
      </c>
      <c r="P47" s="20">
        <f>Class4ResTaxesByCo!P47/'County Population'!P47</f>
        <v>485.91493524107887</v>
      </c>
      <c r="Q47" s="20">
        <f>Class4ResTaxesByCo!Q47/'County Population'!Q47</f>
        <v>497.30551848904906</v>
      </c>
      <c r="R47" s="20">
        <f>Class4ResTaxesByCo!R47/'County Population'!R47</f>
        <v>632.2412593116253</v>
      </c>
      <c r="S47" s="20">
        <f>Class4ResTaxesByCo!S47/'County Population'!S47</f>
        <v>710.53859259345836</v>
      </c>
      <c r="T47" s="20">
        <f t="shared" si="2"/>
        <v>435.25792133620325</v>
      </c>
      <c r="U47" s="26">
        <f t="shared" si="3"/>
        <v>1.5811423277497254</v>
      </c>
    </row>
    <row r="48" spans="1:21" x14ac:dyDescent="0.2">
      <c r="A48" s="1">
        <v>1</v>
      </c>
      <c r="B48" s="1" t="str">
        <f>VLOOKUP(A48,CountyMatch!$A$2:$B$57,2,FALSE)</f>
        <v>Silver Bow</v>
      </c>
      <c r="C48" s="20">
        <f>Class4ResTaxesByCo!C48/'County Population'!C48</f>
        <v>333.95252343078852</v>
      </c>
      <c r="D48" s="20">
        <f>Class4ResTaxesByCo!D48/'County Population'!D48</f>
        <v>306.23634739917549</v>
      </c>
      <c r="E48" s="20">
        <f>Class4ResTaxesByCo!E48/'County Population'!E48</f>
        <v>367.04527182748802</v>
      </c>
      <c r="F48" s="20">
        <f>Class4ResTaxesByCo!F48/'County Population'!F48</f>
        <v>356.86602866552937</v>
      </c>
      <c r="G48" s="20">
        <f>Class4ResTaxesByCo!G48/'County Population'!G48</f>
        <v>383.85782492868026</v>
      </c>
      <c r="H48" s="20">
        <f>Class4ResTaxesByCo!H48/'County Population'!H48</f>
        <v>377.87940903639998</v>
      </c>
      <c r="I48" s="20">
        <f>Class4ResTaxesByCo!I48/'County Population'!I48</f>
        <v>391.38928645954138</v>
      </c>
      <c r="J48" s="20">
        <f>Class4ResTaxesByCo!J48/'County Population'!J48</f>
        <v>375.95207384027276</v>
      </c>
      <c r="K48" s="20">
        <f>Class4ResTaxesByCo!K48/'County Population'!K48</f>
        <v>420.40177460023955</v>
      </c>
      <c r="L48" s="20">
        <f>Class4ResTaxesByCo!L48/'County Population'!L48</f>
        <v>411.59141324487695</v>
      </c>
      <c r="M48" s="20">
        <f>Class4ResTaxesByCo!M48/'County Population'!M48</f>
        <v>423.86119023667931</v>
      </c>
      <c r="N48" s="20">
        <f>Class4ResTaxesByCo!N48/'County Population'!N48</f>
        <v>434.82473990543673</v>
      </c>
      <c r="O48" s="20">
        <f>Class4ResTaxesByCo!O48/'County Population'!O48</f>
        <v>453.29470731284749</v>
      </c>
      <c r="P48" s="20">
        <f>Class4ResTaxesByCo!P48/'County Population'!P48</f>
        <v>480.82876188665682</v>
      </c>
      <c r="Q48" s="20">
        <f>Class4ResTaxesByCo!Q48/'County Population'!Q48</f>
        <v>476.86559451373893</v>
      </c>
      <c r="R48" s="20">
        <f>Class4ResTaxesByCo!R48/'County Population'!R48</f>
        <v>553.43598476758063</v>
      </c>
      <c r="S48" s="20">
        <f>Class4ResTaxesByCo!S48/'County Population'!S48</f>
        <v>573.68212426656839</v>
      </c>
      <c r="T48" s="20">
        <f t="shared" si="2"/>
        <v>239.72960083577988</v>
      </c>
      <c r="U48" s="26">
        <f t="shared" si="3"/>
        <v>0.71785533576141314</v>
      </c>
    </row>
    <row r="49" spans="1:21" x14ac:dyDescent="0.2">
      <c r="A49" s="1">
        <v>32</v>
      </c>
      <c r="B49" s="1" t="str">
        <f>VLOOKUP(A49,CountyMatch!$A$2:$B$57,2,FALSE)</f>
        <v>Stillwater</v>
      </c>
      <c r="C49" s="20">
        <f>Class4ResTaxesByCo!C49/'County Population'!C49</f>
        <v>330.53400583556436</v>
      </c>
      <c r="D49" s="20">
        <f>Class4ResTaxesByCo!D49/'County Population'!D49</f>
        <v>378.07960730682765</v>
      </c>
      <c r="E49" s="20">
        <f>Class4ResTaxesByCo!E49/'County Population'!E49</f>
        <v>419.48334190041498</v>
      </c>
      <c r="F49" s="20">
        <f>Class4ResTaxesByCo!F49/'County Population'!F49</f>
        <v>454.51280891640141</v>
      </c>
      <c r="G49" s="20">
        <f>Class4ResTaxesByCo!G49/'County Population'!G49</f>
        <v>492.83984887192514</v>
      </c>
      <c r="H49" s="20">
        <f>Class4ResTaxesByCo!H49/'County Population'!H49</f>
        <v>469.67056889906394</v>
      </c>
      <c r="I49" s="20">
        <f>Class4ResTaxesByCo!I49/'County Population'!I49</f>
        <v>525.92090461375051</v>
      </c>
      <c r="J49" s="20">
        <f>Class4ResTaxesByCo!J49/'County Population'!J49</f>
        <v>502.6700487209431</v>
      </c>
      <c r="K49" s="20">
        <f>Class4ResTaxesByCo!K49/'County Population'!K49</f>
        <v>493.92638744842714</v>
      </c>
      <c r="L49" s="20">
        <f>Class4ResTaxesByCo!L49/'County Population'!L49</f>
        <v>519.02704983631588</v>
      </c>
      <c r="M49" s="20">
        <f>Class4ResTaxesByCo!M49/'County Population'!M49</f>
        <v>506.3558341427792</v>
      </c>
      <c r="N49" s="20">
        <f>Class4ResTaxesByCo!N49/'County Population'!N49</f>
        <v>533.41669269537988</v>
      </c>
      <c r="O49" s="20">
        <f>Class4ResTaxesByCo!O49/'County Population'!O49</f>
        <v>526.8742799210296</v>
      </c>
      <c r="P49" s="20">
        <f>Class4ResTaxesByCo!P49/'County Population'!P49</f>
        <v>587.9987131379828</v>
      </c>
      <c r="Q49" s="20">
        <f>Class4ResTaxesByCo!Q49/'County Population'!Q49</f>
        <v>600.53121508420338</v>
      </c>
      <c r="R49" s="20">
        <f>Class4ResTaxesByCo!R49/'County Population'!R49</f>
        <v>677.5446759638171</v>
      </c>
      <c r="S49" s="20">
        <f>Class4ResTaxesByCo!S49/'County Population'!S49</f>
        <v>662.62523696349876</v>
      </c>
      <c r="T49" s="20">
        <f t="shared" si="2"/>
        <v>332.09123112793441</v>
      </c>
      <c r="U49" s="26">
        <f t="shared" si="3"/>
        <v>1.0047112407948269</v>
      </c>
    </row>
    <row r="50" spans="1:21" x14ac:dyDescent="0.2">
      <c r="A50" s="1">
        <v>40</v>
      </c>
      <c r="B50" s="1" t="str">
        <f>VLOOKUP(A50,CountyMatch!$A$2:$B$57,2,FALSE)</f>
        <v>Sweet Grass</v>
      </c>
      <c r="C50" s="20">
        <f>Class4ResTaxesByCo!C50/'County Population'!C50</f>
        <v>414.45763171025726</v>
      </c>
      <c r="D50" s="20">
        <f>Class4ResTaxesByCo!D50/'County Population'!D50</f>
        <v>460.80348888081312</v>
      </c>
      <c r="E50" s="20">
        <f>Class4ResTaxesByCo!E50/'County Population'!E50</f>
        <v>464.14169436479875</v>
      </c>
      <c r="F50" s="20">
        <f>Class4ResTaxesByCo!F50/'County Population'!F50</f>
        <v>539.42790673496609</v>
      </c>
      <c r="G50" s="20">
        <f>Class4ResTaxesByCo!G50/'County Population'!G50</f>
        <v>542.62051003245892</v>
      </c>
      <c r="H50" s="20">
        <f>Class4ResTaxesByCo!H50/'County Population'!H50</f>
        <v>537.51877720222342</v>
      </c>
      <c r="I50" s="20">
        <f>Class4ResTaxesByCo!I50/'County Population'!I50</f>
        <v>595.10335403195745</v>
      </c>
      <c r="J50" s="20">
        <f>Class4ResTaxesByCo!J50/'County Population'!J50</f>
        <v>633.19038503082277</v>
      </c>
      <c r="K50" s="20">
        <f>Class4ResTaxesByCo!K50/'County Population'!K50</f>
        <v>618.80392262983423</v>
      </c>
      <c r="L50" s="20">
        <f>Class4ResTaxesByCo!L50/'County Population'!L50</f>
        <v>596.8251280925823</v>
      </c>
      <c r="M50" s="20">
        <f>Class4ResTaxesByCo!M50/'County Population'!M50</f>
        <v>595.93001192071495</v>
      </c>
      <c r="N50" s="20">
        <f>Class4ResTaxesByCo!N50/'County Population'!N50</f>
        <v>612.5332527938765</v>
      </c>
      <c r="O50" s="20">
        <f>Class4ResTaxesByCo!O50/'County Population'!O50</f>
        <v>609.76168684615413</v>
      </c>
      <c r="P50" s="20">
        <f>Class4ResTaxesByCo!P50/'County Population'!P50</f>
        <v>649.43710934254113</v>
      </c>
      <c r="Q50" s="20">
        <f>Class4ResTaxesByCo!Q50/'County Population'!Q50</f>
        <v>653.45937497232944</v>
      </c>
      <c r="R50" s="20">
        <f>Class4ResTaxesByCo!R50/'County Population'!R50</f>
        <v>784.3924486912847</v>
      </c>
      <c r="S50" s="20">
        <f>Class4ResTaxesByCo!S50/'County Population'!S50</f>
        <v>763.44164319407002</v>
      </c>
      <c r="T50" s="20">
        <f t="shared" si="2"/>
        <v>348.98401148381276</v>
      </c>
      <c r="U50" s="26">
        <f t="shared" si="3"/>
        <v>0.8420257820895517</v>
      </c>
    </row>
    <row r="51" spans="1:21" x14ac:dyDescent="0.2">
      <c r="A51" s="1">
        <v>31</v>
      </c>
      <c r="B51" s="1" t="str">
        <f>VLOOKUP(A51,CountyMatch!$A$2:$B$57,2,FALSE)</f>
        <v>Teton</v>
      </c>
      <c r="C51" s="20">
        <f>Class4ResTaxesByCo!C51/'County Population'!C51</f>
        <v>333.15328754215722</v>
      </c>
      <c r="D51" s="20">
        <f>Class4ResTaxesByCo!D51/'County Population'!D51</f>
        <v>340.47122920969281</v>
      </c>
      <c r="E51" s="20">
        <f>Class4ResTaxesByCo!E51/'County Population'!E51</f>
        <v>356.18798289740704</v>
      </c>
      <c r="F51" s="20">
        <f>Class4ResTaxesByCo!F51/'County Population'!F51</f>
        <v>375.36778518263719</v>
      </c>
      <c r="G51" s="20">
        <f>Class4ResTaxesByCo!G51/'County Population'!G51</f>
        <v>403.32381028968905</v>
      </c>
      <c r="H51" s="20">
        <f>Class4ResTaxesByCo!H51/'County Population'!H51</f>
        <v>406.81368048347713</v>
      </c>
      <c r="I51" s="20">
        <f>Class4ResTaxesByCo!I51/'County Population'!I51</f>
        <v>439.97364787237507</v>
      </c>
      <c r="J51" s="20">
        <f>Class4ResTaxesByCo!J51/'County Population'!J51</f>
        <v>408.17432326611578</v>
      </c>
      <c r="K51" s="20">
        <f>Class4ResTaxesByCo!K51/'County Population'!K51</f>
        <v>420.33693987816929</v>
      </c>
      <c r="L51" s="20">
        <f>Class4ResTaxesByCo!L51/'County Population'!L51</f>
        <v>423.74123698184815</v>
      </c>
      <c r="M51" s="20">
        <f>Class4ResTaxesByCo!M51/'County Population'!M51</f>
        <v>431.18169015023932</v>
      </c>
      <c r="N51" s="20">
        <f>Class4ResTaxesByCo!N51/'County Population'!N51</f>
        <v>442.1180966710744</v>
      </c>
      <c r="O51" s="20">
        <f>Class4ResTaxesByCo!O51/'County Population'!O51</f>
        <v>459.28493530260334</v>
      </c>
      <c r="P51" s="20">
        <f>Class4ResTaxesByCo!P51/'County Population'!P51</f>
        <v>502.31130703361902</v>
      </c>
      <c r="Q51" s="20">
        <f>Class4ResTaxesByCo!Q51/'County Population'!Q51</f>
        <v>504.6067049742652</v>
      </c>
      <c r="R51" s="20">
        <f>Class4ResTaxesByCo!R51/'County Population'!R51</f>
        <v>538.97730727674161</v>
      </c>
      <c r="S51" s="20">
        <f>Class4ResTaxesByCo!S51/'County Population'!S51</f>
        <v>556.73599516553088</v>
      </c>
      <c r="T51" s="20">
        <f t="shared" si="2"/>
        <v>223.58270762337366</v>
      </c>
      <c r="U51" s="26">
        <f t="shared" si="3"/>
        <v>0.67111061479494338</v>
      </c>
    </row>
    <row r="52" spans="1:21" x14ac:dyDescent="0.2">
      <c r="A52" s="1">
        <v>21</v>
      </c>
      <c r="B52" s="1" t="str">
        <f>VLOOKUP(A52,CountyMatch!$A$2:$B$57,2,FALSE)</f>
        <v>Toole</v>
      </c>
      <c r="C52" s="20">
        <f>Class4ResTaxesByCo!C52/'County Population'!C52</f>
        <v>283.589683841821</v>
      </c>
      <c r="D52" s="20">
        <f>Class4ResTaxesByCo!D52/'County Population'!D52</f>
        <v>298.69798688254093</v>
      </c>
      <c r="E52" s="20">
        <f>Class4ResTaxesByCo!E52/'County Population'!E52</f>
        <v>283.77073675083841</v>
      </c>
      <c r="F52" s="20">
        <f>Class4ResTaxesByCo!F52/'County Population'!F52</f>
        <v>283.08054602339178</v>
      </c>
      <c r="G52" s="20">
        <f>Class4ResTaxesByCo!G52/'County Population'!G52</f>
        <v>290.39281759488694</v>
      </c>
      <c r="H52" s="20">
        <f>Class4ResTaxesByCo!H52/'County Population'!H52</f>
        <v>301.06206496075669</v>
      </c>
      <c r="I52" s="20">
        <f>Class4ResTaxesByCo!I52/'County Population'!I52</f>
        <v>266.86722276826151</v>
      </c>
      <c r="J52" s="20">
        <f>Class4ResTaxesByCo!J52/'County Population'!J52</f>
        <v>261.4919689227836</v>
      </c>
      <c r="K52" s="20">
        <f>Class4ResTaxesByCo!K52/'County Population'!K52</f>
        <v>270.43700516938054</v>
      </c>
      <c r="L52" s="20">
        <f>Class4ResTaxesByCo!L52/'County Population'!L52</f>
        <v>284.10911056493882</v>
      </c>
      <c r="M52" s="20">
        <f>Class4ResTaxesByCo!M52/'County Population'!M52</f>
        <v>299.41258011503072</v>
      </c>
      <c r="N52" s="20">
        <f>Class4ResTaxesByCo!N52/'County Population'!N52</f>
        <v>304.10914832096847</v>
      </c>
      <c r="O52" s="20">
        <f>Class4ResTaxesByCo!O52/'County Population'!O52</f>
        <v>323.15139313660353</v>
      </c>
      <c r="P52" s="20">
        <f>Class4ResTaxesByCo!P52/'County Population'!P52</f>
        <v>399.27876918094137</v>
      </c>
      <c r="Q52" s="20">
        <f>Class4ResTaxesByCo!Q52/'County Population'!Q52</f>
        <v>403.3299822536348</v>
      </c>
      <c r="R52" s="20">
        <f>Class4ResTaxesByCo!R52/'County Population'!R52</f>
        <v>470.5935226629789</v>
      </c>
      <c r="S52" s="20">
        <f>Class4ResTaxesByCo!S52/'County Population'!S52</f>
        <v>495.0228836056047</v>
      </c>
      <c r="T52" s="20">
        <f t="shared" si="2"/>
        <v>211.4331997637837</v>
      </c>
      <c r="U52" s="26">
        <f t="shared" si="3"/>
        <v>0.74556026474402959</v>
      </c>
    </row>
    <row r="53" spans="1:21" x14ac:dyDescent="0.2">
      <c r="A53" s="1">
        <v>33</v>
      </c>
      <c r="B53" s="1" t="str">
        <f>VLOOKUP(A53,CountyMatch!$A$2:$B$57,2,FALSE)</f>
        <v>Treasure</v>
      </c>
      <c r="C53" s="20">
        <f>Class4ResTaxesByCo!C53/'County Population'!C53</f>
        <v>188.74734968474147</v>
      </c>
      <c r="D53" s="20">
        <f>Class4ResTaxesByCo!D53/'County Population'!D53</f>
        <v>200.32206971938774</v>
      </c>
      <c r="E53" s="20">
        <f>Class4ResTaxesByCo!E53/'County Population'!E53</f>
        <v>195.66638324155193</v>
      </c>
      <c r="F53" s="20">
        <f>Class4ResTaxesByCo!F53/'County Population'!F53</f>
        <v>221.58184419060049</v>
      </c>
      <c r="G53" s="20">
        <f>Class4ResTaxesByCo!G53/'County Population'!G53</f>
        <v>244.5560730171278</v>
      </c>
      <c r="H53" s="20">
        <f>Class4ResTaxesByCo!H53/'County Population'!H53</f>
        <v>258.61809117647061</v>
      </c>
      <c r="I53" s="20">
        <f>Class4ResTaxesByCo!I53/'County Population'!I53</f>
        <v>274.88741433687005</v>
      </c>
      <c r="J53" s="20">
        <f>Class4ResTaxesByCo!J53/'County Population'!J53</f>
        <v>270.03773669444439</v>
      </c>
      <c r="K53" s="20">
        <f>Class4ResTaxesByCo!K53/'County Population'!K53</f>
        <v>275.45064406685236</v>
      </c>
      <c r="L53" s="20">
        <f>Class4ResTaxesByCo!L53/'County Population'!L53</f>
        <v>268.14957997194949</v>
      </c>
      <c r="M53" s="20">
        <f>Class4ResTaxesByCo!M53/'County Population'!M53</f>
        <v>270.70551912742394</v>
      </c>
      <c r="N53" s="20">
        <f>Class4ResTaxesByCo!N53/'County Population'!N53</f>
        <v>280.69570434343439</v>
      </c>
      <c r="O53" s="20">
        <f>Class4ResTaxesByCo!O53/'County Population'!O53</f>
        <v>296.76504827285913</v>
      </c>
      <c r="P53" s="20">
        <f>Class4ResTaxesByCo!P53/'County Population'!P53</f>
        <v>394.94671415204681</v>
      </c>
      <c r="Q53" s="20">
        <f>Class4ResTaxesByCo!Q53/'County Population'!Q53</f>
        <v>402.20874964705882</v>
      </c>
      <c r="R53" s="20">
        <f>Class4ResTaxesByCo!R53/'County Population'!R53</f>
        <v>439.05767082840231</v>
      </c>
      <c r="S53" s="20">
        <f>Class4ResTaxesByCo!S53/'County Population'!S53</f>
        <v>473.42438385861573</v>
      </c>
      <c r="T53" s="20">
        <f t="shared" si="2"/>
        <v>284.67703417387429</v>
      </c>
      <c r="U53" s="26">
        <f t="shared" si="3"/>
        <v>1.5082438754735419</v>
      </c>
    </row>
    <row r="54" spans="1:21" x14ac:dyDescent="0.2">
      <c r="A54" s="1">
        <v>20</v>
      </c>
      <c r="B54" s="1" t="str">
        <f>VLOOKUP(A54,CountyMatch!$A$2:$B$57,2,FALSE)</f>
        <v>Valley</v>
      </c>
      <c r="C54" s="20">
        <f>Class4ResTaxesByCo!C54/'County Population'!C54</f>
        <v>241.87558313977647</v>
      </c>
      <c r="D54" s="20">
        <f>Class4ResTaxesByCo!D54/'County Population'!D54</f>
        <v>234.11407998653559</v>
      </c>
      <c r="E54" s="20">
        <f>Class4ResTaxesByCo!E54/'County Population'!E54</f>
        <v>239.27987171283021</v>
      </c>
      <c r="F54" s="20">
        <f>Class4ResTaxesByCo!F54/'County Population'!F54</f>
        <v>244.50345992941496</v>
      </c>
      <c r="G54" s="20">
        <f>Class4ResTaxesByCo!G54/'County Population'!G54</f>
        <v>263.69265932480749</v>
      </c>
      <c r="H54" s="20">
        <f>Class4ResTaxesByCo!H54/'County Population'!H54</f>
        <v>287.56513990725585</v>
      </c>
      <c r="I54" s="20">
        <f>Class4ResTaxesByCo!I54/'County Population'!I54</f>
        <v>292.17877940256244</v>
      </c>
      <c r="J54" s="20">
        <f>Class4ResTaxesByCo!J54/'County Population'!J54</f>
        <v>289.00457556810449</v>
      </c>
      <c r="K54" s="20">
        <f>Class4ResTaxesByCo!K54/'County Population'!K54</f>
        <v>293.38988729330441</v>
      </c>
      <c r="L54" s="20">
        <f>Class4ResTaxesByCo!L54/'County Population'!L54</f>
        <v>287.02160519436995</v>
      </c>
      <c r="M54" s="20">
        <f>Class4ResTaxesByCo!M54/'County Population'!M54</f>
        <v>280.67379830221392</v>
      </c>
      <c r="N54" s="20">
        <f>Class4ResTaxesByCo!N54/'County Population'!N54</f>
        <v>310.06575406581891</v>
      </c>
      <c r="O54" s="20">
        <f>Class4ResTaxesByCo!O54/'County Population'!O54</f>
        <v>324.65084910985865</v>
      </c>
      <c r="P54" s="20">
        <f>Class4ResTaxesByCo!P54/'County Population'!P54</f>
        <v>503.25216250688715</v>
      </c>
      <c r="Q54" s="20">
        <f>Class4ResTaxesByCo!Q54/'County Population'!Q54</f>
        <v>502.59946008223898</v>
      </c>
      <c r="R54" s="20">
        <f>Class4ResTaxesByCo!R54/'County Population'!R54</f>
        <v>551.73747052737747</v>
      </c>
      <c r="S54" s="20">
        <f>Class4ResTaxesByCo!S54/'County Population'!S54</f>
        <v>575.3373135108244</v>
      </c>
      <c r="T54" s="20">
        <f t="shared" si="2"/>
        <v>333.46173037104791</v>
      </c>
      <c r="U54" s="26">
        <f t="shared" si="3"/>
        <v>1.3786498250149752</v>
      </c>
    </row>
    <row r="55" spans="1:21" x14ac:dyDescent="0.2">
      <c r="A55" s="1">
        <v>44</v>
      </c>
      <c r="B55" s="1" t="str">
        <f>VLOOKUP(A55,CountyMatch!$A$2:$B$57,2,FALSE)</f>
        <v>Wheatland</v>
      </c>
      <c r="C55" s="20">
        <f>Class4ResTaxesByCo!C55/'County Population'!C55</f>
        <v>220.47598679434569</v>
      </c>
      <c r="D55" s="20">
        <f>Class4ResTaxesByCo!D55/'County Population'!D55</f>
        <v>240.53493571562649</v>
      </c>
      <c r="E55" s="20">
        <f>Class4ResTaxesByCo!E55/'County Population'!E55</f>
        <v>246.14023812115477</v>
      </c>
      <c r="F55" s="20">
        <f>Class4ResTaxesByCo!F55/'County Population'!F55</f>
        <v>246.37327406999043</v>
      </c>
      <c r="G55" s="20">
        <f>Class4ResTaxesByCo!G55/'County Population'!G55</f>
        <v>249.48957480982801</v>
      </c>
      <c r="H55" s="20">
        <f>Class4ResTaxesByCo!H55/'County Population'!H55</f>
        <v>260.68254433653846</v>
      </c>
      <c r="I55" s="20">
        <f>Class4ResTaxesByCo!I55/'County Population'!I55</f>
        <v>272.76491766155277</v>
      </c>
      <c r="J55" s="20">
        <f>Class4ResTaxesByCo!J55/'County Population'!J55</f>
        <v>257.93354035681187</v>
      </c>
      <c r="K55" s="20">
        <f>Class4ResTaxesByCo!K55/'County Population'!K55</f>
        <v>258.00676155844155</v>
      </c>
      <c r="L55" s="20">
        <f>Class4ResTaxesByCo!L55/'County Population'!L55</f>
        <v>258.02438768292683</v>
      </c>
      <c r="M55" s="20">
        <f>Class4ResTaxesByCo!M55/'County Population'!M55</f>
        <v>258.58455762679426</v>
      </c>
      <c r="N55" s="20">
        <f>Class4ResTaxesByCo!N55/'County Population'!N55</f>
        <v>256.75851508243062</v>
      </c>
      <c r="O55" s="20">
        <f>Class4ResTaxesByCo!O55/'County Population'!O55</f>
        <v>259.35167390430621</v>
      </c>
      <c r="P55" s="20">
        <f>Class4ResTaxesByCo!P55/'County Population'!P55</f>
        <v>297.80726218009482</v>
      </c>
      <c r="Q55" s="20">
        <f>Class4ResTaxesByCo!Q55/'County Population'!Q55</f>
        <v>294.95668244945944</v>
      </c>
      <c r="R55" s="20">
        <f>Class4ResTaxesByCo!R55/'County Population'!R55</f>
        <v>361.49460248168504</v>
      </c>
      <c r="S55" s="20">
        <f>Class4ResTaxesByCo!S55/'County Population'!S55</f>
        <v>351.65399532200365</v>
      </c>
      <c r="T55" s="20">
        <f t="shared" si="2"/>
        <v>131.17800852765797</v>
      </c>
      <c r="U55" s="26">
        <f t="shared" si="3"/>
        <v>0.59497639826879389</v>
      </c>
    </row>
    <row r="56" spans="1:21" x14ac:dyDescent="0.2">
      <c r="A56" s="1">
        <v>52</v>
      </c>
      <c r="B56" s="1" t="str">
        <f>VLOOKUP(A56,CountyMatch!$A$2:$B$57,2,FALSE)</f>
        <v>Wibaux</v>
      </c>
      <c r="C56" s="20">
        <f>Class4ResTaxesByCo!C56/'County Population'!C56</f>
        <v>192.67816059922177</v>
      </c>
      <c r="D56" s="20">
        <f>Class4ResTaxesByCo!D56/'County Population'!D56</f>
        <v>192.4507848235294</v>
      </c>
      <c r="E56" s="20">
        <f>Class4ResTaxesByCo!E56/'County Population'!E56</f>
        <v>187.23185475418637</v>
      </c>
      <c r="F56" s="20">
        <f>Class4ResTaxesByCo!F56/'County Population'!F56</f>
        <v>176.46741047236182</v>
      </c>
      <c r="G56" s="20">
        <f>Class4ResTaxesByCo!G56/'County Population'!G56</f>
        <v>161.8594630894309</v>
      </c>
      <c r="H56" s="20">
        <f>Class4ResTaxesByCo!H56/'County Population'!H56</f>
        <v>165.06680330374755</v>
      </c>
      <c r="I56" s="20">
        <f>Class4ResTaxesByCo!I56/'County Population'!I56</f>
        <v>177.88388853955377</v>
      </c>
      <c r="J56" s="20">
        <f>Class4ResTaxesByCo!J56/'County Population'!J56</f>
        <v>182.8145866407767</v>
      </c>
      <c r="K56" s="20">
        <f>Class4ResTaxesByCo!K56/'County Population'!K56</f>
        <v>151.88694615690167</v>
      </c>
      <c r="L56" s="20">
        <f>Class4ResTaxesByCo!L56/'County Population'!L56</f>
        <v>186.64409071428568</v>
      </c>
      <c r="M56" s="20">
        <f>Class4ResTaxesByCo!M56/'County Population'!M56</f>
        <v>167.94901001936108</v>
      </c>
      <c r="N56" s="20">
        <f>Class4ResTaxesByCo!N56/'County Population'!N56</f>
        <v>161.67764099090908</v>
      </c>
      <c r="O56" s="20">
        <f>Class4ResTaxesByCo!O56/'County Population'!O56</f>
        <v>149.39990908587257</v>
      </c>
      <c r="P56" s="20">
        <f>Class4ResTaxesByCo!P56/'County Population'!P56</f>
        <v>249.30862373482725</v>
      </c>
      <c r="Q56" s="20">
        <f>Class4ResTaxesByCo!Q56/'County Population'!Q56</f>
        <v>258.52781957732947</v>
      </c>
      <c r="R56" s="20">
        <f>Class4ResTaxesByCo!R56/'County Population'!R56</f>
        <v>291.40894346902655</v>
      </c>
      <c r="S56" s="20">
        <f>Class4ResTaxesByCo!S56/'County Population'!S56</f>
        <v>290.67910144584135</v>
      </c>
      <c r="T56" s="20">
        <f t="shared" si="2"/>
        <v>98.000940846619585</v>
      </c>
      <c r="U56" s="26">
        <f t="shared" si="3"/>
        <v>0.50862505922747225</v>
      </c>
    </row>
    <row r="57" spans="1:21" x14ac:dyDescent="0.2">
      <c r="A57" s="1">
        <v>3</v>
      </c>
      <c r="B57" s="1" t="str">
        <f>VLOOKUP(A57,CountyMatch!$A$2:$B$57,2,FALSE)</f>
        <v>Yellowstone</v>
      </c>
      <c r="C57" s="20">
        <f>Class4ResTaxesByCo!C57/'County Population'!C57</f>
        <v>379.66300268656619</v>
      </c>
      <c r="D57" s="20">
        <f>Class4ResTaxesByCo!D57/'County Population'!D57</f>
        <v>403.55535088636293</v>
      </c>
      <c r="E57" s="20">
        <f>Class4ResTaxesByCo!E57/'County Population'!E57</f>
        <v>424.81676056448839</v>
      </c>
      <c r="F57" s="20">
        <f>Class4ResTaxesByCo!F57/'County Population'!F57</f>
        <v>452.13336793646397</v>
      </c>
      <c r="G57" s="20">
        <f>Class4ResTaxesByCo!G57/'County Population'!G57</f>
        <v>454.23958719147174</v>
      </c>
      <c r="H57" s="20">
        <f>Class4ResTaxesByCo!H57/'County Population'!H57</f>
        <v>477.30179986355108</v>
      </c>
      <c r="I57" s="20">
        <f>Class4ResTaxesByCo!I57/'County Population'!I57</f>
        <v>517.67721998696732</v>
      </c>
      <c r="J57" s="20">
        <f>Class4ResTaxesByCo!J57/'County Population'!J57</f>
        <v>490.96218490711072</v>
      </c>
      <c r="K57" s="20">
        <f>Class4ResTaxesByCo!K57/'County Population'!K57</f>
        <v>527.86919182730412</v>
      </c>
      <c r="L57" s="20">
        <f>Class4ResTaxesByCo!L57/'County Population'!L57</f>
        <v>521.20622953328279</v>
      </c>
      <c r="M57" s="20">
        <f>Class4ResTaxesByCo!M57/'County Population'!M57</f>
        <v>525.30630269413416</v>
      </c>
      <c r="N57" s="20">
        <f>Class4ResTaxesByCo!N57/'County Population'!N57</f>
        <v>530.13677110885669</v>
      </c>
      <c r="O57" s="20">
        <f>Class4ResTaxesByCo!O57/'County Population'!O57</f>
        <v>538.4084703162074</v>
      </c>
      <c r="P57" s="20">
        <f>Class4ResTaxesByCo!P57/'County Population'!P57</f>
        <v>599.71690712368593</v>
      </c>
      <c r="Q57" s="20">
        <f>Class4ResTaxesByCo!Q57/'County Population'!Q57</f>
        <v>602.65559910970467</v>
      </c>
      <c r="R57" s="20">
        <f>Class4ResTaxesByCo!R57/'County Population'!R57</f>
        <v>672.57632452950895</v>
      </c>
      <c r="S57" s="20">
        <f>Class4ResTaxesByCo!S57/'County Population'!S57</f>
        <v>711.42679797948074</v>
      </c>
      <c r="T57" s="20">
        <f t="shared" si="2"/>
        <v>331.76379529291455</v>
      </c>
      <c r="U57" s="26">
        <f t="shared" si="3"/>
        <v>0.87383756896324394</v>
      </c>
    </row>
    <row r="59" spans="1:21" x14ac:dyDescent="0.2">
      <c r="C59" s="20"/>
      <c r="S59" s="20"/>
      <c r="U59" s="26"/>
    </row>
    <row r="60" spans="1:21" x14ac:dyDescent="0.2">
      <c r="C60" s="20"/>
      <c r="S60" s="20"/>
      <c r="U60" s="26"/>
    </row>
  </sheetData>
  <sortState xmlns:xlrd2="http://schemas.microsoft.com/office/spreadsheetml/2017/richdata2" ref="A2:T57">
    <sortCondition ref="B2"/>
  </sortState>
  <pageMargins left="1" right="1" top="1" bottom="1" header="0.5" footer="0.5"/>
  <pageSetup paperSize="5" scale="79" fitToHeight="0" orientation="landscape" r:id="rId1"/>
  <headerFooter>
    <oddHeader>&amp;CPer Capita Residential Property Taxes by County</oddHeader>
    <oddFooter>&amp;LHJ 35 Tax Study Committee, Jan. 2020&amp;RPerpared by Megan Moore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59"/>
  <sheetViews>
    <sheetView topLeftCell="A25" workbookViewId="0">
      <selection activeCell="A5" sqref="A5"/>
    </sheetView>
  </sheetViews>
  <sheetFormatPr baseColWidth="10" defaultColWidth="8.83203125" defaultRowHeight="15" x14ac:dyDescent="0.2"/>
  <cols>
    <col min="2" max="2" width="15.1640625" bestFit="1" customWidth="1"/>
  </cols>
  <sheetData>
    <row r="1" spans="1:19" s="22" customFormat="1" x14ac:dyDescent="0.2">
      <c r="A1" s="22" t="s">
        <v>306</v>
      </c>
      <c r="B1" s="22" t="s">
        <v>309</v>
      </c>
      <c r="C1" s="22">
        <v>2002</v>
      </c>
      <c r="D1" s="22">
        <v>2003</v>
      </c>
      <c r="E1" s="22">
        <v>2004</v>
      </c>
      <c r="F1" s="22">
        <v>2005</v>
      </c>
      <c r="G1" s="22">
        <v>2006</v>
      </c>
      <c r="H1" s="22">
        <v>2007</v>
      </c>
      <c r="I1" s="22">
        <v>2008</v>
      </c>
      <c r="J1" s="22">
        <v>2009</v>
      </c>
      <c r="K1" s="22">
        <v>2010</v>
      </c>
      <c r="L1" s="22">
        <v>2011</v>
      </c>
      <c r="M1" s="22">
        <v>2012</v>
      </c>
      <c r="N1" s="22">
        <v>2013</v>
      </c>
      <c r="O1" s="22">
        <v>2014</v>
      </c>
      <c r="P1" s="22">
        <v>2015</v>
      </c>
      <c r="Q1" s="22">
        <v>2016</v>
      </c>
      <c r="R1" s="22">
        <v>2017</v>
      </c>
      <c r="S1" s="22">
        <v>2018</v>
      </c>
    </row>
    <row r="2" spans="1:19" x14ac:dyDescent="0.2">
      <c r="A2" s="1">
        <v>42</v>
      </c>
      <c r="B2" s="1" t="str">
        <f>VLOOKUP(A2,CountyMatch!$A$2:$B$57,2,FALSE)</f>
        <v>Carter</v>
      </c>
      <c r="C2" s="23">
        <f>TaxesByCo!C7/('County Personal Income'!C7*1000)</f>
        <v>0.1357059053504423</v>
      </c>
      <c r="D2" s="23">
        <f>TaxesByCo!D7/('County Personal Income'!D7*1000)</f>
        <v>0.10766000257970307</v>
      </c>
      <c r="E2" s="23">
        <f>TaxesByCo!E7/('County Personal Income'!E7*1000)</f>
        <v>0.11703254840823239</v>
      </c>
      <c r="F2" s="23">
        <f>TaxesByCo!F7/('County Personal Income'!F7*1000)</f>
        <v>6.2312163988661087E-2</v>
      </c>
      <c r="G2" s="23">
        <f>TaxesByCo!G7/('County Personal Income'!G7*1000)</f>
        <v>8.1988929999424476E-2</v>
      </c>
      <c r="H2" s="23">
        <f>TaxesByCo!H7/('County Personal Income'!H7*1000)</f>
        <v>6.6861755516710641E-2</v>
      </c>
      <c r="I2" s="23">
        <f>TaxesByCo!I7/('County Personal Income'!I7*1000)</f>
        <v>6.7037214120320154E-2</v>
      </c>
      <c r="J2" s="23">
        <f>TaxesByCo!J7/('County Personal Income'!J7*1000)</f>
        <v>8.5416285568550188E-2</v>
      </c>
      <c r="K2" s="23">
        <f>TaxesByCo!K7/('County Personal Income'!K7*1000)</f>
        <v>8.7157026902772161E-2</v>
      </c>
      <c r="L2" s="23">
        <f>TaxesByCo!L7/('County Personal Income'!L7*1000)</f>
        <v>0.1770682222829558</v>
      </c>
      <c r="M2" s="23">
        <f>TaxesByCo!M7/('County Personal Income'!M7*1000)</f>
        <v>0.14772043217083325</v>
      </c>
      <c r="N2" s="23">
        <f>TaxesByCo!N7/('County Personal Income'!N7*1000)</f>
        <v>0.1704390381192582</v>
      </c>
      <c r="O2" s="23">
        <f>TaxesByCo!O7/('County Personal Income'!O7*1000)</f>
        <v>0.15816478027826131</v>
      </c>
      <c r="P2" s="23">
        <f>TaxesByCo!P7/('County Personal Income'!P7*1000)</f>
        <v>0.16253708037051715</v>
      </c>
      <c r="Q2" s="23">
        <f>TaxesByCo!Q7/('County Personal Income'!Q7*1000)</f>
        <v>0.19283976714640164</v>
      </c>
      <c r="R2" s="23">
        <f>TaxesByCo!R7/('County Personal Income'!R7*1000)</f>
        <v>0.23977325055689677</v>
      </c>
      <c r="S2" s="23">
        <f>TaxesByCo!S7/('County Personal Income'!S7*1000)</f>
        <v>0.24256349537649083</v>
      </c>
    </row>
    <row r="3" spans="1:19" x14ac:dyDescent="0.2">
      <c r="A3" s="1">
        <v>33</v>
      </c>
      <c r="B3" s="1" t="str">
        <f>VLOOKUP(A3,CountyMatch!$A$2:$B$57,2,FALSE)</f>
        <v>Treasure</v>
      </c>
      <c r="C3" s="23">
        <f>TaxesByCo!C53/('County Personal Income'!C53*1000)</f>
        <v>0.10751209218883206</v>
      </c>
      <c r="D3" s="23">
        <f>TaxesByCo!D53/('County Personal Income'!D53*1000)</f>
        <v>9.4332093898049113E-2</v>
      </c>
      <c r="E3" s="23">
        <f>TaxesByCo!E53/('County Personal Income'!E53*1000)</f>
        <v>8.2075748385547431E-2</v>
      </c>
      <c r="F3" s="23">
        <f>TaxesByCo!F53/('County Personal Income'!F53*1000)</f>
        <v>8.1606064405233353E-2</v>
      </c>
      <c r="G3" s="23">
        <f>TaxesByCo!G53/('County Personal Income'!G53*1000)</f>
        <v>8.8976491478865397E-2</v>
      </c>
      <c r="H3" s="23">
        <f>TaxesByCo!H53/('County Personal Income'!H53*1000)</f>
        <v>7.0488655130485384E-2</v>
      </c>
      <c r="I3" s="23">
        <f>TaxesByCo!I53/('County Personal Income'!I53*1000)</f>
        <v>5.982250870942761E-2</v>
      </c>
      <c r="J3" s="23">
        <f>TaxesByCo!J53/('County Personal Income'!J53*1000)</f>
        <v>5.908536940861104E-2</v>
      </c>
      <c r="K3" s="23">
        <f>TaxesByCo!K53/('County Personal Income'!K53*1000)</f>
        <v>6.4569060547425672E-2</v>
      </c>
      <c r="L3" s="23">
        <f>TaxesByCo!L53/('County Personal Income'!L53*1000)</f>
        <v>5.737412839901699E-2</v>
      </c>
      <c r="M3" s="23">
        <f>TaxesByCo!M53/('County Personal Income'!M53*1000)</f>
        <v>5.8133416892848712E-2</v>
      </c>
      <c r="N3" s="23">
        <f>TaxesByCo!N53/('County Personal Income'!N53*1000)</f>
        <v>5.516598017913861E-2</v>
      </c>
      <c r="O3" s="23">
        <f>TaxesByCo!O53/('County Personal Income'!O53*1000)</f>
        <v>5.3945602391201802E-2</v>
      </c>
      <c r="P3" s="23">
        <f>TaxesByCo!P53/('County Personal Income'!P53*1000)</f>
        <v>5.6586641742971004E-2</v>
      </c>
      <c r="Q3" s="23">
        <f>TaxesByCo!Q53/('County Personal Income'!Q53*1000)</f>
        <v>7.2129777144955151E-2</v>
      </c>
      <c r="R3" s="23">
        <f>TaxesByCo!R53/('County Personal Income'!R53*1000)</f>
        <v>8.2801218061505991E-2</v>
      </c>
      <c r="S3" s="23">
        <f>TaxesByCo!S53/('County Personal Income'!S53*1000)</f>
        <v>7.5580301413274931E-2</v>
      </c>
    </row>
    <row r="4" spans="1:19" x14ac:dyDescent="0.2">
      <c r="A4" s="1">
        <v>36</v>
      </c>
      <c r="B4" s="1" t="str">
        <f>VLOOKUP(A4,CountyMatch!$A$2:$B$57,2,FALSE)</f>
        <v>Judith Basin</v>
      </c>
      <c r="C4" s="23">
        <f>TaxesByCo!C24/('County Personal Income'!C24*1000)</f>
        <v>0.10376295644848431</v>
      </c>
      <c r="D4" s="23">
        <f>TaxesByCo!D24/('County Personal Income'!D24*1000)</f>
        <v>9.8024837096105419E-2</v>
      </c>
      <c r="E4" s="23">
        <f>TaxesByCo!E24/('County Personal Income'!E24*1000)</f>
        <v>8.869333778901789E-2</v>
      </c>
      <c r="F4" s="23">
        <f>TaxesByCo!F24/('County Personal Income'!F24*1000)</f>
        <v>8.0485212267343162E-2</v>
      </c>
      <c r="G4" s="23">
        <f>TaxesByCo!G24/('County Personal Income'!G24*1000)</f>
        <v>9.5309246594504932E-2</v>
      </c>
      <c r="H4" s="23">
        <f>TaxesByCo!H24/('County Personal Income'!H24*1000)</f>
        <v>7.9392327834485993E-2</v>
      </c>
      <c r="I4" s="23">
        <f>TaxesByCo!I24/('County Personal Income'!I24*1000)</f>
        <v>7.0387995970725564E-2</v>
      </c>
      <c r="J4" s="23">
        <f>TaxesByCo!J24/('County Personal Income'!J24*1000)</f>
        <v>7.4498571474743855E-2</v>
      </c>
      <c r="K4" s="23">
        <f>TaxesByCo!K24/('County Personal Income'!K24*1000)</f>
        <v>6.8532186446037036E-2</v>
      </c>
      <c r="L4" s="23">
        <f>TaxesByCo!L24/('County Personal Income'!L24*1000)</f>
        <v>6.4938078974293822E-2</v>
      </c>
      <c r="M4" s="23">
        <f>TaxesByCo!M24/('County Personal Income'!M24*1000)</f>
        <v>5.9852443368547545E-2</v>
      </c>
      <c r="N4" s="23">
        <f>TaxesByCo!N24/('County Personal Income'!N24*1000)</f>
        <v>6.0802948282934741E-2</v>
      </c>
      <c r="O4" s="23">
        <f>TaxesByCo!O24/('County Personal Income'!O24*1000)</f>
        <v>5.6356204937708654E-2</v>
      </c>
      <c r="P4" s="23">
        <f>TaxesByCo!P24/('County Personal Income'!P24*1000)</f>
        <v>5.4899946999972624E-2</v>
      </c>
      <c r="Q4" s="23">
        <f>TaxesByCo!Q24/('County Personal Income'!Q24*1000)</f>
        <v>6.4167426574160816E-2</v>
      </c>
      <c r="R4" s="23">
        <f>TaxesByCo!R24/('County Personal Income'!R24*1000)</f>
        <v>7.793124873492692E-2</v>
      </c>
      <c r="S4" s="23">
        <f>TaxesByCo!S24/('County Personal Income'!S24*1000)</f>
        <v>7.3633648844561611E-2</v>
      </c>
    </row>
    <row r="5" spans="1:19" x14ac:dyDescent="0.2">
      <c r="A5" s="1">
        <v>55</v>
      </c>
      <c r="B5" s="1" t="str">
        <f>VLOOKUP(A5,CountyMatch!$A$2:$B$57,2,FALSE)</f>
        <v>Petroleum</v>
      </c>
      <c r="C5" s="23">
        <f>TaxesByCo!C36/('County Personal Income'!C36*1000)</f>
        <v>9.844488738307032E-2</v>
      </c>
      <c r="D5" s="23">
        <f>TaxesByCo!D36/('County Personal Income'!D36*1000)</f>
        <v>7.7277251166109936E-2</v>
      </c>
      <c r="E5" s="23">
        <f>TaxesByCo!E36/('County Personal Income'!E36*1000)</f>
        <v>8.0547642279886894E-2</v>
      </c>
      <c r="F5" s="23">
        <f>TaxesByCo!F36/('County Personal Income'!F36*1000)</f>
        <v>6.8904389586112377E-2</v>
      </c>
      <c r="G5" s="23">
        <f>TaxesByCo!G36/('County Personal Income'!G36*1000)</f>
        <v>7.018708965817258E-2</v>
      </c>
      <c r="H5" s="23">
        <f>TaxesByCo!H36/('County Personal Income'!H36*1000)</f>
        <v>5.937122866660817E-2</v>
      </c>
      <c r="I5" s="23">
        <f>TaxesByCo!I36/('County Personal Income'!I36*1000)</f>
        <v>5.1343442054367736E-2</v>
      </c>
      <c r="J5" s="23">
        <f>TaxesByCo!J36/('County Personal Income'!J36*1000)</f>
        <v>5.5568285640959503E-2</v>
      </c>
      <c r="K5" s="23">
        <f>TaxesByCo!K36/('County Personal Income'!K36*1000)</f>
        <v>5.9948155550378565E-2</v>
      </c>
      <c r="L5" s="23">
        <f>TaxesByCo!L36/('County Personal Income'!L36*1000)</f>
        <v>4.5209452460727224E-2</v>
      </c>
      <c r="M5" s="23">
        <f>TaxesByCo!M36/('County Personal Income'!M36*1000)</f>
        <v>3.9897382661860332E-2</v>
      </c>
      <c r="N5" s="23">
        <f>TaxesByCo!N36/('County Personal Income'!N36*1000)</f>
        <v>3.4096634933855181E-2</v>
      </c>
      <c r="O5" s="23">
        <f>TaxesByCo!O36/('County Personal Income'!O36*1000)</f>
        <v>3.1153857560808539E-2</v>
      </c>
      <c r="P5" s="23">
        <f>TaxesByCo!P36/('County Personal Income'!P36*1000)</f>
        <v>2.8400743045606431E-2</v>
      </c>
      <c r="Q5" s="23">
        <f>TaxesByCo!Q36/('County Personal Income'!Q36*1000)</f>
        <v>3.7682241037472697E-2</v>
      </c>
      <c r="R5" s="23">
        <f>TaxesByCo!R36/('County Personal Income'!R36*1000)</f>
        <v>5.6738528489740932E-2</v>
      </c>
      <c r="S5" s="23">
        <f>TaxesByCo!S36/('County Personal Income'!S36*1000)</f>
        <v>6.0000827178355413E-2</v>
      </c>
    </row>
    <row r="6" spans="1:19" x14ac:dyDescent="0.2">
      <c r="A6" s="1">
        <v>44</v>
      </c>
      <c r="B6" s="1" t="str">
        <f>VLOOKUP(A6,CountyMatch!$A$2:$B$57,2,FALSE)</f>
        <v>Wheatland</v>
      </c>
      <c r="C6" s="23">
        <f>TaxesByCo!C55/('County Personal Income'!C55*1000)</f>
        <v>9.8157738927400734E-2</v>
      </c>
      <c r="D6" s="23">
        <f>TaxesByCo!D55/('County Personal Income'!D55*1000)</f>
        <v>8.9922773665724057E-2</v>
      </c>
      <c r="E6" s="23">
        <f>TaxesByCo!E55/('County Personal Income'!E55*1000)</f>
        <v>8.1987226153773143E-2</v>
      </c>
      <c r="F6" s="23">
        <f>TaxesByCo!F55/('County Personal Income'!F55*1000)</f>
        <v>8.1349675998326654E-2</v>
      </c>
      <c r="G6" s="23">
        <f>TaxesByCo!G55/('County Personal Income'!G55*1000)</f>
        <v>0.10153688244625737</v>
      </c>
      <c r="H6" s="23">
        <f>TaxesByCo!H55/('County Personal Income'!H55*1000)</f>
        <v>0.10399492580268624</v>
      </c>
      <c r="I6" s="23">
        <f>TaxesByCo!I55/('County Personal Income'!I55*1000)</f>
        <v>9.6641797180355482E-2</v>
      </c>
      <c r="J6" s="23">
        <f>TaxesByCo!J55/('County Personal Income'!J55*1000)</f>
        <v>0.10708698338587989</v>
      </c>
      <c r="K6" s="23">
        <f>TaxesByCo!K55/('County Personal Income'!K55*1000)</f>
        <v>9.1075564872714773E-2</v>
      </c>
      <c r="L6" s="23">
        <f>TaxesByCo!L55/('County Personal Income'!L55*1000)</f>
        <v>7.8907046462078856E-2</v>
      </c>
      <c r="M6" s="23">
        <f>TaxesByCo!M55/('County Personal Income'!M55*1000)</f>
        <v>7.9585441797381001E-2</v>
      </c>
      <c r="N6" s="23">
        <f>TaxesByCo!N55/('County Personal Income'!N55*1000)</f>
        <v>8.247789630891586E-2</v>
      </c>
      <c r="O6" s="23">
        <f>TaxesByCo!O55/('County Personal Income'!O55*1000)</f>
        <v>7.799445238832628E-2</v>
      </c>
      <c r="P6" s="23">
        <f>TaxesByCo!P55/('County Personal Income'!P55*1000)</f>
        <v>7.8275233327882568E-2</v>
      </c>
      <c r="Q6" s="23">
        <f>TaxesByCo!Q55/('County Personal Income'!Q55*1000)</f>
        <v>8.1497003796965561E-2</v>
      </c>
      <c r="R6" s="23">
        <f>TaxesByCo!R55/('County Personal Income'!R55*1000)</f>
        <v>9.907165723215515E-2</v>
      </c>
      <c r="S6" s="23">
        <f>TaxesByCo!S55/('County Personal Income'!S55*1000)</f>
        <v>9.0593673460030666E-2</v>
      </c>
    </row>
    <row r="7" spans="1:19" x14ac:dyDescent="0.2">
      <c r="A7" s="1">
        <v>53</v>
      </c>
      <c r="B7" s="1" t="str">
        <f>VLOOKUP(A7,CountyMatch!$A$2:$B$57,2,FALSE)</f>
        <v>Golden Valley</v>
      </c>
      <c r="C7" s="23">
        <f>TaxesByCo!C20/('County Personal Income'!C20*1000)</f>
        <v>9.7843751802861104E-2</v>
      </c>
      <c r="D7" s="23">
        <f>TaxesByCo!D20/('County Personal Income'!D20*1000)</f>
        <v>8.2904554701652214E-2</v>
      </c>
      <c r="E7" s="23">
        <f>TaxesByCo!E20/('County Personal Income'!E20*1000)</f>
        <v>7.9013468482778196E-2</v>
      </c>
      <c r="F7" s="23">
        <f>TaxesByCo!F20/('County Personal Income'!F20*1000)</f>
        <v>7.4954532398422077E-2</v>
      </c>
      <c r="G7" s="23">
        <f>TaxesByCo!G20/('County Personal Income'!G20*1000)</f>
        <v>7.7342890308997936E-2</v>
      </c>
      <c r="H7" s="23">
        <f>TaxesByCo!H20/('County Personal Income'!H20*1000)</f>
        <v>7.3191162307546395E-2</v>
      </c>
      <c r="I7" s="23">
        <f>TaxesByCo!I20/('County Personal Income'!I20*1000)</f>
        <v>6.0616122929969277E-2</v>
      </c>
      <c r="J7" s="23">
        <f>TaxesByCo!J20/('County Personal Income'!J20*1000)</f>
        <v>7.7189182765289216E-2</v>
      </c>
      <c r="K7" s="23">
        <f>TaxesByCo!K20/('County Personal Income'!K20*1000)</f>
        <v>7.3251344330282478E-2</v>
      </c>
      <c r="L7" s="23">
        <f>TaxesByCo!L20/('County Personal Income'!L20*1000)</f>
        <v>6.3918400601479228E-2</v>
      </c>
      <c r="M7" s="23">
        <f>TaxesByCo!M20/('County Personal Income'!M20*1000)</f>
        <v>5.7950868906261832E-2</v>
      </c>
      <c r="N7" s="23">
        <f>TaxesByCo!N20/('County Personal Income'!N20*1000)</f>
        <v>5.8323005669644948E-2</v>
      </c>
      <c r="O7" s="23">
        <f>TaxesByCo!O20/('County Personal Income'!O20*1000)</f>
        <v>6.0356624067722603E-2</v>
      </c>
      <c r="P7" s="23">
        <f>TaxesByCo!P20/('County Personal Income'!P20*1000)</f>
        <v>5.9250133367602389E-2</v>
      </c>
      <c r="Q7" s="23">
        <f>TaxesByCo!Q20/('County Personal Income'!Q20*1000)</f>
        <v>6.6156424999727528E-2</v>
      </c>
      <c r="R7" s="23">
        <f>TaxesByCo!R20/('County Personal Income'!R20*1000)</f>
        <v>8.0148254248192774E-2</v>
      </c>
      <c r="S7" s="23">
        <f>TaxesByCo!S20/('County Personal Income'!S20*1000)</f>
        <v>7.5165173704141677E-2</v>
      </c>
    </row>
    <row r="8" spans="1:19" x14ac:dyDescent="0.2">
      <c r="A8" s="1">
        <v>29</v>
      </c>
      <c r="B8" s="1" t="str">
        <f>VLOOKUP(A8,CountyMatch!$A$2:$B$57,2,FALSE)</f>
        <v>Rosebud</v>
      </c>
      <c r="C8" s="23">
        <f>TaxesByCo!C45/('County Personal Income'!C45*1000)</f>
        <v>9.0488939848239705E-2</v>
      </c>
      <c r="D8" s="23">
        <f>TaxesByCo!D45/('County Personal Income'!D45*1000)</f>
        <v>8.3019966897014755E-2</v>
      </c>
      <c r="E8" s="23">
        <f>TaxesByCo!E45/('County Personal Income'!E45*1000)</f>
        <v>8.3198251638811324E-2</v>
      </c>
      <c r="F8" s="23">
        <f>TaxesByCo!F45/('County Personal Income'!F45*1000)</f>
        <v>7.8534299325612997E-2</v>
      </c>
      <c r="G8" s="23">
        <f>TaxesByCo!G45/('County Personal Income'!G45*1000)</f>
        <v>8.1483019592343678E-2</v>
      </c>
      <c r="H8" s="23">
        <f>TaxesByCo!H45/('County Personal Income'!H45*1000)</f>
        <v>8.4683869994110636E-2</v>
      </c>
      <c r="I8" s="23">
        <f>TaxesByCo!I45/('County Personal Income'!I45*1000)</f>
        <v>8.0516966200947546E-2</v>
      </c>
      <c r="J8" s="23">
        <f>TaxesByCo!J45/('County Personal Income'!J45*1000)</f>
        <v>7.5135498897329955E-2</v>
      </c>
      <c r="K8" s="23">
        <f>TaxesByCo!K45/('County Personal Income'!K45*1000)</f>
        <v>7.4458829583590569E-2</v>
      </c>
      <c r="L8" s="23">
        <f>TaxesByCo!L45/('County Personal Income'!L45*1000)</f>
        <v>7.0722190898052623E-2</v>
      </c>
      <c r="M8" s="23">
        <f>TaxesByCo!M45/('County Personal Income'!M45*1000)</f>
        <v>7.2552531089073197E-2</v>
      </c>
      <c r="N8" s="23">
        <f>TaxesByCo!N45/('County Personal Income'!N45*1000)</f>
        <v>7.1565686822120528E-2</v>
      </c>
      <c r="O8" s="23">
        <f>TaxesByCo!O45/('County Personal Income'!O45*1000)</f>
        <v>7.0111513679202708E-2</v>
      </c>
      <c r="P8" s="23">
        <f>TaxesByCo!P45/('County Personal Income'!P45*1000)</f>
        <v>7.314131478686163E-2</v>
      </c>
      <c r="Q8" s="23">
        <f>TaxesByCo!Q45/('County Personal Income'!Q45*1000)</f>
        <v>7.6126171826887648E-2</v>
      </c>
      <c r="R8" s="23">
        <f>TaxesByCo!R45/('County Personal Income'!R45*1000)</f>
        <v>7.2565065046788946E-2</v>
      </c>
      <c r="S8" s="23">
        <f>TaxesByCo!S45/('County Personal Income'!S45*1000)</f>
        <v>7.5765135683193499E-2</v>
      </c>
    </row>
    <row r="9" spans="1:19" x14ac:dyDescent="0.2">
      <c r="A9" s="1">
        <v>50</v>
      </c>
      <c r="B9" s="1" t="str">
        <f>VLOOKUP(A9,CountyMatch!$A$2:$B$57,2,FALSE)</f>
        <v>Garfield</v>
      </c>
      <c r="C9" s="23">
        <f>TaxesByCo!C18/('County Personal Income'!C18*1000)</f>
        <v>8.6171539029920072E-2</v>
      </c>
      <c r="D9" s="23">
        <f>TaxesByCo!D18/('County Personal Income'!D18*1000)</f>
        <v>6.9362485726490369E-2</v>
      </c>
      <c r="E9" s="23">
        <f>TaxesByCo!E18/('County Personal Income'!E18*1000)</f>
        <v>7.1774609626487781E-2</v>
      </c>
      <c r="F9" s="23">
        <f>TaxesByCo!F18/('County Personal Income'!F18*1000)</f>
        <v>5.9378237891138969E-2</v>
      </c>
      <c r="G9" s="23">
        <f>TaxesByCo!G18/('County Personal Income'!G18*1000)</f>
        <v>7.3368405293771408E-2</v>
      </c>
      <c r="H9" s="23">
        <f>TaxesByCo!H18/('County Personal Income'!H18*1000)</f>
        <v>7.1882766718989105E-2</v>
      </c>
      <c r="I9" s="23">
        <f>TaxesByCo!I18/('County Personal Income'!I18*1000)</f>
        <v>7.8668671243974128E-2</v>
      </c>
      <c r="J9" s="23">
        <f>TaxesByCo!J18/('County Personal Income'!J18*1000)</f>
        <v>9.240868348792558E-2</v>
      </c>
      <c r="K9" s="23">
        <f>TaxesByCo!K18/('County Personal Income'!K18*1000)</f>
        <v>7.3927694407864786E-2</v>
      </c>
      <c r="L9" s="23">
        <f>TaxesByCo!L18/('County Personal Income'!L18*1000)</f>
        <v>6.4429643577265272E-2</v>
      </c>
      <c r="M9" s="23">
        <f>TaxesByCo!M18/('County Personal Income'!M18*1000)</f>
        <v>5.9542465077988493E-2</v>
      </c>
      <c r="N9" s="23">
        <f>TaxesByCo!N18/('County Personal Income'!N18*1000)</f>
        <v>4.8592832782973702E-2</v>
      </c>
      <c r="O9" s="23">
        <f>TaxesByCo!O18/('County Personal Income'!O18*1000)</f>
        <v>5.0776414864627716E-2</v>
      </c>
      <c r="P9" s="23">
        <f>TaxesByCo!P18/('County Personal Income'!P18*1000)</f>
        <v>4.5725896471874666E-2</v>
      </c>
      <c r="Q9" s="23">
        <f>TaxesByCo!Q18/('County Personal Income'!Q18*1000)</f>
        <v>5.3527762271007112E-2</v>
      </c>
      <c r="R9" s="23">
        <f>TaxesByCo!R18/('County Personal Income'!R18*1000)</f>
        <v>6.4772775853363787E-2</v>
      </c>
      <c r="S9" s="23">
        <f>TaxesByCo!S18/('County Personal Income'!S18*1000)</f>
        <v>7.4025503426125114E-2</v>
      </c>
    </row>
    <row r="10" spans="1:19" x14ac:dyDescent="0.2">
      <c r="A10" s="1">
        <v>41</v>
      </c>
      <c r="B10" s="1" t="str">
        <f>VLOOKUP(A10,CountyMatch!$A$2:$B$57,2,FALSE)</f>
        <v>McCone</v>
      </c>
      <c r="C10" s="23">
        <f>TaxesByCo!C30/('County Personal Income'!C30*1000)</f>
        <v>8.069991167161901E-2</v>
      </c>
      <c r="D10" s="23">
        <f>TaxesByCo!D30/('County Personal Income'!D30*1000)</f>
        <v>7.0493125061475412E-2</v>
      </c>
      <c r="E10" s="23">
        <f>TaxesByCo!E30/('County Personal Income'!E30*1000)</f>
        <v>6.9767054020926395E-2</v>
      </c>
      <c r="F10" s="23">
        <f>TaxesByCo!F30/('County Personal Income'!F30*1000)</f>
        <v>6.8527796245718975E-2</v>
      </c>
      <c r="G10" s="23">
        <f>TaxesByCo!G30/('County Personal Income'!G30*1000)</f>
        <v>8.2288767168322063E-2</v>
      </c>
      <c r="H10" s="23">
        <f>TaxesByCo!H30/('County Personal Income'!H30*1000)</f>
        <v>6.8007501135796816E-2</v>
      </c>
      <c r="I10" s="23">
        <f>TaxesByCo!I30/('County Personal Income'!I30*1000)</f>
        <v>6.9776784209819101E-2</v>
      </c>
      <c r="J10" s="23">
        <f>TaxesByCo!J30/('County Personal Income'!J30*1000)</f>
        <v>8.0032841009840566E-2</v>
      </c>
      <c r="K10" s="23">
        <f>TaxesByCo!K30/('County Personal Income'!K30*1000)</f>
        <v>6.2123337238389482E-2</v>
      </c>
      <c r="L10" s="23">
        <f>TaxesByCo!L30/('County Personal Income'!L30*1000)</f>
        <v>7.3671838918193802E-2</v>
      </c>
      <c r="M10" s="23">
        <f>TaxesByCo!M30/('County Personal Income'!M30*1000)</f>
        <v>5.9925267793536609E-2</v>
      </c>
      <c r="N10" s="23">
        <f>TaxesByCo!N30/('County Personal Income'!N30*1000)</f>
        <v>5.4146820259130812E-2</v>
      </c>
      <c r="O10" s="23">
        <f>TaxesByCo!O30/('County Personal Income'!O30*1000)</f>
        <v>5.2411878076784595E-2</v>
      </c>
      <c r="P10" s="23">
        <f>TaxesByCo!P30/('County Personal Income'!P30*1000)</f>
        <v>5.4244382547757583E-2</v>
      </c>
      <c r="Q10" s="23">
        <f>TaxesByCo!Q30/('County Personal Income'!Q30*1000)</f>
        <v>5.9362421119564392E-2</v>
      </c>
      <c r="R10" s="23">
        <f>TaxesByCo!R30/('County Personal Income'!R30*1000)</f>
        <v>7.5203987816323786E-2</v>
      </c>
      <c r="S10" s="23">
        <f>TaxesByCo!S30/('County Personal Income'!S30*1000)</f>
        <v>7.0313504813154154E-2</v>
      </c>
    </row>
    <row r="11" spans="1:19" x14ac:dyDescent="0.2">
      <c r="A11" s="1">
        <v>47</v>
      </c>
      <c r="B11" s="1" t="str">
        <f>VLOOKUP(A11,CountyMatch!$A$2:$B$57,2,FALSE)</f>
        <v>Meagher</v>
      </c>
      <c r="C11" s="23">
        <f>TaxesByCo!C31/('County Personal Income'!C31*1000)</f>
        <v>7.5445803755907356E-2</v>
      </c>
      <c r="D11" s="23">
        <f>TaxesByCo!D31/('County Personal Income'!D31*1000)</f>
        <v>6.9717334267616976E-2</v>
      </c>
      <c r="E11" s="23">
        <f>TaxesByCo!E31/('County Personal Income'!E31*1000)</f>
        <v>6.4608845993996716E-2</v>
      </c>
      <c r="F11" s="23">
        <f>TaxesByCo!F31/('County Personal Income'!F31*1000)</f>
        <v>6.2395680573846118E-2</v>
      </c>
      <c r="G11" s="23">
        <f>TaxesByCo!G31/('County Personal Income'!G31*1000)</f>
        <v>6.4303340064541456E-2</v>
      </c>
      <c r="H11" s="23">
        <f>TaxesByCo!H31/('County Personal Income'!H31*1000)</f>
        <v>6.7557375401306755E-2</v>
      </c>
      <c r="I11" s="23">
        <f>TaxesByCo!I31/('County Personal Income'!I31*1000)</f>
        <v>6.7809826744846424E-2</v>
      </c>
      <c r="J11" s="23">
        <f>TaxesByCo!J31/('County Personal Income'!J31*1000)</f>
        <v>6.4838955085858671E-2</v>
      </c>
      <c r="K11" s="23">
        <f>TaxesByCo!K31/('County Personal Income'!K31*1000)</f>
        <v>5.8880652016201629E-2</v>
      </c>
      <c r="L11" s="23">
        <f>TaxesByCo!L31/('County Personal Income'!L31*1000)</f>
        <v>5.6051365891894932E-2</v>
      </c>
      <c r="M11" s="23">
        <f>TaxesByCo!M31/('County Personal Income'!M31*1000)</f>
        <v>4.9142876555474897E-2</v>
      </c>
      <c r="N11" s="23">
        <f>TaxesByCo!N31/('County Personal Income'!N31*1000)</f>
        <v>5.6330109400836208E-2</v>
      </c>
      <c r="O11" s="23">
        <f>TaxesByCo!O31/('County Personal Income'!O31*1000)</f>
        <v>5.2350086230275553E-2</v>
      </c>
      <c r="P11" s="23">
        <f>TaxesByCo!P31/('County Personal Income'!P31*1000)</f>
        <v>5.0072452244152008E-2</v>
      </c>
      <c r="Q11" s="23">
        <f>TaxesByCo!Q31/('County Personal Income'!Q31*1000)</f>
        <v>4.4235110937191409E-2</v>
      </c>
      <c r="R11" s="23">
        <f>TaxesByCo!R31/('County Personal Income'!R31*1000)</f>
        <v>6.3133517602119549E-2</v>
      </c>
      <c r="S11" s="23">
        <f>TaxesByCo!S31/('County Personal Income'!S31*1000)</f>
        <v>5.7678742228547547E-2</v>
      </c>
    </row>
    <row r="12" spans="1:19" x14ac:dyDescent="0.2">
      <c r="A12" s="1">
        <v>48</v>
      </c>
      <c r="B12" s="1" t="str">
        <f>VLOOKUP(A12,CountyMatch!$A$2:$B$57,2,FALSE)</f>
        <v>Liberty</v>
      </c>
      <c r="C12" s="23">
        <f>TaxesByCo!C27/('County Personal Income'!C27*1000)</f>
        <v>6.9256242353461367E-2</v>
      </c>
      <c r="D12" s="23">
        <f>TaxesByCo!D27/('County Personal Income'!D27*1000)</f>
        <v>7.0755798459358435E-2</v>
      </c>
      <c r="E12" s="23">
        <f>TaxesByCo!E27/('County Personal Income'!E27*1000)</f>
        <v>7.1449391848829036E-2</v>
      </c>
      <c r="F12" s="23">
        <f>TaxesByCo!F27/('County Personal Income'!F27*1000)</f>
        <v>6.1971578534806102E-2</v>
      </c>
      <c r="G12" s="23">
        <f>TaxesByCo!G27/('County Personal Income'!G27*1000)</f>
        <v>6.4560468994173517E-2</v>
      </c>
      <c r="H12" s="23">
        <f>TaxesByCo!H27/('County Personal Income'!H27*1000)</f>
        <v>5.9553192897856218E-2</v>
      </c>
      <c r="I12" s="23">
        <f>TaxesByCo!I27/('County Personal Income'!I27*1000)</f>
        <v>5.2788693411269565E-2</v>
      </c>
      <c r="J12" s="23">
        <f>TaxesByCo!J27/('County Personal Income'!J27*1000)</f>
        <v>5.202761070745178E-2</v>
      </c>
      <c r="K12" s="23">
        <f>TaxesByCo!K27/('County Personal Income'!K27*1000)</f>
        <v>4.4431331350722067E-2</v>
      </c>
      <c r="L12" s="23">
        <f>TaxesByCo!L27/('County Personal Income'!L27*1000)</f>
        <v>4.2600209643506408E-2</v>
      </c>
      <c r="M12" s="23">
        <f>TaxesByCo!M27/('County Personal Income'!M27*1000)</f>
        <v>4.2692061241253486E-2</v>
      </c>
      <c r="N12" s="23">
        <f>TaxesByCo!N27/('County Personal Income'!N27*1000)</f>
        <v>3.7410746251318752E-2</v>
      </c>
      <c r="O12" s="23">
        <f>TaxesByCo!O27/('County Personal Income'!O27*1000)</f>
        <v>4.1809027202343294E-2</v>
      </c>
      <c r="P12" s="23">
        <f>TaxesByCo!P27/('County Personal Income'!P27*1000)</f>
        <v>4.5238891953216252E-2</v>
      </c>
      <c r="Q12" s="23">
        <f>TaxesByCo!Q27/('County Personal Income'!Q27*1000)</f>
        <v>5.1376080500344264E-2</v>
      </c>
      <c r="R12" s="23">
        <f>TaxesByCo!R27/('County Personal Income'!R27*1000)</f>
        <v>5.8674830151356064E-2</v>
      </c>
      <c r="S12" s="23">
        <f>TaxesByCo!S27/('County Personal Income'!S27*1000)</f>
        <v>5.0740844988746189E-2</v>
      </c>
    </row>
    <row r="13" spans="1:19" x14ac:dyDescent="0.2">
      <c r="A13" s="1">
        <v>19</v>
      </c>
      <c r="B13" s="1" t="str">
        <f>VLOOKUP(A13,CountyMatch!$A$2:$B$57,2,FALSE)</f>
        <v>Chouteau</v>
      </c>
      <c r="C13" s="23">
        <f>TaxesByCo!C9/('County Personal Income'!C9*1000)</f>
        <v>6.8468882637033227E-2</v>
      </c>
      <c r="D13" s="23">
        <f>TaxesByCo!D9/('County Personal Income'!D9*1000)</f>
        <v>6.4452952038549866E-2</v>
      </c>
      <c r="E13" s="23">
        <f>TaxesByCo!E9/('County Personal Income'!E9*1000)</f>
        <v>6.4111893645028145E-2</v>
      </c>
      <c r="F13" s="23">
        <f>TaxesByCo!F9/('County Personal Income'!F9*1000)</f>
        <v>6.6735844135367831E-2</v>
      </c>
      <c r="G13" s="23">
        <f>TaxesByCo!G9/('County Personal Income'!G9*1000)</f>
        <v>6.7260100174453635E-2</v>
      </c>
      <c r="H13" s="23">
        <f>TaxesByCo!H9/('County Personal Income'!H9*1000)</f>
        <v>6.2383367610170756E-2</v>
      </c>
      <c r="I13" s="23">
        <f>TaxesByCo!I9/('County Personal Income'!I9*1000)</f>
        <v>5.4815254294102424E-2</v>
      </c>
      <c r="J13" s="23">
        <f>TaxesByCo!J9/('County Personal Income'!J9*1000)</f>
        <v>6.6673422331752996E-2</v>
      </c>
      <c r="K13" s="23">
        <f>TaxesByCo!K9/('County Personal Income'!K9*1000)</f>
        <v>5.8340234128637043E-2</v>
      </c>
      <c r="L13" s="23">
        <f>TaxesByCo!L9/('County Personal Income'!L9*1000)</f>
        <v>5.365250820620529E-2</v>
      </c>
      <c r="M13" s="23">
        <f>TaxesByCo!M9/('County Personal Income'!M9*1000)</f>
        <v>5.3398522600665785E-2</v>
      </c>
      <c r="N13" s="23">
        <f>TaxesByCo!N9/('County Personal Income'!N9*1000)</f>
        <v>5.1559336249914489E-2</v>
      </c>
      <c r="O13" s="23">
        <f>TaxesByCo!O9/('County Personal Income'!O9*1000)</f>
        <v>6.615736467620506E-2</v>
      </c>
      <c r="P13" s="23">
        <f>TaxesByCo!P9/('County Personal Income'!P9*1000)</f>
        <v>6.47030368537201E-2</v>
      </c>
      <c r="Q13" s="23">
        <f>TaxesByCo!Q9/('County Personal Income'!Q9*1000)</f>
        <v>6.4938870771902843E-2</v>
      </c>
      <c r="R13" s="23">
        <f>TaxesByCo!R9/('County Personal Income'!R9*1000)</f>
        <v>7.6975964069560324E-2</v>
      </c>
      <c r="S13" s="23">
        <f>TaxesByCo!S9/('County Personal Income'!S9*1000)</f>
        <v>6.9522353811905704E-2</v>
      </c>
    </row>
    <row r="14" spans="1:19" x14ac:dyDescent="0.2">
      <c r="A14" s="1">
        <v>45</v>
      </c>
      <c r="B14" s="1" t="str">
        <f>VLOOKUP(A14,CountyMatch!$A$2:$B$57,2,FALSE)</f>
        <v>Prairie</v>
      </c>
      <c r="C14" s="23">
        <f>TaxesByCo!C41/('County Personal Income'!C41*1000)</f>
        <v>6.7766004752121314E-2</v>
      </c>
      <c r="D14" s="23">
        <f>TaxesByCo!D41/('County Personal Income'!D41*1000)</f>
        <v>5.3152148765777472E-2</v>
      </c>
      <c r="E14" s="23">
        <f>TaxesByCo!E41/('County Personal Income'!E41*1000)</f>
        <v>5.6958861491931564E-2</v>
      </c>
      <c r="F14" s="23">
        <f>TaxesByCo!F41/('County Personal Income'!F41*1000)</f>
        <v>5.068044681698957E-2</v>
      </c>
      <c r="G14" s="23">
        <f>TaxesByCo!G41/('County Personal Income'!G41*1000)</f>
        <v>5.4691116396528218E-2</v>
      </c>
      <c r="H14" s="23">
        <f>TaxesByCo!H41/('County Personal Income'!H41*1000)</f>
        <v>4.9252971304212266E-2</v>
      </c>
      <c r="I14" s="23">
        <f>TaxesByCo!I41/('County Personal Income'!I41*1000)</f>
        <v>5.4157113385539156E-2</v>
      </c>
      <c r="J14" s="23">
        <f>TaxesByCo!J41/('County Personal Income'!J41*1000)</f>
        <v>5.7149405051053162E-2</v>
      </c>
      <c r="K14" s="23">
        <f>TaxesByCo!K41/('County Personal Income'!K41*1000)</f>
        <v>5.3531290644624606E-2</v>
      </c>
      <c r="L14" s="23">
        <f>TaxesByCo!L41/('County Personal Income'!L41*1000)</f>
        <v>5.2428557721170485E-2</v>
      </c>
      <c r="M14" s="23">
        <f>TaxesByCo!M41/('County Personal Income'!M41*1000)</f>
        <v>4.6898422446870848E-2</v>
      </c>
      <c r="N14" s="23">
        <f>TaxesByCo!N41/('County Personal Income'!N41*1000)</f>
        <v>5.0919741100275688E-2</v>
      </c>
      <c r="O14" s="23">
        <f>TaxesByCo!O41/('County Personal Income'!O41*1000)</f>
        <v>4.8007538268335107E-2</v>
      </c>
      <c r="P14" s="23">
        <f>TaxesByCo!P41/('County Personal Income'!P41*1000)</f>
        <v>5.0339635493835536E-2</v>
      </c>
      <c r="Q14" s="23">
        <f>TaxesByCo!Q41/('County Personal Income'!Q41*1000)</f>
        <v>6.0480259397848644E-2</v>
      </c>
      <c r="R14" s="23">
        <f>TaxesByCo!R41/('County Personal Income'!R41*1000)</f>
        <v>6.6420699631298943E-2</v>
      </c>
      <c r="S14" s="23">
        <f>TaxesByCo!S41/('County Personal Income'!S41*1000)</f>
        <v>6.3955619280294501E-2</v>
      </c>
    </row>
    <row r="15" spans="1:19" x14ac:dyDescent="0.2">
      <c r="A15" s="1">
        <v>9</v>
      </c>
      <c r="B15" s="1" t="str">
        <f>VLOOKUP(A15,CountyMatch!$A$2:$B$57,2,FALSE)</f>
        <v>Powder River</v>
      </c>
      <c r="C15" s="23">
        <f>TaxesByCo!C39/('County Personal Income'!C39*1000)</f>
        <v>6.7442578889809507E-2</v>
      </c>
      <c r="D15" s="23">
        <f>TaxesByCo!D39/('County Personal Income'!D39*1000)</f>
        <v>5.7044817135327885E-2</v>
      </c>
      <c r="E15" s="23">
        <f>TaxesByCo!E39/('County Personal Income'!E39*1000)</f>
        <v>6.3514583346296977E-2</v>
      </c>
      <c r="F15" s="23">
        <f>TaxesByCo!F39/('County Personal Income'!F39*1000)</f>
        <v>5.9379500129578315E-2</v>
      </c>
      <c r="G15" s="23">
        <f>TaxesByCo!G39/('County Personal Income'!G39*1000)</f>
        <v>6.9327663464428341E-2</v>
      </c>
      <c r="H15" s="23">
        <f>TaxesByCo!H39/('County Personal Income'!H39*1000)</f>
        <v>7.1250862530402248E-2</v>
      </c>
      <c r="I15" s="23">
        <f>TaxesByCo!I39/('County Personal Income'!I39*1000)</f>
        <v>6.1066320040196749E-2</v>
      </c>
      <c r="J15" s="23">
        <f>TaxesByCo!J39/('County Personal Income'!J39*1000)</f>
        <v>6.2898702631094761E-2</v>
      </c>
      <c r="K15" s="23">
        <f>TaxesByCo!K39/('County Personal Income'!K39*1000)</f>
        <v>6.0787715844578753E-2</v>
      </c>
      <c r="L15" s="23">
        <f>TaxesByCo!L39/('County Personal Income'!L39*1000)</f>
        <v>7.377086818580382E-2</v>
      </c>
      <c r="M15" s="23">
        <f>TaxesByCo!M39/('County Personal Income'!M39*1000)</f>
        <v>5.1292479351696174E-2</v>
      </c>
      <c r="N15" s="23">
        <f>TaxesByCo!N39/('County Personal Income'!N39*1000)</f>
        <v>5.895141907917411E-2</v>
      </c>
      <c r="O15" s="23">
        <f>TaxesByCo!O39/('County Personal Income'!O39*1000)</f>
        <v>6.7887588512318561E-2</v>
      </c>
      <c r="P15" s="23">
        <f>TaxesByCo!P39/('County Personal Income'!P39*1000)</f>
        <v>6.9960302175008995E-2</v>
      </c>
      <c r="Q15" s="23">
        <f>TaxesByCo!Q39/('County Personal Income'!Q39*1000)</f>
        <v>7.8559411269869123E-2</v>
      </c>
      <c r="R15" s="23">
        <f>TaxesByCo!R39/('County Personal Income'!R39*1000)</f>
        <v>0.10602235368633858</v>
      </c>
      <c r="S15" s="23">
        <f>TaxesByCo!S39/('County Personal Income'!S39*1000)</f>
        <v>9.9199090816916122E-2</v>
      </c>
    </row>
    <row r="16" spans="1:19" x14ac:dyDescent="0.2">
      <c r="A16" s="1">
        <v>25</v>
      </c>
      <c r="B16" s="1" t="str">
        <f>VLOOKUP(A16,CountyMatch!$A$2:$B$57,2,FALSE)</f>
        <v>Madison</v>
      </c>
      <c r="C16" s="23">
        <f>TaxesByCo!C29/('County Personal Income'!C29*1000)</f>
        <v>6.7330674855454464E-2</v>
      </c>
      <c r="D16" s="23">
        <f>TaxesByCo!D29/('County Personal Income'!D29*1000)</f>
        <v>6.9764164285764652E-2</v>
      </c>
      <c r="E16" s="23">
        <f>TaxesByCo!E29/('County Personal Income'!E29*1000)</f>
        <v>7.2919593357527998E-2</v>
      </c>
      <c r="F16" s="23">
        <f>TaxesByCo!F29/('County Personal Income'!F29*1000)</f>
        <v>7.4197670459227621E-2</v>
      </c>
      <c r="G16" s="23">
        <f>TaxesByCo!G29/('County Personal Income'!G29*1000)</f>
        <v>7.4454454113954946E-2</v>
      </c>
      <c r="H16" s="23">
        <f>TaxesByCo!H29/('County Personal Income'!H29*1000)</f>
        <v>7.9102823473309838E-2</v>
      </c>
      <c r="I16" s="23">
        <f>TaxesByCo!I29/('County Personal Income'!I29*1000)</f>
        <v>8.2296355581138014E-2</v>
      </c>
      <c r="J16" s="23">
        <f>TaxesByCo!J29/('County Personal Income'!J29*1000)</f>
        <v>9.454745037162185E-2</v>
      </c>
      <c r="K16" s="23">
        <f>TaxesByCo!K29/('County Personal Income'!K29*1000)</f>
        <v>9.8658572565440375E-2</v>
      </c>
      <c r="L16" s="23">
        <f>TaxesByCo!L29/('County Personal Income'!L29*1000)</f>
        <v>8.2530071969622976E-2</v>
      </c>
      <c r="M16" s="23">
        <f>TaxesByCo!M29/('County Personal Income'!M29*1000)</f>
        <v>8.0260584060738327E-2</v>
      </c>
      <c r="N16" s="23">
        <f>TaxesByCo!N29/('County Personal Income'!N29*1000)</f>
        <v>8.2962507132950086E-2</v>
      </c>
      <c r="O16" s="23">
        <f>TaxesByCo!O29/('County Personal Income'!O29*1000)</f>
        <v>8.0013906891457529E-2</v>
      </c>
      <c r="P16" s="23">
        <f>TaxesByCo!P29/('County Personal Income'!P29*1000)</f>
        <v>7.3779972248360415E-2</v>
      </c>
      <c r="Q16" s="23">
        <f>TaxesByCo!Q29/('County Personal Income'!Q29*1000)</f>
        <v>7.3457040627642703E-2</v>
      </c>
      <c r="R16" s="23">
        <f>TaxesByCo!R29/('County Personal Income'!R29*1000)</f>
        <v>8.2115658627182536E-2</v>
      </c>
      <c r="S16" s="23">
        <f>TaxesByCo!S29/('County Personal Income'!S29*1000)</f>
        <v>8.0269852610997713E-2</v>
      </c>
    </row>
    <row r="17" spans="1:19" x14ac:dyDescent="0.2">
      <c r="A17" s="1">
        <v>52</v>
      </c>
      <c r="B17" s="1" t="str">
        <f>VLOOKUP(A17,CountyMatch!$A$2:$B$57,2,FALSE)</f>
        <v>Wibaux</v>
      </c>
      <c r="C17" s="23">
        <f>TaxesByCo!C56/('County Personal Income'!C56*1000)</f>
        <v>6.0947666682521474E-2</v>
      </c>
      <c r="D17" s="23">
        <f>TaxesByCo!D56/('County Personal Income'!D56*1000)</f>
        <v>5.0757449798740077E-2</v>
      </c>
      <c r="E17" s="23">
        <f>TaxesByCo!E56/('County Personal Income'!E56*1000)</f>
        <v>5.5478273180980503E-2</v>
      </c>
      <c r="F17" s="23">
        <f>TaxesByCo!F56/('County Personal Income'!F56*1000)</f>
        <v>4.66704202591708E-2</v>
      </c>
      <c r="G17" s="23">
        <f>TaxesByCo!G56/('County Personal Income'!G56*1000)</f>
        <v>4.592685053350988E-2</v>
      </c>
      <c r="H17" s="23">
        <f>TaxesByCo!H56/('County Personal Income'!H56*1000)</f>
        <v>3.9821513090313683E-2</v>
      </c>
      <c r="I17" s="23">
        <f>TaxesByCo!I56/('County Personal Income'!I56*1000)</f>
        <v>3.7416133860922046E-2</v>
      </c>
      <c r="J17" s="23">
        <f>TaxesByCo!J56/('County Personal Income'!J56*1000)</f>
        <v>4.3023535350908325E-2</v>
      </c>
      <c r="K17" s="23">
        <f>TaxesByCo!K56/('County Personal Income'!K56*1000)</f>
        <v>3.3545518920097696E-2</v>
      </c>
      <c r="L17" s="23">
        <f>TaxesByCo!L56/('County Personal Income'!L56*1000)</f>
        <v>4.1909159934058603E-2</v>
      </c>
      <c r="M17" s="23">
        <f>TaxesByCo!M56/('County Personal Income'!M56*1000)</f>
        <v>2.933234031319764E-2</v>
      </c>
      <c r="N17" s="23">
        <f>TaxesByCo!N56/('County Personal Income'!N56*1000)</f>
        <v>5.5970203278877452E-2</v>
      </c>
      <c r="O17" s="23">
        <f>TaxesByCo!O56/('County Personal Income'!O56*1000)</f>
        <v>6.100945589085198E-2</v>
      </c>
      <c r="P17" s="23">
        <f>TaxesByCo!P56/('County Personal Income'!P56*1000)</f>
        <v>9.3236516934036909E-2</v>
      </c>
      <c r="Q17" s="23">
        <f>TaxesByCo!Q56/('County Personal Income'!Q56*1000)</f>
        <v>0.10913110500632764</v>
      </c>
      <c r="R17" s="23">
        <f>TaxesByCo!R56/('County Personal Income'!R56*1000)</f>
        <v>0.11118547386455262</v>
      </c>
      <c r="S17" s="23">
        <f>TaxesByCo!S56/('County Personal Income'!S56*1000)</f>
        <v>0.10721962482595111</v>
      </c>
    </row>
    <row r="18" spans="1:19" x14ac:dyDescent="0.2">
      <c r="A18" s="1">
        <v>46</v>
      </c>
      <c r="B18" s="1" t="str">
        <f>VLOOKUP(A18,CountyMatch!$A$2:$B$57,2,FALSE)</f>
        <v>Granite</v>
      </c>
      <c r="C18" s="23">
        <f>TaxesByCo!C21/('County Personal Income'!C21*1000)</f>
        <v>5.9144760264721048E-2</v>
      </c>
      <c r="D18" s="23">
        <f>TaxesByCo!D21/('County Personal Income'!D21*1000)</f>
        <v>5.8134534070760906E-2</v>
      </c>
      <c r="E18" s="23">
        <f>TaxesByCo!E21/('County Personal Income'!E21*1000)</f>
        <v>6.0068300749387203E-2</v>
      </c>
      <c r="F18" s="23">
        <f>TaxesByCo!F21/('County Personal Income'!F21*1000)</f>
        <v>6.5780887255751472E-2</v>
      </c>
      <c r="G18" s="23">
        <f>TaxesByCo!G21/('County Personal Income'!G21*1000)</f>
        <v>6.4770858087972435E-2</v>
      </c>
      <c r="H18" s="23">
        <f>TaxesByCo!H21/('County Personal Income'!H21*1000)</f>
        <v>6.049778121488783E-2</v>
      </c>
      <c r="I18" s="23">
        <f>TaxesByCo!I21/('County Personal Income'!I21*1000)</f>
        <v>5.6820660827361785E-2</v>
      </c>
      <c r="J18" s="23">
        <f>TaxesByCo!J21/('County Personal Income'!J21*1000)</f>
        <v>5.5843209622662052E-2</v>
      </c>
      <c r="K18" s="23">
        <f>TaxesByCo!K21/('County Personal Income'!K21*1000)</f>
        <v>5.4804208501118806E-2</v>
      </c>
      <c r="L18" s="23">
        <f>TaxesByCo!L21/('County Personal Income'!L21*1000)</f>
        <v>5.2239595204211134E-2</v>
      </c>
      <c r="M18" s="23">
        <f>TaxesByCo!M21/('County Personal Income'!M21*1000)</f>
        <v>4.8793649305591456E-2</v>
      </c>
      <c r="N18" s="23">
        <f>TaxesByCo!N21/('County Personal Income'!N21*1000)</f>
        <v>5.2826323100274568E-2</v>
      </c>
      <c r="O18" s="23">
        <f>TaxesByCo!O21/('County Personal Income'!O21*1000)</f>
        <v>5.0502458942228011E-2</v>
      </c>
      <c r="P18" s="23">
        <f>TaxesByCo!P21/('County Personal Income'!P21*1000)</f>
        <v>4.8754567766693138E-2</v>
      </c>
      <c r="Q18" s="23">
        <f>TaxesByCo!Q21/('County Personal Income'!Q21*1000)</f>
        <v>5.2893020798173949E-2</v>
      </c>
      <c r="R18" s="23">
        <f>TaxesByCo!R21/('County Personal Income'!R21*1000)</f>
        <v>5.0951781985694486E-2</v>
      </c>
      <c r="S18" s="23">
        <f>TaxesByCo!S21/('County Personal Income'!S21*1000)</f>
        <v>4.9439820800259569E-2</v>
      </c>
    </row>
    <row r="19" spans="1:19" x14ac:dyDescent="0.2">
      <c r="A19" s="1">
        <v>11</v>
      </c>
      <c r="B19" s="1" t="str">
        <f>VLOOKUP(A19,CountyMatch!$A$2:$B$57,2,FALSE)</f>
        <v>Phillips</v>
      </c>
      <c r="C19" s="23">
        <f>TaxesByCo!C37/('County Personal Income'!C37*1000)</f>
        <v>5.6869691268112185E-2</v>
      </c>
      <c r="D19" s="23">
        <f>TaxesByCo!D37/('County Personal Income'!D37*1000)</f>
        <v>5.4294973726314526E-2</v>
      </c>
      <c r="E19" s="23">
        <f>TaxesByCo!E37/('County Personal Income'!E37*1000)</f>
        <v>5.1955354235054083E-2</v>
      </c>
      <c r="F19" s="23">
        <f>TaxesByCo!F37/('County Personal Income'!F37*1000)</f>
        <v>5.155181279970264E-2</v>
      </c>
      <c r="G19" s="23">
        <f>TaxesByCo!G37/('County Personal Income'!G37*1000)</f>
        <v>5.2182023303059995E-2</v>
      </c>
      <c r="H19" s="23">
        <f>TaxesByCo!H37/('County Personal Income'!H37*1000)</f>
        <v>4.649706374746191E-2</v>
      </c>
      <c r="I19" s="23">
        <f>TaxesByCo!I37/('County Personal Income'!I37*1000)</f>
        <v>4.6155055230266757E-2</v>
      </c>
      <c r="J19" s="23">
        <f>TaxesByCo!J37/('County Personal Income'!J37*1000)</f>
        <v>4.6869013723370198E-2</v>
      </c>
      <c r="K19" s="23">
        <f>TaxesByCo!K37/('County Personal Income'!K37*1000)</f>
        <v>4.8320595497234546E-2</v>
      </c>
      <c r="L19" s="23">
        <f>TaxesByCo!L37/('County Personal Income'!L37*1000)</f>
        <v>4.4339628038004272E-2</v>
      </c>
      <c r="M19" s="23">
        <f>TaxesByCo!M37/('County Personal Income'!M37*1000)</f>
        <v>4.6758331267185517E-2</v>
      </c>
      <c r="N19" s="23">
        <f>TaxesByCo!N37/('County Personal Income'!N37*1000)</f>
        <v>4.9277894634135615E-2</v>
      </c>
      <c r="O19" s="23">
        <f>TaxesByCo!O37/('County Personal Income'!O37*1000)</f>
        <v>5.0859254758210577E-2</v>
      </c>
      <c r="P19" s="23">
        <f>TaxesByCo!P37/('County Personal Income'!P37*1000)</f>
        <v>5.2037358864296356E-2</v>
      </c>
      <c r="Q19" s="23">
        <f>TaxesByCo!Q37/('County Personal Income'!Q37*1000)</f>
        <v>5.6356181571456949E-2</v>
      </c>
      <c r="R19" s="23">
        <f>TaxesByCo!R37/('County Personal Income'!R37*1000)</f>
        <v>6.1621352986863158E-2</v>
      </c>
      <c r="S19" s="23">
        <f>TaxesByCo!S37/('County Personal Income'!S37*1000)</f>
        <v>5.7446760846993405E-2</v>
      </c>
    </row>
    <row r="20" spans="1:19" x14ac:dyDescent="0.2">
      <c r="A20" s="1">
        <v>32</v>
      </c>
      <c r="B20" s="1" t="str">
        <f>VLOOKUP(A20,CountyMatch!$A$2:$B$57,2,FALSE)</f>
        <v>Stillwater</v>
      </c>
      <c r="C20" s="23">
        <f>TaxesByCo!C49/('County Personal Income'!C49*1000)</f>
        <v>5.5043494913045277E-2</v>
      </c>
      <c r="D20" s="23">
        <f>TaxesByCo!D49/('County Personal Income'!D49*1000)</f>
        <v>5.0728950150529722E-2</v>
      </c>
      <c r="E20" s="23">
        <f>TaxesByCo!E49/('County Personal Income'!E49*1000)</f>
        <v>4.8666694134369977E-2</v>
      </c>
      <c r="F20" s="23">
        <f>TaxesByCo!F49/('County Personal Income'!F49*1000)</f>
        <v>4.9720928616392657E-2</v>
      </c>
      <c r="G20" s="23">
        <f>TaxesByCo!G49/('County Personal Income'!G49*1000)</f>
        <v>5.13597020625884E-2</v>
      </c>
      <c r="H20" s="23">
        <f>TaxesByCo!H49/('County Personal Income'!H49*1000)</f>
        <v>4.6182949899616889E-2</v>
      </c>
      <c r="I20" s="23">
        <f>TaxesByCo!I49/('County Personal Income'!I49*1000)</f>
        <v>5.7647611042688465E-2</v>
      </c>
      <c r="J20" s="23">
        <f>TaxesByCo!J49/('County Personal Income'!J49*1000)</f>
        <v>4.9332639681091146E-2</v>
      </c>
      <c r="K20" s="23">
        <f>TaxesByCo!K49/('County Personal Income'!K49*1000)</f>
        <v>3.6827031061903104E-2</v>
      </c>
      <c r="L20" s="23">
        <f>TaxesByCo!L49/('County Personal Income'!L49*1000)</f>
        <v>4.3683124218830381E-2</v>
      </c>
      <c r="M20" s="23">
        <f>TaxesByCo!M49/('County Personal Income'!M49*1000)</f>
        <v>4.4930285031097243E-2</v>
      </c>
      <c r="N20" s="23">
        <f>TaxesByCo!N49/('County Personal Income'!N49*1000)</f>
        <v>4.567607022492122E-2</v>
      </c>
      <c r="O20" s="23">
        <f>TaxesByCo!O49/('County Personal Income'!O49*1000)</f>
        <v>4.1266202351703099E-2</v>
      </c>
      <c r="P20" s="23">
        <f>TaxesByCo!P49/('County Personal Income'!P49*1000)</f>
        <v>4.2983701270958324E-2</v>
      </c>
      <c r="Q20" s="23">
        <f>TaxesByCo!Q49/('County Personal Income'!Q49*1000)</f>
        <v>3.5922443254330402E-2</v>
      </c>
      <c r="R20" s="23">
        <f>TaxesByCo!R49/('County Personal Income'!R49*1000)</f>
        <v>4.5450384648105413E-2</v>
      </c>
      <c r="S20" s="23">
        <f>TaxesByCo!S49/('County Personal Income'!S49*1000)</f>
        <v>4.3732551611153775E-2</v>
      </c>
    </row>
    <row r="21" spans="1:19" x14ac:dyDescent="0.2">
      <c r="A21" s="1">
        <v>21</v>
      </c>
      <c r="B21" s="1" t="str">
        <f>VLOOKUP(A21,CountyMatch!$A$2:$B$57,2,FALSE)</f>
        <v>Toole</v>
      </c>
      <c r="C21" s="23">
        <f>TaxesByCo!C52/('County Personal Income'!C52*1000)</f>
        <v>5.3830899889148569E-2</v>
      </c>
      <c r="D21" s="23">
        <f>TaxesByCo!D52/('County Personal Income'!D52*1000)</f>
        <v>4.947209235802047E-2</v>
      </c>
      <c r="E21" s="23">
        <f>TaxesByCo!E52/('County Personal Income'!E52*1000)</f>
        <v>4.5147570842990245E-2</v>
      </c>
      <c r="F21" s="23">
        <f>TaxesByCo!F52/('County Personal Income'!F52*1000)</f>
        <v>4.116569123904084E-2</v>
      </c>
      <c r="G21" s="23">
        <f>TaxesByCo!G52/('County Personal Income'!G52*1000)</f>
        <v>4.1837042494305379E-2</v>
      </c>
      <c r="H21" s="23">
        <f>TaxesByCo!H52/('County Personal Income'!H52*1000)</f>
        <v>4.2458243110593825E-2</v>
      </c>
      <c r="I21" s="23">
        <f>TaxesByCo!I52/('County Personal Income'!I52*1000)</f>
        <v>3.4842040698080202E-2</v>
      </c>
      <c r="J21" s="23">
        <f>TaxesByCo!J52/('County Personal Income'!J52*1000)</f>
        <v>4.5116189056043733E-2</v>
      </c>
      <c r="K21" s="23">
        <f>TaxesByCo!K52/('County Personal Income'!K52*1000)</f>
        <v>4.5290356903391095E-2</v>
      </c>
      <c r="L21" s="23">
        <f>TaxesByCo!L52/('County Personal Income'!L52*1000)</f>
        <v>4.1321252234372371E-2</v>
      </c>
      <c r="M21" s="23">
        <f>TaxesByCo!M52/('County Personal Income'!M52*1000)</f>
        <v>3.9668806064348264E-2</v>
      </c>
      <c r="N21" s="23">
        <f>TaxesByCo!N52/('County Personal Income'!N52*1000)</f>
        <v>4.7408317971337967E-2</v>
      </c>
      <c r="O21" s="23">
        <f>TaxesByCo!O52/('County Personal Income'!O52*1000)</f>
        <v>5.2012330110327701E-2</v>
      </c>
      <c r="P21" s="23">
        <f>TaxesByCo!P52/('County Personal Income'!P52*1000)</f>
        <v>5.9372558001755421E-2</v>
      </c>
      <c r="Q21" s="23">
        <f>TaxesByCo!Q52/('County Personal Income'!Q52*1000)</f>
        <v>6.4080237977637441E-2</v>
      </c>
      <c r="R21" s="23">
        <f>TaxesByCo!R52/('County Personal Income'!R52*1000)</f>
        <v>7.2232560478061147E-2</v>
      </c>
      <c r="S21" s="23">
        <f>TaxesByCo!S52/('County Personal Income'!S52*1000)</f>
        <v>6.4647139147038971E-2</v>
      </c>
    </row>
    <row r="22" spans="1:19" x14ac:dyDescent="0.2">
      <c r="A22" s="1">
        <v>17</v>
      </c>
      <c r="B22" s="1" t="str">
        <f>VLOOKUP(A22,CountyMatch!$A$2:$B$57,2,FALSE)</f>
        <v>Roosevelt</v>
      </c>
      <c r="C22" s="23">
        <f>TaxesByCo!C44/('County Personal Income'!C44*1000)</f>
        <v>5.3361687685748081E-2</v>
      </c>
      <c r="D22" s="23">
        <f>TaxesByCo!D44/('County Personal Income'!D44*1000)</f>
        <v>5.0174204771235006E-2</v>
      </c>
      <c r="E22" s="23">
        <f>TaxesByCo!E44/('County Personal Income'!E44*1000)</f>
        <v>4.7706358636816659E-2</v>
      </c>
      <c r="F22" s="23">
        <f>TaxesByCo!F44/('County Personal Income'!F44*1000)</f>
        <v>5.0749615114627868E-2</v>
      </c>
      <c r="G22" s="23">
        <f>TaxesByCo!G44/('County Personal Income'!G44*1000)</f>
        <v>5.3407785104209578E-2</v>
      </c>
      <c r="H22" s="23">
        <f>TaxesByCo!H44/('County Personal Income'!H44*1000)</f>
        <v>4.3855496257293201E-2</v>
      </c>
      <c r="I22" s="23">
        <f>TaxesByCo!I44/('County Personal Income'!I44*1000)</f>
        <v>4.3485454145179632E-2</v>
      </c>
      <c r="J22" s="23">
        <f>TaxesByCo!J44/('County Personal Income'!J44*1000)</f>
        <v>3.6882237750814444E-2</v>
      </c>
      <c r="K22" s="23">
        <f>TaxesByCo!K44/('County Personal Income'!K44*1000)</f>
        <v>3.9798280975997864E-2</v>
      </c>
      <c r="L22" s="23">
        <f>TaxesByCo!L44/('County Personal Income'!L44*1000)</f>
        <v>4.1596385859028771E-2</v>
      </c>
      <c r="M22" s="23">
        <f>TaxesByCo!M44/('County Personal Income'!M44*1000)</f>
        <v>3.725479096979472E-2</v>
      </c>
      <c r="N22" s="23">
        <f>TaxesByCo!N44/('County Personal Income'!N44*1000)</f>
        <v>3.7506728828301923E-2</v>
      </c>
      <c r="O22" s="23">
        <f>TaxesByCo!O44/('County Personal Income'!O44*1000)</f>
        <v>3.6895576296618271E-2</v>
      </c>
      <c r="P22" s="23">
        <f>TaxesByCo!P44/('County Personal Income'!P44*1000)</f>
        <v>4.7209705250806477E-2</v>
      </c>
      <c r="Q22" s="23">
        <f>TaxesByCo!Q44/('County Personal Income'!Q44*1000)</f>
        <v>5.2472940684940281E-2</v>
      </c>
      <c r="R22" s="23">
        <f>TaxesByCo!R44/('County Personal Income'!R44*1000)</f>
        <v>5.3153579418548813E-2</v>
      </c>
      <c r="S22" s="23">
        <f>TaxesByCo!S44/('County Personal Income'!S44*1000)</f>
        <v>5.1167286085304499E-2</v>
      </c>
    </row>
    <row r="23" spans="1:19" x14ac:dyDescent="0.2">
      <c r="A23" s="1">
        <v>20</v>
      </c>
      <c r="B23" s="1" t="str">
        <f>VLOOKUP(A23,CountyMatch!$A$2:$B$57,2,FALSE)</f>
        <v>Valley</v>
      </c>
      <c r="C23" s="23">
        <f>TaxesByCo!C54/('County Personal Income'!C54*1000)</f>
        <v>5.2066463134521408E-2</v>
      </c>
      <c r="D23" s="23">
        <f>TaxesByCo!D54/('County Personal Income'!D54*1000)</f>
        <v>4.6575358751004707E-2</v>
      </c>
      <c r="E23" s="23">
        <f>TaxesByCo!E54/('County Personal Income'!E54*1000)</f>
        <v>4.5164677777393678E-2</v>
      </c>
      <c r="F23" s="23">
        <f>TaxesByCo!F54/('County Personal Income'!F54*1000)</f>
        <v>4.56661596587482E-2</v>
      </c>
      <c r="G23" s="23">
        <f>TaxesByCo!G54/('County Personal Income'!G54*1000)</f>
        <v>5.120303949518714E-2</v>
      </c>
      <c r="H23" s="23">
        <f>TaxesByCo!H54/('County Personal Income'!H54*1000)</f>
        <v>4.8638396343230077E-2</v>
      </c>
      <c r="I23" s="23">
        <f>TaxesByCo!I54/('County Personal Income'!I54*1000)</f>
        <v>4.6221720171160781E-2</v>
      </c>
      <c r="J23" s="23">
        <f>TaxesByCo!J54/('County Personal Income'!J54*1000)</f>
        <v>4.8739415603603557E-2</v>
      </c>
      <c r="K23" s="23">
        <f>TaxesByCo!K54/('County Personal Income'!K54*1000)</f>
        <v>4.7204725674110194E-2</v>
      </c>
      <c r="L23" s="23">
        <f>TaxesByCo!L54/('County Personal Income'!L54*1000)</f>
        <v>4.5871020685889288E-2</v>
      </c>
      <c r="M23" s="23">
        <f>TaxesByCo!M54/('County Personal Income'!M54*1000)</f>
        <v>4.0841393323463766E-2</v>
      </c>
      <c r="N23" s="23">
        <f>TaxesByCo!N54/('County Personal Income'!N54*1000)</f>
        <v>4.448526942707795E-2</v>
      </c>
      <c r="O23" s="23">
        <f>TaxesByCo!O54/('County Personal Income'!O54*1000)</f>
        <v>4.5689211525327039E-2</v>
      </c>
      <c r="P23" s="23">
        <f>TaxesByCo!P54/('County Personal Income'!P54*1000)</f>
        <v>4.968761013307478E-2</v>
      </c>
      <c r="Q23" s="23">
        <f>TaxesByCo!Q54/('County Personal Income'!Q54*1000)</f>
        <v>5.1550018873448428E-2</v>
      </c>
      <c r="R23" s="23">
        <f>TaxesByCo!R54/('County Personal Income'!R54*1000)</f>
        <v>5.4069194310201324E-2</v>
      </c>
      <c r="S23" s="23">
        <f>TaxesByCo!S54/('County Personal Income'!S54*1000)</f>
        <v>5.2124889045772303E-2</v>
      </c>
    </row>
    <row r="24" spans="1:19" x14ac:dyDescent="0.2">
      <c r="A24" s="1">
        <v>40</v>
      </c>
      <c r="B24" s="1" t="str">
        <f>VLOOKUP(A24,CountyMatch!$A$2:$B$57,2,FALSE)</f>
        <v>Sweet Grass</v>
      </c>
      <c r="C24" s="23">
        <f>TaxesByCo!C50/('County Personal Income'!C50*1000)</f>
        <v>4.9178864107077357E-2</v>
      </c>
      <c r="D24" s="23">
        <f>TaxesByCo!D50/('County Personal Income'!D50*1000)</f>
        <v>5.3662159902850143E-2</v>
      </c>
      <c r="E24" s="23">
        <f>TaxesByCo!E50/('County Personal Income'!E50*1000)</f>
        <v>5.3289732339423072E-2</v>
      </c>
      <c r="F24" s="23">
        <f>TaxesByCo!F50/('County Personal Income'!F50*1000)</f>
        <v>5.6778970641125269E-2</v>
      </c>
      <c r="G24" s="23">
        <f>TaxesByCo!G50/('County Personal Income'!G50*1000)</f>
        <v>5.4770415608088575E-2</v>
      </c>
      <c r="H24" s="23">
        <f>TaxesByCo!H50/('County Personal Income'!H50*1000)</f>
        <v>5.0711856608091604E-2</v>
      </c>
      <c r="I24" s="23">
        <f>TaxesByCo!I50/('County Personal Income'!I50*1000)</f>
        <v>7.3151426703100278E-2</v>
      </c>
      <c r="J24" s="23">
        <f>TaxesByCo!J50/('County Personal Income'!J50*1000)</f>
        <v>7.1047874946139608E-2</v>
      </c>
      <c r="K24" s="23">
        <f>TaxesByCo!K50/('County Personal Income'!K50*1000)</f>
        <v>6.0223732447692385E-2</v>
      </c>
      <c r="L24" s="23">
        <f>TaxesByCo!L50/('County Personal Income'!L50*1000)</f>
        <v>5.8507090396970725E-2</v>
      </c>
      <c r="M24" s="23">
        <f>TaxesByCo!M50/('County Personal Income'!M50*1000)</f>
        <v>6.0002426536410865E-2</v>
      </c>
      <c r="N24" s="23">
        <f>TaxesByCo!N50/('County Personal Income'!N50*1000)</f>
        <v>5.9079627919188304E-2</v>
      </c>
      <c r="O24" s="23">
        <f>TaxesByCo!O50/('County Personal Income'!O50*1000)</f>
        <v>5.5305384192527604E-2</v>
      </c>
      <c r="P24" s="23">
        <f>TaxesByCo!P50/('County Personal Income'!P50*1000)</f>
        <v>5.5659764744439746E-2</v>
      </c>
      <c r="Q24" s="23">
        <f>TaxesByCo!Q50/('County Personal Income'!Q50*1000)</f>
        <v>3.9354036651961327E-2</v>
      </c>
      <c r="R24" s="23">
        <f>TaxesByCo!R50/('County Personal Income'!R50*1000)</f>
        <v>6.1841726351692522E-2</v>
      </c>
      <c r="S24" s="23">
        <f>TaxesByCo!S50/('County Personal Income'!S50*1000)</f>
        <v>6.2157937963943213E-2</v>
      </c>
    </row>
    <row r="25" spans="1:19" x14ac:dyDescent="0.2">
      <c r="A25" s="1">
        <v>35</v>
      </c>
      <c r="B25" s="1" t="str">
        <f>VLOOKUP(A25,CountyMatch!$A$2:$B$57,2,FALSE)</f>
        <v>Sanders</v>
      </c>
      <c r="C25" s="23">
        <f>TaxesByCo!C46/('County Personal Income'!C46*1000)</f>
        <v>4.854471254767171E-2</v>
      </c>
      <c r="D25" s="23">
        <f>TaxesByCo!D46/('County Personal Income'!D46*1000)</f>
        <v>4.8561774668805381E-2</v>
      </c>
      <c r="E25" s="23">
        <f>TaxesByCo!E46/('County Personal Income'!E46*1000)</f>
        <v>4.8536946603807293E-2</v>
      </c>
      <c r="F25" s="23">
        <f>TaxesByCo!F46/('County Personal Income'!F46*1000)</f>
        <v>4.984959787095334E-2</v>
      </c>
      <c r="G25" s="23">
        <f>TaxesByCo!G46/('County Personal Income'!G46*1000)</f>
        <v>4.6737026737155241E-2</v>
      </c>
      <c r="H25" s="23">
        <f>TaxesByCo!H46/('County Personal Income'!H46*1000)</f>
        <v>4.4264515951174518E-2</v>
      </c>
      <c r="I25" s="23">
        <f>TaxesByCo!I46/('County Personal Income'!I46*1000)</f>
        <v>4.4354439459791652E-2</v>
      </c>
      <c r="J25" s="23">
        <f>TaxesByCo!J46/('County Personal Income'!J46*1000)</f>
        <v>4.5023341667406562E-2</v>
      </c>
      <c r="K25" s="23">
        <f>TaxesByCo!K46/('County Personal Income'!K46*1000)</f>
        <v>4.4284678248993146E-2</v>
      </c>
      <c r="L25" s="23">
        <f>TaxesByCo!L46/('County Personal Income'!L46*1000)</f>
        <v>4.6247397057337505E-2</v>
      </c>
      <c r="M25" s="23">
        <f>TaxesByCo!M46/('County Personal Income'!M46*1000)</f>
        <v>4.5694120696712762E-2</v>
      </c>
      <c r="N25" s="23">
        <f>TaxesByCo!N46/('County Personal Income'!N46*1000)</f>
        <v>4.4345738234227335E-2</v>
      </c>
      <c r="O25" s="23">
        <f>TaxesByCo!O46/('County Personal Income'!O46*1000)</f>
        <v>4.3192207376778001E-2</v>
      </c>
      <c r="P25" s="23">
        <f>TaxesByCo!P46/('County Personal Income'!P46*1000)</f>
        <v>4.1598590546282461E-2</v>
      </c>
      <c r="Q25" s="23">
        <f>TaxesByCo!Q46/('County Personal Income'!Q46*1000)</f>
        <v>4.5079390847984784E-2</v>
      </c>
      <c r="R25" s="23">
        <f>TaxesByCo!R46/('County Personal Income'!R46*1000)</f>
        <v>5.0505702920668541E-2</v>
      </c>
      <c r="S25" s="23">
        <f>TaxesByCo!S46/('County Personal Income'!S46*1000)</f>
        <v>4.8660379508162106E-2</v>
      </c>
    </row>
    <row r="26" spans="1:19" x14ac:dyDescent="0.2">
      <c r="A26" s="1">
        <v>54</v>
      </c>
      <c r="B26" s="1" t="str">
        <f>VLOOKUP(A26,CountyMatch!$A$2:$B$57,2,FALSE)</f>
        <v>Mineral</v>
      </c>
      <c r="C26" s="23">
        <f>TaxesByCo!C32/('County Personal Income'!C32*1000)</f>
        <v>4.810204308747236E-2</v>
      </c>
      <c r="D26" s="23">
        <f>TaxesByCo!D32/('County Personal Income'!D32*1000)</f>
        <v>4.4531794179197622E-2</v>
      </c>
      <c r="E26" s="23">
        <f>TaxesByCo!E32/('County Personal Income'!E32*1000)</f>
        <v>4.746560521231067E-2</v>
      </c>
      <c r="F26" s="23">
        <f>TaxesByCo!F32/('County Personal Income'!F32*1000)</f>
        <v>5.0139824469549711E-2</v>
      </c>
      <c r="G26" s="23">
        <f>TaxesByCo!G32/('County Personal Income'!G32*1000)</f>
        <v>4.7824510923639221E-2</v>
      </c>
      <c r="H26" s="23">
        <f>TaxesByCo!H32/('County Personal Income'!H32*1000)</f>
        <v>4.5856815753375198E-2</v>
      </c>
      <c r="I26" s="23">
        <f>TaxesByCo!I32/('County Personal Income'!I32*1000)</f>
        <v>4.4494857098859357E-2</v>
      </c>
      <c r="J26" s="23">
        <f>TaxesByCo!J32/('County Personal Income'!J32*1000)</f>
        <v>4.5152846458595616E-2</v>
      </c>
      <c r="K26" s="23">
        <f>TaxesByCo!K32/('County Personal Income'!K32*1000)</f>
        <v>4.7131575553408481E-2</v>
      </c>
      <c r="L26" s="23">
        <f>TaxesByCo!L32/('County Personal Income'!L32*1000)</f>
        <v>4.8137981965129868E-2</v>
      </c>
      <c r="M26" s="23">
        <f>TaxesByCo!M32/('County Personal Income'!M32*1000)</f>
        <v>4.7125142740530153E-2</v>
      </c>
      <c r="N26" s="23">
        <f>TaxesByCo!N32/('County Personal Income'!N32*1000)</f>
        <v>4.6071112578048613E-2</v>
      </c>
      <c r="O26" s="23">
        <f>TaxesByCo!O32/('County Personal Income'!O32*1000)</f>
        <v>4.4783953214937999E-2</v>
      </c>
      <c r="P26" s="23">
        <f>TaxesByCo!P32/('County Personal Income'!P32*1000)</f>
        <v>4.477472793354572E-2</v>
      </c>
      <c r="Q26" s="23">
        <f>TaxesByCo!Q32/('County Personal Income'!Q32*1000)</f>
        <v>4.9965826115175513E-2</v>
      </c>
      <c r="R26" s="23">
        <f>TaxesByCo!R32/('County Personal Income'!R32*1000)</f>
        <v>4.5358939340100254E-2</v>
      </c>
      <c r="S26" s="23">
        <f>TaxesByCo!S32/('County Personal Income'!S32*1000)</f>
        <v>4.1612693318256871E-2</v>
      </c>
    </row>
    <row r="27" spans="1:19" x14ac:dyDescent="0.2">
      <c r="A27" s="1">
        <v>26</v>
      </c>
      <c r="B27" s="1" t="str">
        <f>VLOOKUP(A27,CountyMatch!$A$2:$B$57,2,FALSE)</f>
        <v>Pondera</v>
      </c>
      <c r="C27" s="23">
        <f>TaxesByCo!C38/('County Personal Income'!C38*1000)</f>
        <v>4.7723162387725802E-2</v>
      </c>
      <c r="D27" s="23">
        <f>TaxesByCo!D38/('County Personal Income'!D38*1000)</f>
        <v>4.5571177926264951E-2</v>
      </c>
      <c r="E27" s="23">
        <f>TaxesByCo!E38/('County Personal Income'!E38*1000)</f>
        <v>4.1947587322752285E-2</v>
      </c>
      <c r="F27" s="23">
        <f>TaxesByCo!F38/('County Personal Income'!F38*1000)</f>
        <v>3.9056965585670296E-2</v>
      </c>
      <c r="G27" s="23">
        <f>TaxesByCo!G38/('County Personal Income'!G38*1000)</f>
        <v>3.797068703868637E-2</v>
      </c>
      <c r="H27" s="23">
        <f>TaxesByCo!H38/('County Personal Income'!H38*1000)</f>
        <v>3.7297919754072734E-2</v>
      </c>
      <c r="I27" s="23">
        <f>TaxesByCo!I38/('County Personal Income'!I38*1000)</f>
        <v>3.3935650859314159E-2</v>
      </c>
      <c r="J27" s="23">
        <f>TaxesByCo!J38/('County Personal Income'!J38*1000)</f>
        <v>3.7469133417890814E-2</v>
      </c>
      <c r="K27" s="23">
        <f>TaxesByCo!K38/('County Personal Income'!K38*1000)</f>
        <v>3.6450986832026452E-2</v>
      </c>
      <c r="L27" s="23">
        <f>TaxesByCo!L38/('County Personal Income'!L38*1000)</f>
        <v>3.2535195431723139E-2</v>
      </c>
      <c r="M27" s="23">
        <f>TaxesByCo!M38/('County Personal Income'!M38*1000)</f>
        <v>3.578459452175816E-2</v>
      </c>
      <c r="N27" s="23">
        <f>TaxesByCo!N38/('County Personal Income'!N38*1000)</f>
        <v>3.633816609966925E-2</v>
      </c>
      <c r="O27" s="23">
        <f>TaxesByCo!O38/('County Personal Income'!O38*1000)</f>
        <v>3.724157653023874E-2</v>
      </c>
      <c r="P27" s="23">
        <f>TaxesByCo!P38/('County Personal Income'!P38*1000)</f>
        <v>4.1357643549458839E-2</v>
      </c>
      <c r="Q27" s="23">
        <f>TaxesByCo!Q38/('County Personal Income'!Q38*1000)</f>
        <v>4.0926885210841694E-2</v>
      </c>
      <c r="R27" s="23">
        <f>TaxesByCo!R38/('County Personal Income'!R38*1000)</f>
        <v>4.6403112208562046E-2</v>
      </c>
      <c r="S27" s="23">
        <f>TaxesByCo!S38/('County Personal Income'!S38*1000)</f>
        <v>4.3875117021826587E-2</v>
      </c>
    </row>
    <row r="28" spans="1:19" x14ac:dyDescent="0.2">
      <c r="A28" s="1">
        <v>37</v>
      </c>
      <c r="B28" s="1" t="str">
        <f>VLOOKUP(A28,CountyMatch!$A$2:$B$57,2,FALSE)</f>
        <v>Daniels</v>
      </c>
      <c r="C28" s="23">
        <f>TaxesByCo!C11/('County Personal Income'!C11*1000)</f>
        <v>4.731021997536336E-2</v>
      </c>
      <c r="D28" s="23">
        <f>TaxesByCo!D11/('County Personal Income'!D11*1000)</f>
        <v>5.0709317912106928E-2</v>
      </c>
      <c r="E28" s="23">
        <f>TaxesByCo!E11/('County Personal Income'!E11*1000)</f>
        <v>5.0773295696277039E-2</v>
      </c>
      <c r="F28" s="23">
        <f>TaxesByCo!F11/('County Personal Income'!F11*1000)</f>
        <v>5.3011838050898603E-2</v>
      </c>
      <c r="G28" s="23">
        <f>TaxesByCo!G11/('County Personal Income'!G11*1000)</f>
        <v>6.599591176384971E-2</v>
      </c>
      <c r="H28" s="23">
        <f>TaxesByCo!H11/('County Personal Income'!H11*1000)</f>
        <v>5.0549361256027908E-2</v>
      </c>
      <c r="I28" s="23">
        <f>TaxesByCo!I11/('County Personal Income'!I11*1000)</f>
        <v>6.0758731254291827E-2</v>
      </c>
      <c r="J28" s="23">
        <f>TaxesByCo!J11/('County Personal Income'!J11*1000)</f>
        <v>5.0564297367187504E-2</v>
      </c>
      <c r="K28" s="23">
        <f>TaxesByCo!K11/('County Personal Income'!K11*1000)</f>
        <v>3.8474741462937549E-2</v>
      </c>
      <c r="L28" s="23">
        <f>TaxesByCo!L11/('County Personal Income'!L11*1000)</f>
        <v>4.4597042165295767E-2</v>
      </c>
      <c r="M28" s="23">
        <f>TaxesByCo!M11/('County Personal Income'!M11*1000)</f>
        <v>3.2786922133458636E-2</v>
      </c>
      <c r="N28" s="23">
        <f>TaxesByCo!N11/('County Personal Income'!N11*1000)</f>
        <v>4.5822647800248167E-2</v>
      </c>
      <c r="O28" s="23">
        <f>TaxesByCo!O11/('County Personal Income'!O11*1000)</f>
        <v>5.3129356884073525E-2</v>
      </c>
      <c r="P28" s="23">
        <f>TaxesByCo!P11/('County Personal Income'!P11*1000)</f>
        <v>5.8117710832514415E-2</v>
      </c>
      <c r="Q28" s="23">
        <f>TaxesByCo!Q11/('County Personal Income'!Q11*1000)</f>
        <v>6.2203820657929017E-2</v>
      </c>
      <c r="R28" s="23">
        <f>TaxesByCo!R11/('County Personal Income'!R11*1000)</f>
        <v>7.2793675283529868E-2</v>
      </c>
      <c r="S28" s="23">
        <f>TaxesByCo!S11/('County Personal Income'!S11*1000)</f>
        <v>5.6323466647620377E-2</v>
      </c>
    </row>
    <row r="29" spans="1:19" x14ac:dyDescent="0.2">
      <c r="A29" s="1">
        <v>34</v>
      </c>
      <c r="B29" s="1" t="str">
        <f>VLOOKUP(A29,CountyMatch!$A$2:$B$57,2,FALSE)</f>
        <v>Sheridan</v>
      </c>
      <c r="C29" s="23">
        <f>TaxesByCo!C47/('County Personal Income'!C47*1000)</f>
        <v>4.7200262038542565E-2</v>
      </c>
      <c r="D29" s="23">
        <f>TaxesByCo!D47/('County Personal Income'!D47*1000)</f>
        <v>4.1950154278627742E-2</v>
      </c>
      <c r="E29" s="23">
        <f>TaxesByCo!E47/('County Personal Income'!E47*1000)</f>
        <v>4.3334863297246388E-2</v>
      </c>
      <c r="F29" s="23">
        <f>TaxesByCo!F47/('County Personal Income'!F47*1000)</f>
        <v>4.4812685375768421E-2</v>
      </c>
      <c r="G29" s="23">
        <f>TaxesByCo!G47/('County Personal Income'!G47*1000)</f>
        <v>4.4011867103291823E-2</v>
      </c>
      <c r="H29" s="23">
        <f>TaxesByCo!H47/('County Personal Income'!H47*1000)</f>
        <v>3.2209085136160415E-2</v>
      </c>
      <c r="I29" s="23">
        <f>TaxesByCo!I47/('County Personal Income'!I47*1000)</f>
        <v>2.9173970652272441E-2</v>
      </c>
      <c r="J29" s="23">
        <f>TaxesByCo!J47/('County Personal Income'!J47*1000)</f>
        <v>2.9422610056979891E-2</v>
      </c>
      <c r="K29" s="23">
        <f>TaxesByCo!K47/('County Personal Income'!K47*1000)</f>
        <v>3.2281705234119523E-2</v>
      </c>
      <c r="L29" s="23">
        <f>TaxesByCo!L47/('County Personal Income'!L47*1000)</f>
        <v>3.459314592806776E-2</v>
      </c>
      <c r="M29" s="23">
        <f>TaxesByCo!M47/('County Personal Income'!M47*1000)</f>
        <v>3.1155978456693312E-2</v>
      </c>
      <c r="N29" s="23">
        <f>TaxesByCo!N47/('County Personal Income'!N47*1000)</f>
        <v>2.9433773207972212E-2</v>
      </c>
      <c r="O29" s="23">
        <f>TaxesByCo!O47/('County Personal Income'!O47*1000)</f>
        <v>3.9131065213787085E-2</v>
      </c>
      <c r="P29" s="23">
        <f>TaxesByCo!P47/('County Personal Income'!P47*1000)</f>
        <v>4.4503935624469422E-2</v>
      </c>
      <c r="Q29" s="23">
        <f>TaxesByCo!Q47/('County Personal Income'!Q47*1000)</f>
        <v>4.829179772283658E-2</v>
      </c>
      <c r="R29" s="23">
        <f>TaxesByCo!R47/('County Personal Income'!R47*1000)</f>
        <v>6.2183400091819475E-2</v>
      </c>
      <c r="S29" s="23">
        <f>TaxesByCo!S47/('County Personal Income'!S47*1000)</f>
        <v>6.4000803670796608E-2</v>
      </c>
    </row>
    <row r="30" spans="1:19" x14ac:dyDescent="0.2">
      <c r="A30" s="1">
        <v>31</v>
      </c>
      <c r="B30" s="1" t="str">
        <f>VLOOKUP(A30,CountyMatch!$A$2:$B$57,2,FALSE)</f>
        <v>Teton</v>
      </c>
      <c r="C30" s="23">
        <f>TaxesByCo!C51/('County Personal Income'!C51*1000)</f>
        <v>4.579737935319729E-2</v>
      </c>
      <c r="D30" s="23">
        <f>TaxesByCo!D51/('County Personal Income'!D51*1000)</f>
        <v>4.6979195308173405E-2</v>
      </c>
      <c r="E30" s="23">
        <f>TaxesByCo!E51/('County Personal Income'!E51*1000)</f>
        <v>4.2333393153996923E-2</v>
      </c>
      <c r="F30" s="23">
        <f>TaxesByCo!F51/('County Personal Income'!F51*1000)</f>
        <v>4.1726499925536231E-2</v>
      </c>
      <c r="G30" s="23">
        <f>TaxesByCo!G51/('County Personal Income'!G51*1000)</f>
        <v>4.3037197950254936E-2</v>
      </c>
      <c r="H30" s="23">
        <f>TaxesByCo!H51/('County Personal Income'!H51*1000)</f>
        <v>4.0278533204616045E-2</v>
      </c>
      <c r="I30" s="23">
        <f>TaxesByCo!I51/('County Personal Income'!I51*1000)</f>
        <v>3.8447512951200115E-2</v>
      </c>
      <c r="J30" s="23">
        <f>TaxesByCo!J51/('County Personal Income'!J51*1000)</f>
        <v>3.9267624667345839E-2</v>
      </c>
      <c r="K30" s="23">
        <f>TaxesByCo!K51/('County Personal Income'!K51*1000)</f>
        <v>3.9248692636618912E-2</v>
      </c>
      <c r="L30" s="23">
        <f>TaxesByCo!L51/('County Personal Income'!L51*1000)</f>
        <v>3.4798738530555651E-2</v>
      </c>
      <c r="M30" s="23">
        <f>TaxesByCo!M51/('County Personal Income'!M51*1000)</f>
        <v>3.387965549856168E-2</v>
      </c>
      <c r="N30" s="23">
        <f>TaxesByCo!N51/('County Personal Income'!N51*1000)</f>
        <v>3.7034397312095145E-2</v>
      </c>
      <c r="O30" s="23">
        <f>TaxesByCo!O51/('County Personal Income'!O51*1000)</f>
        <v>3.7156255929156591E-2</v>
      </c>
      <c r="P30" s="23">
        <f>TaxesByCo!P51/('County Personal Income'!P51*1000)</f>
        <v>3.6335406890755699E-2</v>
      </c>
      <c r="Q30" s="23">
        <f>TaxesByCo!Q51/('County Personal Income'!Q51*1000)</f>
        <v>3.8728175918353938E-2</v>
      </c>
      <c r="R30" s="23">
        <f>TaxesByCo!R51/('County Personal Income'!R51*1000)</f>
        <v>4.3306207321083832E-2</v>
      </c>
      <c r="S30" s="23">
        <f>TaxesByCo!S51/('County Personal Income'!S51*1000)</f>
        <v>4.1526387528648401E-2</v>
      </c>
    </row>
    <row r="31" spans="1:19" x14ac:dyDescent="0.2">
      <c r="A31" s="1">
        <v>24</v>
      </c>
      <c r="B31" s="1" t="str">
        <f>VLOOKUP(A31,CountyMatch!$A$2:$B$57,2,FALSE)</f>
        <v>Blaine</v>
      </c>
      <c r="C31" s="23">
        <f>TaxesByCo!C4/('County Personal Income'!C4*1000)</f>
        <v>4.5538673861751033E-2</v>
      </c>
      <c r="D31" s="23">
        <f>TaxesByCo!D4/('County Personal Income'!D4*1000)</f>
        <v>4.5738311199065219E-2</v>
      </c>
      <c r="E31" s="23">
        <f>TaxesByCo!E4/('County Personal Income'!E4*1000)</f>
        <v>3.8770938575476449E-2</v>
      </c>
      <c r="F31" s="23">
        <f>TaxesByCo!F4/('County Personal Income'!F4*1000)</f>
        <v>3.807279745600884E-2</v>
      </c>
      <c r="G31" s="23">
        <f>TaxesByCo!G4/('County Personal Income'!G4*1000)</f>
        <v>4.1031697683090201E-2</v>
      </c>
      <c r="H31" s="23">
        <f>TaxesByCo!H4/('County Personal Income'!H4*1000)</f>
        <v>4.0199782721416638E-2</v>
      </c>
      <c r="I31" s="23">
        <f>TaxesByCo!I4/('County Personal Income'!I4*1000)</f>
        <v>3.6264003612618285E-2</v>
      </c>
      <c r="J31" s="23">
        <f>TaxesByCo!J4/('County Personal Income'!J4*1000)</f>
        <v>3.8578096014835334E-2</v>
      </c>
      <c r="K31" s="23">
        <f>TaxesByCo!K4/('County Personal Income'!K4*1000)</f>
        <v>3.3700409042135386E-2</v>
      </c>
      <c r="L31" s="23">
        <f>TaxesByCo!L4/('County Personal Income'!L4*1000)</f>
        <v>3.7707675929944569E-2</v>
      </c>
      <c r="M31" s="23">
        <f>TaxesByCo!M4/('County Personal Income'!M4*1000)</f>
        <v>3.8525990949985808E-2</v>
      </c>
      <c r="N31" s="23">
        <f>TaxesByCo!N4/('County Personal Income'!N4*1000)</f>
        <v>3.755555291213198E-2</v>
      </c>
      <c r="O31" s="23">
        <f>TaxesByCo!O4/('County Personal Income'!O4*1000)</f>
        <v>3.5659119715173583E-2</v>
      </c>
      <c r="P31" s="23">
        <f>TaxesByCo!P4/('County Personal Income'!P4*1000)</f>
        <v>4.1729261519941191E-2</v>
      </c>
      <c r="Q31" s="23">
        <f>TaxesByCo!Q4/('County Personal Income'!Q4*1000)</f>
        <v>4.3429497857602709E-2</v>
      </c>
      <c r="R31" s="23">
        <f>TaxesByCo!R4/('County Personal Income'!R4*1000)</f>
        <v>5.1044738956671915E-2</v>
      </c>
      <c r="S31" s="23">
        <f>TaxesByCo!S4/('County Personal Income'!S4*1000)</f>
        <v>4.7939273356362076E-2</v>
      </c>
    </row>
    <row r="32" spans="1:19" x14ac:dyDescent="0.2">
      <c r="A32" s="1">
        <v>16</v>
      </c>
      <c r="B32" s="1" t="str">
        <f>VLOOKUP(A32,CountyMatch!$A$2:$B$57,2,FALSE)</f>
        <v>Dawson</v>
      </c>
      <c r="C32" s="23">
        <f>TaxesByCo!C12/('County Personal Income'!C12*1000)</f>
        <v>4.2338346491524986E-2</v>
      </c>
      <c r="D32" s="23">
        <f>TaxesByCo!D12/('County Personal Income'!D12*1000)</f>
        <v>4.1381324714613844E-2</v>
      </c>
      <c r="E32" s="23">
        <f>TaxesByCo!E12/('County Personal Income'!E12*1000)</f>
        <v>4.8053101551169972E-2</v>
      </c>
      <c r="F32" s="23">
        <f>TaxesByCo!F12/('County Personal Income'!F12*1000)</f>
        <v>4.3761923810490572E-2</v>
      </c>
      <c r="G32" s="23">
        <f>TaxesByCo!G12/('County Personal Income'!G12*1000)</f>
        <v>4.4581847453609158E-2</v>
      </c>
      <c r="H32" s="23">
        <f>TaxesByCo!H12/('County Personal Income'!H12*1000)</f>
        <v>3.9508663782233347E-2</v>
      </c>
      <c r="I32" s="23">
        <f>TaxesByCo!I12/('County Personal Income'!I12*1000)</f>
        <v>3.6917189148125973E-2</v>
      </c>
      <c r="J32" s="23">
        <f>TaxesByCo!J12/('County Personal Income'!J12*1000)</f>
        <v>3.8098425504539325E-2</v>
      </c>
      <c r="K32" s="23">
        <f>TaxesByCo!K12/('County Personal Income'!K12*1000)</f>
        <v>3.7122261908202059E-2</v>
      </c>
      <c r="L32" s="23">
        <f>TaxesByCo!L12/('County Personal Income'!L12*1000)</f>
        <v>3.5137024712468948E-2</v>
      </c>
      <c r="M32" s="23">
        <f>TaxesByCo!M12/('County Personal Income'!M12*1000)</f>
        <v>3.2650904748557717E-2</v>
      </c>
      <c r="N32" s="23">
        <f>TaxesByCo!N12/('County Personal Income'!N12*1000)</f>
        <v>3.4647339952299468E-2</v>
      </c>
      <c r="O32" s="23">
        <f>TaxesByCo!O12/('County Personal Income'!O12*1000)</f>
        <v>3.2190848550731857E-2</v>
      </c>
      <c r="P32" s="23">
        <f>TaxesByCo!P12/('County Personal Income'!P12*1000)</f>
        <v>3.5656342753353498E-2</v>
      </c>
      <c r="Q32" s="23">
        <f>TaxesByCo!Q12/('County Personal Income'!Q12*1000)</f>
        <v>4.0116380746614708E-2</v>
      </c>
      <c r="R32" s="23">
        <f>TaxesByCo!R12/('County Personal Income'!R12*1000)</f>
        <v>4.285770005256008E-2</v>
      </c>
      <c r="S32" s="23">
        <f>TaxesByCo!S12/('County Personal Income'!S12*1000)</f>
        <v>4.253897036509123E-2</v>
      </c>
    </row>
    <row r="33" spans="1:19" x14ac:dyDescent="0.2">
      <c r="A33" s="1">
        <v>23</v>
      </c>
      <c r="B33" s="1" t="str">
        <f>VLOOKUP(A33,CountyMatch!$A$2:$B$57,2,FALSE)</f>
        <v>Musselshell</v>
      </c>
      <c r="C33" s="23">
        <f>TaxesByCo!C34/('County Personal Income'!C34*1000)</f>
        <v>4.1290519062678034E-2</v>
      </c>
      <c r="D33" s="23">
        <f>TaxesByCo!D34/('County Personal Income'!D34*1000)</f>
        <v>4.0285875756485831E-2</v>
      </c>
      <c r="E33" s="23">
        <f>TaxesByCo!E34/('County Personal Income'!E34*1000)</f>
        <v>3.8680869036820192E-2</v>
      </c>
      <c r="F33" s="23">
        <f>TaxesByCo!F34/('County Personal Income'!F34*1000)</f>
        <v>3.7446899526922525E-2</v>
      </c>
      <c r="G33" s="23">
        <f>TaxesByCo!G34/('County Personal Income'!G34*1000)</f>
        <v>3.7433828063218537E-2</v>
      </c>
      <c r="H33" s="23">
        <f>TaxesByCo!H34/('County Personal Income'!H34*1000)</f>
        <v>3.3533310691439312E-2</v>
      </c>
      <c r="I33" s="23">
        <f>TaxesByCo!I34/('County Personal Income'!I34*1000)</f>
        <v>3.2745267147551028E-2</v>
      </c>
      <c r="J33" s="23">
        <f>TaxesByCo!J34/('County Personal Income'!J34*1000)</f>
        <v>3.696403085491648E-2</v>
      </c>
      <c r="K33" s="23">
        <f>TaxesByCo!K34/('County Personal Income'!K34*1000)</f>
        <v>3.8280283493908225E-2</v>
      </c>
      <c r="L33" s="23">
        <f>TaxesByCo!L34/('County Personal Income'!L34*1000)</f>
        <v>3.3922643283082705E-2</v>
      </c>
      <c r="M33" s="23">
        <f>TaxesByCo!M34/('County Personal Income'!M34*1000)</f>
        <v>3.1602571658079066E-2</v>
      </c>
      <c r="N33" s="23">
        <f>TaxesByCo!N34/('County Personal Income'!N34*1000)</f>
        <v>3.3902527479169046E-2</v>
      </c>
      <c r="O33" s="23">
        <f>TaxesByCo!O34/('County Personal Income'!O34*1000)</f>
        <v>3.151766704825204E-2</v>
      </c>
      <c r="P33" s="23">
        <f>TaxesByCo!P34/('County Personal Income'!P34*1000)</f>
        <v>3.7088852784878529E-2</v>
      </c>
      <c r="Q33" s="23">
        <f>TaxesByCo!Q34/('County Personal Income'!Q34*1000)</f>
        <v>3.8134061180284194E-2</v>
      </c>
      <c r="R33" s="23">
        <f>TaxesByCo!R34/('County Personal Income'!R34*1000)</f>
        <v>4.073079816712287E-2</v>
      </c>
      <c r="S33" s="23">
        <f>TaxesByCo!S34/('County Personal Income'!S34*1000)</f>
        <v>3.7203812487027269E-2</v>
      </c>
    </row>
    <row r="34" spans="1:19" x14ac:dyDescent="0.2">
      <c r="A34" s="1">
        <v>10</v>
      </c>
      <c r="B34" s="1" t="str">
        <f>VLOOKUP(A34,CountyMatch!$A$2:$B$57,2,FALSE)</f>
        <v>Carbon</v>
      </c>
      <c r="C34" s="23">
        <f>TaxesByCo!C6/('County Personal Income'!C6*1000)</f>
        <v>4.1054673086714885E-2</v>
      </c>
      <c r="D34" s="23">
        <f>TaxesByCo!D6/('County Personal Income'!D6*1000)</f>
        <v>4.1336665715457105E-2</v>
      </c>
      <c r="E34" s="23">
        <f>TaxesByCo!E6/('County Personal Income'!E6*1000)</f>
        <v>3.7914851841018941E-2</v>
      </c>
      <c r="F34" s="23">
        <f>TaxesByCo!F6/('County Personal Income'!F6*1000)</f>
        <v>3.8376869169560325E-2</v>
      </c>
      <c r="G34" s="23">
        <f>TaxesByCo!G6/('County Personal Income'!G6*1000)</f>
        <v>3.9295801955058468E-2</v>
      </c>
      <c r="H34" s="23">
        <f>TaxesByCo!H6/('County Personal Income'!H6*1000)</f>
        <v>4.1469432877976616E-2</v>
      </c>
      <c r="I34" s="23">
        <f>TaxesByCo!I6/('County Personal Income'!I6*1000)</f>
        <v>4.203557662079184E-2</v>
      </c>
      <c r="J34" s="23">
        <f>TaxesByCo!J6/('County Personal Income'!J6*1000)</f>
        <v>4.6385143402150435E-2</v>
      </c>
      <c r="K34" s="23">
        <f>TaxesByCo!K6/('County Personal Income'!K6*1000)</f>
        <v>4.5604990097789788E-2</v>
      </c>
      <c r="L34" s="23">
        <f>TaxesByCo!L6/('County Personal Income'!L6*1000)</f>
        <v>4.2617831406194615E-2</v>
      </c>
      <c r="M34" s="23">
        <f>TaxesByCo!M6/('County Personal Income'!M6*1000)</f>
        <v>4.1267434147254929E-2</v>
      </c>
      <c r="N34" s="23">
        <f>TaxesByCo!N6/('County Personal Income'!N6*1000)</f>
        <v>4.2835216766735115E-2</v>
      </c>
      <c r="O34" s="23">
        <f>TaxesByCo!O6/('County Personal Income'!O6*1000)</f>
        <v>4.1823573857629755E-2</v>
      </c>
      <c r="P34" s="23">
        <f>TaxesByCo!P6/('County Personal Income'!P6*1000)</f>
        <v>3.9056822043169993E-2</v>
      </c>
      <c r="Q34" s="23">
        <f>TaxesByCo!Q6/('County Personal Income'!Q6*1000)</f>
        <v>3.9503207377774532E-2</v>
      </c>
      <c r="R34" s="23">
        <f>TaxesByCo!R6/('County Personal Income'!R6*1000)</f>
        <v>4.3551151262975034E-2</v>
      </c>
      <c r="S34" s="23">
        <f>TaxesByCo!S6/('County Personal Income'!S6*1000)</f>
        <v>4.1494149326848959E-2</v>
      </c>
    </row>
    <row r="35" spans="1:19" x14ac:dyDescent="0.2">
      <c r="A35" s="1">
        <v>39</v>
      </c>
      <c r="B35" s="1" t="str">
        <f>VLOOKUP(A35,CountyMatch!$A$2:$B$57,2,FALSE)</f>
        <v>Fallon</v>
      </c>
      <c r="C35" s="23">
        <f>TaxesByCo!C14/('County Personal Income'!C14*1000)</f>
        <v>4.0580846737332851E-2</v>
      </c>
      <c r="D35" s="23">
        <f>TaxesByCo!D14/('County Personal Income'!D14*1000)</f>
        <v>3.4961807876833909E-2</v>
      </c>
      <c r="E35" s="23">
        <f>TaxesByCo!E14/('County Personal Income'!E14*1000)</f>
        <v>3.9881035271912911E-2</v>
      </c>
      <c r="F35" s="23">
        <f>TaxesByCo!F14/('County Personal Income'!F14*1000)</f>
        <v>3.6487810763326516E-2</v>
      </c>
      <c r="G35" s="23">
        <f>TaxesByCo!G14/('County Personal Income'!G14*1000)</f>
        <v>4.8734187778678009E-2</v>
      </c>
      <c r="H35" s="23">
        <f>TaxesByCo!H14/('County Personal Income'!H14*1000)</f>
        <v>5.0007593552713184E-2</v>
      </c>
      <c r="I35" s="23">
        <f>TaxesByCo!I14/('County Personal Income'!I14*1000)</f>
        <v>5.0302081154934723E-2</v>
      </c>
      <c r="J35" s="23">
        <f>TaxesByCo!J14/('County Personal Income'!J14*1000)</f>
        <v>4.9980627986006533E-2</v>
      </c>
      <c r="K35" s="23">
        <f>TaxesByCo!K14/('County Personal Income'!K14*1000)</f>
        <v>5.3821363436443295E-2</v>
      </c>
      <c r="L35" s="23">
        <f>TaxesByCo!L14/('County Personal Income'!L14*1000)</f>
        <v>5.4022688817441503E-2</v>
      </c>
      <c r="M35" s="23">
        <f>TaxesByCo!M14/('County Personal Income'!M14*1000)</f>
        <v>4.7200182334778205E-2</v>
      </c>
      <c r="N35" s="23">
        <f>TaxesByCo!N14/('County Personal Income'!N14*1000)</f>
        <v>5.3611165012033217E-2</v>
      </c>
      <c r="O35" s="23">
        <f>TaxesByCo!O14/('County Personal Income'!O14*1000)</f>
        <v>5.6816146686199664E-2</v>
      </c>
      <c r="P35" s="23">
        <f>TaxesByCo!P14/('County Personal Income'!P14*1000)</f>
        <v>7.3881562163132714E-2</v>
      </c>
      <c r="Q35" s="23">
        <f>TaxesByCo!Q14/('County Personal Income'!Q14*1000)</f>
        <v>8.4749369916305189E-2</v>
      </c>
      <c r="R35" s="23">
        <f>TaxesByCo!R14/('County Personal Income'!R14*1000)</f>
        <v>9.1171489750432141E-2</v>
      </c>
      <c r="S35" s="23">
        <f>TaxesByCo!S14/('County Personal Income'!S14*1000)</f>
        <v>9.8878038765485801E-2</v>
      </c>
    </row>
    <row r="36" spans="1:19" x14ac:dyDescent="0.2">
      <c r="A36" s="1">
        <v>8</v>
      </c>
      <c r="B36" s="1" t="str">
        <f>VLOOKUP(A36,CountyMatch!$A$2:$B$57,2,FALSE)</f>
        <v>Fergus</v>
      </c>
      <c r="C36" s="23">
        <f>TaxesByCo!C15/('County Personal Income'!C15*1000)</f>
        <v>3.9789760281516311E-2</v>
      </c>
      <c r="D36" s="23">
        <f>TaxesByCo!D15/('County Personal Income'!D15*1000)</f>
        <v>3.7912325463454799E-2</v>
      </c>
      <c r="E36" s="23">
        <f>TaxesByCo!E15/('County Personal Income'!E15*1000)</f>
        <v>3.7848774590219798E-2</v>
      </c>
      <c r="F36" s="23">
        <f>TaxesByCo!F15/('County Personal Income'!F15*1000)</f>
        <v>3.8266922674720177E-2</v>
      </c>
      <c r="G36" s="23">
        <f>TaxesByCo!G15/('County Personal Income'!G15*1000)</f>
        <v>4.0055952872775198E-2</v>
      </c>
      <c r="H36" s="23">
        <f>TaxesByCo!H15/('County Personal Income'!H15*1000)</f>
        <v>3.6504929806844333E-2</v>
      </c>
      <c r="I36" s="23">
        <f>TaxesByCo!I15/('County Personal Income'!I15*1000)</f>
        <v>3.7953848867606506E-2</v>
      </c>
      <c r="J36" s="23">
        <f>TaxesByCo!J15/('County Personal Income'!J15*1000)</f>
        <v>3.9241277728611947E-2</v>
      </c>
      <c r="K36" s="23">
        <f>TaxesByCo!K15/('County Personal Income'!K15*1000)</f>
        <v>3.7633850102997683E-2</v>
      </c>
      <c r="L36" s="23">
        <f>TaxesByCo!L15/('County Personal Income'!L15*1000)</f>
        <v>3.7356350476254345E-2</v>
      </c>
      <c r="M36" s="23">
        <f>TaxesByCo!M15/('County Personal Income'!M15*1000)</f>
        <v>3.4930793549535794E-2</v>
      </c>
      <c r="N36" s="23">
        <f>TaxesByCo!N15/('County Personal Income'!N15*1000)</f>
        <v>3.5578422386096459E-2</v>
      </c>
      <c r="O36" s="23">
        <f>TaxesByCo!O15/('County Personal Income'!O15*1000)</f>
        <v>3.5472543843450784E-2</v>
      </c>
      <c r="P36" s="23">
        <f>TaxesByCo!P15/('County Personal Income'!P15*1000)</f>
        <v>3.5870371963921385E-2</v>
      </c>
      <c r="Q36" s="23">
        <f>TaxesByCo!Q15/('County Personal Income'!Q15*1000)</f>
        <v>3.9769465667061334E-2</v>
      </c>
      <c r="R36" s="23">
        <f>TaxesByCo!R15/('County Personal Income'!R15*1000)</f>
        <v>4.3379259858018056E-2</v>
      </c>
      <c r="S36" s="23">
        <f>TaxesByCo!S15/('County Personal Income'!S15*1000)</f>
        <v>4.3219970251313002E-2</v>
      </c>
    </row>
    <row r="37" spans="1:19" x14ac:dyDescent="0.2">
      <c r="A37" s="1">
        <v>18</v>
      </c>
      <c r="B37" s="1" t="str">
        <f>VLOOKUP(A37,CountyMatch!$A$2:$B$57,2,FALSE)</f>
        <v>Beaverhead</v>
      </c>
      <c r="C37" s="23">
        <f>TaxesByCo!C2/('County Personal Income'!C2*1000)</f>
        <v>3.8840222171339089E-2</v>
      </c>
      <c r="D37" s="23">
        <f>TaxesByCo!D2/('County Personal Income'!D2*1000)</f>
        <v>3.6576299651646611E-2</v>
      </c>
      <c r="E37" s="23">
        <f>TaxesByCo!E2/('County Personal Income'!E2*1000)</f>
        <v>3.6627261135513726E-2</v>
      </c>
      <c r="F37" s="23">
        <f>TaxesByCo!F2/('County Personal Income'!F2*1000)</f>
        <v>3.58362849877185E-2</v>
      </c>
      <c r="G37" s="23">
        <f>TaxesByCo!G2/('County Personal Income'!G2*1000)</f>
        <v>3.7103609636090426E-2</v>
      </c>
      <c r="H37" s="23">
        <f>TaxesByCo!H2/('County Personal Income'!H2*1000)</f>
        <v>3.4668556578616332E-2</v>
      </c>
      <c r="I37" s="23">
        <f>TaxesByCo!I2/('County Personal Income'!I2*1000)</f>
        <v>3.4076009215189981E-2</v>
      </c>
      <c r="J37" s="23">
        <f>TaxesByCo!J2/('County Personal Income'!J2*1000)</f>
        <v>3.5333392002799641E-2</v>
      </c>
      <c r="K37" s="23">
        <f>TaxesByCo!K2/('County Personal Income'!K2*1000)</f>
        <v>3.371392600461165E-2</v>
      </c>
      <c r="L37" s="23">
        <f>TaxesByCo!L2/('County Personal Income'!L2*1000)</f>
        <v>3.3611619404533485E-2</v>
      </c>
      <c r="M37" s="23">
        <f>TaxesByCo!M2/('County Personal Income'!M2*1000)</f>
        <v>3.1854946514677573E-2</v>
      </c>
      <c r="N37" s="23">
        <f>TaxesByCo!N2/('County Personal Income'!N2*1000)</f>
        <v>3.1191129918368737E-2</v>
      </c>
      <c r="O37" s="23">
        <f>TaxesByCo!O2/('County Personal Income'!O2*1000)</f>
        <v>2.820909426703453E-2</v>
      </c>
      <c r="P37" s="23">
        <f>TaxesByCo!P2/('County Personal Income'!P2*1000)</f>
        <v>2.818598088188333E-2</v>
      </c>
      <c r="Q37" s="23">
        <f>TaxesByCo!Q2/('County Personal Income'!Q2*1000)</f>
        <v>2.9138631506494917E-2</v>
      </c>
      <c r="R37" s="23">
        <f>TaxesByCo!R2/('County Personal Income'!R2*1000)</f>
        <v>3.2767964905756342E-2</v>
      </c>
      <c r="S37" s="23">
        <f>TaxesByCo!S2/('County Personal Income'!S2*1000)</f>
        <v>3.2318613846804019E-2</v>
      </c>
    </row>
    <row r="38" spans="1:19" x14ac:dyDescent="0.2">
      <c r="A38" s="1">
        <v>1</v>
      </c>
      <c r="B38" s="1" t="str">
        <f>VLOOKUP(A38,CountyMatch!$A$2:$B$57,2,FALSE)</f>
        <v>Silver Bow</v>
      </c>
      <c r="C38" s="23">
        <f>TaxesByCo!C48/('County Personal Income'!C48*1000)</f>
        <v>3.8324791711766143E-2</v>
      </c>
      <c r="D38" s="23">
        <f>TaxesByCo!D48/('County Personal Income'!D48*1000)</f>
        <v>3.8320391055900065E-2</v>
      </c>
      <c r="E38" s="23">
        <f>TaxesByCo!E48/('County Personal Income'!E48*1000)</f>
        <v>3.3166481572926891E-2</v>
      </c>
      <c r="F38" s="23">
        <f>TaxesByCo!F48/('County Personal Income'!F48*1000)</f>
        <v>3.1213319745035724E-2</v>
      </c>
      <c r="G38" s="23">
        <f>TaxesByCo!G48/('County Personal Income'!G48*1000)</f>
        <v>3.258816697743093E-2</v>
      </c>
      <c r="H38" s="23">
        <f>TaxesByCo!H48/('County Personal Income'!H48*1000)</f>
        <v>2.9017132872661316E-2</v>
      </c>
      <c r="I38" s="23">
        <f>TaxesByCo!I48/('County Personal Income'!I48*1000)</f>
        <v>2.7125678551131141E-2</v>
      </c>
      <c r="J38" s="23">
        <f>TaxesByCo!J48/('County Personal Income'!J48*1000)</f>
        <v>2.8667129030007409E-2</v>
      </c>
      <c r="K38" s="23">
        <f>TaxesByCo!K48/('County Personal Income'!K48*1000)</f>
        <v>3.047421116551605E-2</v>
      </c>
      <c r="L38" s="23">
        <f>TaxesByCo!L48/('County Personal Income'!L48*1000)</f>
        <v>2.7063927332743817E-2</v>
      </c>
      <c r="M38" s="23">
        <f>TaxesByCo!M48/('County Personal Income'!M48*1000)</f>
        <v>2.7811051355733835E-2</v>
      </c>
      <c r="N38" s="23">
        <f>TaxesByCo!N48/('County Personal Income'!N48*1000)</f>
        <v>3.0403098886210844E-2</v>
      </c>
      <c r="O38" s="23">
        <f>TaxesByCo!O48/('County Personal Income'!O48*1000)</f>
        <v>3.0499672742036583E-2</v>
      </c>
      <c r="P38" s="23">
        <f>TaxesByCo!P48/('County Personal Income'!P48*1000)</f>
        <v>3.1871848361232115E-2</v>
      </c>
      <c r="Q38" s="23">
        <f>TaxesByCo!Q48/('County Personal Income'!Q48*1000)</f>
        <v>3.0696752121272885E-2</v>
      </c>
      <c r="R38" s="23">
        <f>TaxesByCo!R48/('County Personal Income'!R48*1000)</f>
        <v>3.1689771439434807E-2</v>
      </c>
      <c r="S38" s="23">
        <f>TaxesByCo!S48/('County Personal Income'!S48*1000)</f>
        <v>3.2073427437063255E-2</v>
      </c>
    </row>
    <row r="39" spans="1:19" x14ac:dyDescent="0.2">
      <c r="A39" s="1">
        <v>28</v>
      </c>
      <c r="B39" s="1" t="str">
        <f>VLOOKUP(A39,CountyMatch!$A$2:$B$57,2,FALSE)</f>
        <v>Powell</v>
      </c>
      <c r="C39" s="23">
        <f>TaxesByCo!C40/('County Personal Income'!C40*1000)</f>
        <v>3.8234196140014047E-2</v>
      </c>
      <c r="D39" s="23">
        <f>TaxesByCo!D40/('County Personal Income'!D40*1000)</f>
        <v>3.7104771968152858E-2</v>
      </c>
      <c r="E39" s="23">
        <f>TaxesByCo!E40/('County Personal Income'!E40*1000)</f>
        <v>3.6586850058195328E-2</v>
      </c>
      <c r="F39" s="23">
        <f>TaxesByCo!F40/('County Personal Income'!F40*1000)</f>
        <v>3.8296536167527248E-2</v>
      </c>
      <c r="G39" s="23">
        <f>TaxesByCo!G40/('County Personal Income'!G40*1000)</f>
        <v>3.7144138453590117E-2</v>
      </c>
      <c r="H39" s="23">
        <f>TaxesByCo!H40/('County Personal Income'!H40*1000)</f>
        <v>3.6911335321379614E-2</v>
      </c>
      <c r="I39" s="23">
        <f>TaxesByCo!I40/('County Personal Income'!I40*1000)</f>
        <v>3.7675817568431601E-2</v>
      </c>
      <c r="J39" s="23">
        <f>TaxesByCo!J40/('County Personal Income'!J40*1000)</f>
        <v>3.6914480360725727E-2</v>
      </c>
      <c r="K39" s="23">
        <f>TaxesByCo!K40/('County Personal Income'!K40*1000)</f>
        <v>3.6527114809310222E-2</v>
      </c>
      <c r="L39" s="23">
        <f>TaxesByCo!L40/('County Personal Income'!L40*1000)</f>
        <v>3.4970210086673711E-2</v>
      </c>
      <c r="M39" s="23">
        <f>TaxesByCo!M40/('County Personal Income'!M40*1000)</f>
        <v>3.348887527730663E-2</v>
      </c>
      <c r="N39" s="23">
        <f>TaxesByCo!N40/('County Personal Income'!N40*1000)</f>
        <v>3.4658731888608595E-2</v>
      </c>
      <c r="O39" s="23">
        <f>TaxesByCo!O40/('County Personal Income'!O40*1000)</f>
        <v>3.1923857200430415E-2</v>
      </c>
      <c r="P39" s="23">
        <f>TaxesByCo!P40/('County Personal Income'!P40*1000)</f>
        <v>3.1460743625745115E-2</v>
      </c>
      <c r="Q39" s="23">
        <f>TaxesByCo!Q40/('County Personal Income'!Q40*1000)</f>
        <v>3.5406007795479325E-2</v>
      </c>
      <c r="R39" s="23">
        <f>TaxesByCo!R40/('County Personal Income'!R40*1000)</f>
        <v>3.8089255624522075E-2</v>
      </c>
      <c r="S39" s="23">
        <f>TaxesByCo!S40/('County Personal Income'!S40*1000)</f>
        <v>3.7349302507406409E-2</v>
      </c>
    </row>
    <row r="40" spans="1:19" x14ac:dyDescent="0.2">
      <c r="A40" s="1">
        <v>43</v>
      </c>
      <c r="B40" s="1" t="str">
        <f>VLOOKUP(A40,CountyMatch!$A$2:$B$57,2,FALSE)</f>
        <v>Broadwater</v>
      </c>
      <c r="C40" s="23">
        <f>TaxesByCo!C5/('County Personal Income'!C5*1000)</f>
        <v>3.7951693233181975E-2</v>
      </c>
      <c r="D40" s="23">
        <f>TaxesByCo!D5/('County Personal Income'!D5*1000)</f>
        <v>4.1113780545642645E-2</v>
      </c>
      <c r="E40" s="23">
        <f>TaxesByCo!E5/('County Personal Income'!E5*1000)</f>
        <v>3.8199103924367699E-2</v>
      </c>
      <c r="F40" s="23">
        <f>TaxesByCo!F5/('County Personal Income'!F5*1000)</f>
        <v>3.778007688053249E-2</v>
      </c>
      <c r="G40" s="23">
        <f>TaxesByCo!G5/('County Personal Income'!G5*1000)</f>
        <v>3.8445159133017576E-2</v>
      </c>
      <c r="H40" s="23">
        <f>TaxesByCo!H5/('County Personal Income'!H5*1000)</f>
        <v>3.5621630392583439E-2</v>
      </c>
      <c r="I40" s="23">
        <f>TaxesByCo!I5/('County Personal Income'!I5*1000)</f>
        <v>3.2263576046318028E-2</v>
      </c>
      <c r="J40" s="23">
        <f>TaxesByCo!J5/('County Personal Income'!J5*1000)</f>
        <v>3.3332382569367699E-2</v>
      </c>
      <c r="K40" s="23">
        <f>TaxesByCo!K5/('County Personal Income'!K5*1000)</f>
        <v>3.3768809952998649E-2</v>
      </c>
      <c r="L40" s="23">
        <f>TaxesByCo!L5/('County Personal Income'!L5*1000)</f>
        <v>3.1344318245984E-2</v>
      </c>
      <c r="M40" s="23">
        <f>TaxesByCo!M5/('County Personal Income'!M5*1000)</f>
        <v>3.5184491425354882E-2</v>
      </c>
      <c r="N40" s="23">
        <f>TaxesByCo!N5/('County Personal Income'!N5*1000)</f>
        <v>3.1436934584705319E-2</v>
      </c>
      <c r="O40" s="23">
        <f>TaxesByCo!O5/('County Personal Income'!O5*1000)</f>
        <v>3.3228776957627909E-2</v>
      </c>
      <c r="P40" s="23">
        <f>TaxesByCo!P5/('County Personal Income'!P5*1000)</f>
        <v>3.4313062838391653E-2</v>
      </c>
      <c r="Q40" s="23">
        <f>TaxesByCo!Q5/('County Personal Income'!Q5*1000)</f>
        <v>3.5764722944004179E-2</v>
      </c>
      <c r="R40" s="23">
        <f>TaxesByCo!R5/('County Personal Income'!R5*1000)</f>
        <v>3.7352528847858155E-2</v>
      </c>
      <c r="S40" s="23">
        <f>TaxesByCo!S5/('County Personal Income'!S5*1000)</f>
        <v>3.5056895218167544E-2</v>
      </c>
    </row>
    <row r="41" spans="1:19" x14ac:dyDescent="0.2">
      <c r="A41" s="1">
        <v>38</v>
      </c>
      <c r="B41" s="1" t="str">
        <f>VLOOKUP(A41,CountyMatch!$A$2:$B$57,2,FALSE)</f>
        <v>Glacier</v>
      </c>
      <c r="C41" s="23">
        <f>TaxesByCo!C19/('County Personal Income'!C19*1000)</f>
        <v>3.7810676321504789E-2</v>
      </c>
      <c r="D41" s="23">
        <f>TaxesByCo!D19/('County Personal Income'!D19*1000)</f>
        <v>3.7008112548265172E-2</v>
      </c>
      <c r="E41" s="23">
        <f>TaxesByCo!E19/('County Personal Income'!E19*1000)</f>
        <v>3.0260585789291344E-2</v>
      </c>
      <c r="F41" s="23">
        <f>TaxesByCo!F19/('County Personal Income'!F19*1000)</f>
        <v>4.7767730034952507E-2</v>
      </c>
      <c r="G41" s="23">
        <f>TaxesByCo!G19/('County Personal Income'!G19*1000)</f>
        <v>3.0438082425792719E-2</v>
      </c>
      <c r="H41" s="23">
        <f>TaxesByCo!H19/('County Personal Income'!H19*1000)</f>
        <v>3.4602344777438586E-2</v>
      </c>
      <c r="I41" s="23">
        <f>TaxesByCo!I19/('County Personal Income'!I19*1000)</f>
        <v>3.2116705733735151E-2</v>
      </c>
      <c r="J41" s="23">
        <f>TaxesByCo!J19/('County Personal Income'!J19*1000)</f>
        <v>3.0725056113901444E-2</v>
      </c>
      <c r="K41" s="23">
        <f>TaxesByCo!K19/('County Personal Income'!K19*1000)</f>
        <v>3.481341143920072E-2</v>
      </c>
      <c r="L41" s="23">
        <f>TaxesByCo!L19/('County Personal Income'!L19*1000)</f>
        <v>3.349368197523845E-2</v>
      </c>
      <c r="M41" s="23">
        <f>TaxesByCo!M19/('County Personal Income'!M19*1000)</f>
        <v>3.4472002170022512E-2</v>
      </c>
      <c r="N41" s="23">
        <f>TaxesByCo!N19/('County Personal Income'!N19*1000)</f>
        <v>3.6905241338106812E-2</v>
      </c>
      <c r="O41" s="23">
        <f>TaxesByCo!O19/('County Personal Income'!O19*1000)</f>
        <v>3.7191807516790625E-2</v>
      </c>
      <c r="P41" s="23">
        <f>TaxesByCo!P19/('County Personal Income'!P19*1000)</f>
        <v>4.0120742814779758E-2</v>
      </c>
      <c r="Q41" s="23">
        <f>TaxesByCo!Q19/('County Personal Income'!Q19*1000)</f>
        <v>3.8595858712993161E-2</v>
      </c>
      <c r="R41" s="23">
        <f>TaxesByCo!R19/('County Personal Income'!R19*1000)</f>
        <v>4.1122739739684916E-2</v>
      </c>
      <c r="S41" s="23">
        <f>TaxesByCo!S19/('County Personal Income'!S19*1000)</f>
        <v>3.79943175908381E-2</v>
      </c>
    </row>
    <row r="42" spans="1:19" x14ac:dyDescent="0.2">
      <c r="A42" s="1">
        <v>15</v>
      </c>
      <c r="B42" s="1" t="str">
        <f>VLOOKUP(A42,CountyMatch!$A$2:$B$57,2,FALSE)</f>
        <v>Lake</v>
      </c>
      <c r="C42" s="23">
        <f>TaxesByCo!C25/('County Personal Income'!C25*1000)</f>
        <v>3.7537427130874636E-2</v>
      </c>
      <c r="D42" s="23">
        <f>TaxesByCo!D25/('County Personal Income'!D25*1000)</f>
        <v>3.6940311188564091E-2</v>
      </c>
      <c r="E42" s="23">
        <f>TaxesByCo!E25/('County Personal Income'!E25*1000)</f>
        <v>3.5929702747756254E-2</v>
      </c>
      <c r="F42" s="23">
        <f>TaxesByCo!F25/('County Personal Income'!F25*1000)</f>
        <v>3.5765730651156562E-2</v>
      </c>
      <c r="G42" s="23">
        <f>TaxesByCo!G25/('County Personal Income'!G25*1000)</f>
        <v>3.5804645906275898E-2</v>
      </c>
      <c r="H42" s="23">
        <f>TaxesByCo!H25/('County Personal Income'!H25*1000)</f>
        <v>3.4578472836602613E-2</v>
      </c>
      <c r="I42" s="23">
        <f>TaxesByCo!I25/('County Personal Income'!I25*1000)</f>
        <v>3.6079769352487863E-2</v>
      </c>
      <c r="J42" s="23">
        <f>TaxesByCo!J25/('County Personal Income'!J25*1000)</f>
        <v>4.0457494430417226E-2</v>
      </c>
      <c r="K42" s="23">
        <f>TaxesByCo!K25/('County Personal Income'!K25*1000)</f>
        <v>3.9783831302777461E-2</v>
      </c>
      <c r="L42" s="23">
        <f>TaxesByCo!L25/('County Personal Income'!L25*1000)</f>
        <v>3.9011660290085431E-2</v>
      </c>
      <c r="M42" s="23">
        <f>TaxesByCo!M25/('County Personal Income'!M25*1000)</f>
        <v>3.7286325279207153E-2</v>
      </c>
      <c r="N42" s="23">
        <f>TaxesByCo!N25/('County Personal Income'!N25*1000)</f>
        <v>3.936822935076878E-2</v>
      </c>
      <c r="O42" s="23">
        <f>TaxesByCo!O25/('County Personal Income'!O25*1000)</f>
        <v>3.8104309962509894E-2</v>
      </c>
      <c r="P42" s="23">
        <f>TaxesByCo!P25/('County Personal Income'!P25*1000)</f>
        <v>3.618616551469802E-2</v>
      </c>
      <c r="Q42" s="23">
        <f>TaxesByCo!Q25/('County Personal Income'!Q25*1000)</f>
        <v>3.3092630756988338E-2</v>
      </c>
      <c r="R42" s="23">
        <f>TaxesByCo!R25/('County Personal Income'!R25*1000)</f>
        <v>3.3685552527125594E-2</v>
      </c>
      <c r="S42" s="23">
        <f>TaxesByCo!S25/('County Personal Income'!S25*1000)</f>
        <v>3.2062474174879001E-2</v>
      </c>
    </row>
    <row r="43" spans="1:19" x14ac:dyDescent="0.2">
      <c r="A43" s="1">
        <v>4</v>
      </c>
      <c r="B43" s="1" t="str">
        <f>VLOOKUP(A43,CountyMatch!$A$2:$B$57,2,FALSE)</f>
        <v>Missoula</v>
      </c>
      <c r="C43" s="23">
        <f>TaxesByCo!C33/('County Personal Income'!C33*1000)</f>
        <v>3.6115758030415286E-2</v>
      </c>
      <c r="D43" s="23">
        <f>TaxesByCo!D33/('County Personal Income'!D33*1000)</f>
        <v>3.5419431432244818E-2</v>
      </c>
      <c r="E43" s="23">
        <f>TaxesByCo!E33/('County Personal Income'!E33*1000)</f>
        <v>3.7039039435487808E-2</v>
      </c>
      <c r="F43" s="23">
        <f>TaxesByCo!F33/('County Personal Income'!F33*1000)</f>
        <v>3.7417306108826417E-2</v>
      </c>
      <c r="G43" s="23">
        <f>TaxesByCo!G33/('County Personal Income'!G33*1000)</f>
        <v>3.6767831265377637E-2</v>
      </c>
      <c r="H43" s="23">
        <f>TaxesByCo!H33/('County Personal Income'!H33*1000)</f>
        <v>3.5514775049143008E-2</v>
      </c>
      <c r="I43" s="23">
        <f>TaxesByCo!I33/('County Personal Income'!I33*1000)</f>
        <v>3.5108108267647875E-2</v>
      </c>
      <c r="J43" s="23">
        <f>TaxesByCo!J33/('County Personal Income'!J33*1000)</f>
        <v>3.5200419741438227E-2</v>
      </c>
      <c r="K43" s="23">
        <f>TaxesByCo!K33/('County Personal Income'!K33*1000)</f>
        <v>3.66022851963997E-2</v>
      </c>
      <c r="L43" s="23">
        <f>TaxesByCo!L33/('County Personal Income'!L33*1000)</f>
        <v>3.495622963939346E-2</v>
      </c>
      <c r="M43" s="23">
        <f>TaxesByCo!M33/('County Personal Income'!M33*1000)</f>
        <v>3.2978432674007657E-2</v>
      </c>
      <c r="N43" s="23">
        <f>TaxesByCo!N33/('County Personal Income'!N33*1000)</f>
        <v>3.4134871869099505E-2</v>
      </c>
      <c r="O43" s="23">
        <f>TaxesByCo!O33/('County Personal Income'!O33*1000)</f>
        <v>3.2829374999537864E-2</v>
      </c>
      <c r="P43" s="23">
        <f>TaxesByCo!P33/('County Personal Income'!P33*1000)</f>
        <v>3.0774083013499147E-2</v>
      </c>
      <c r="Q43" s="23">
        <f>TaxesByCo!Q33/('County Personal Income'!Q33*1000)</f>
        <v>3.0835207666311433E-2</v>
      </c>
      <c r="R43" s="23">
        <f>TaxesByCo!R33/('County Personal Income'!R33*1000)</f>
        <v>3.4433030085339135E-2</v>
      </c>
      <c r="S43" s="23">
        <f>TaxesByCo!S33/('County Personal Income'!S33*1000)</f>
        <v>3.2567053078783333E-2</v>
      </c>
    </row>
    <row r="44" spans="1:19" x14ac:dyDescent="0.2">
      <c r="A44" s="1">
        <v>6</v>
      </c>
      <c r="B44" s="1" t="str">
        <f>VLOOKUP(A44,CountyMatch!$A$2:$B$57,2,FALSE)</f>
        <v>Gallatin</v>
      </c>
      <c r="C44" s="23">
        <f>TaxesByCo!C17/('County Personal Income'!C17*1000)</f>
        <v>3.5097986199855685E-2</v>
      </c>
      <c r="D44" s="23">
        <f>TaxesByCo!D17/('County Personal Income'!D17*1000)</f>
        <v>3.3015555943706629E-2</v>
      </c>
      <c r="E44" s="23">
        <f>TaxesByCo!E17/('County Personal Income'!E17*1000)</f>
        <v>3.0762556746142939E-2</v>
      </c>
      <c r="F44" s="23">
        <f>TaxesByCo!F17/('County Personal Income'!F17*1000)</f>
        <v>3.0436954411222159E-2</v>
      </c>
      <c r="G44" s="23">
        <f>TaxesByCo!G17/('County Personal Income'!G17*1000)</f>
        <v>2.9071111104664347E-2</v>
      </c>
      <c r="H44" s="23">
        <f>TaxesByCo!H17/('County Personal Income'!H17*1000)</f>
        <v>3.0235526000815031E-2</v>
      </c>
      <c r="I44" s="23">
        <f>TaxesByCo!I17/('County Personal Income'!I17*1000)</f>
        <v>3.3336558157718736E-2</v>
      </c>
      <c r="J44" s="23">
        <f>TaxesByCo!J17/('County Personal Income'!J17*1000)</f>
        <v>3.7437366266551808E-2</v>
      </c>
      <c r="K44" s="23">
        <f>TaxesByCo!K17/('County Personal Income'!K17*1000)</f>
        <v>3.7144688747515621E-2</v>
      </c>
      <c r="L44" s="23">
        <f>TaxesByCo!L17/('County Personal Income'!L17*1000)</f>
        <v>3.5002554257023574E-2</v>
      </c>
      <c r="M44" s="23">
        <f>TaxesByCo!M17/('County Personal Income'!M17*1000)</f>
        <v>3.2826564302386257E-2</v>
      </c>
      <c r="N44" s="23">
        <f>TaxesByCo!N17/('County Personal Income'!N17*1000)</f>
        <v>3.345861365384236E-2</v>
      </c>
      <c r="O44" s="23">
        <f>TaxesByCo!O17/('County Personal Income'!O17*1000)</f>
        <v>3.1871298380432338E-2</v>
      </c>
      <c r="P44" s="23">
        <f>TaxesByCo!P17/('County Personal Income'!P17*1000)</f>
        <v>3.0063496317815224E-2</v>
      </c>
      <c r="Q44" s="23">
        <f>TaxesByCo!Q17/('County Personal Income'!Q17*1000)</f>
        <v>2.9404435916631437E-2</v>
      </c>
      <c r="R44" s="23">
        <f>TaxesByCo!R17/('County Personal Income'!R17*1000)</f>
        <v>3.0059297926281241E-2</v>
      </c>
      <c r="S44" s="23">
        <f>TaxesByCo!S17/('County Personal Income'!S17*1000)</f>
        <v>3.0536625001566974E-2</v>
      </c>
    </row>
    <row r="45" spans="1:19" x14ac:dyDescent="0.2">
      <c r="A45" s="1">
        <v>27</v>
      </c>
      <c r="B45" s="1" t="str">
        <f>VLOOKUP(A45,CountyMatch!$A$2:$B$57,2,FALSE)</f>
        <v>Richland</v>
      </c>
      <c r="C45" s="23">
        <f>TaxesByCo!C43/('County Personal Income'!C43*1000)</f>
        <v>3.4603263972615469E-2</v>
      </c>
      <c r="D45" s="23">
        <f>TaxesByCo!D43/('County Personal Income'!D43*1000)</f>
        <v>3.2598417029485495E-2</v>
      </c>
      <c r="E45" s="23">
        <f>TaxesByCo!E43/('County Personal Income'!E43*1000)</f>
        <v>2.8109666423172929E-2</v>
      </c>
      <c r="F45" s="23">
        <f>TaxesByCo!F43/('County Personal Income'!F43*1000)</f>
        <v>2.3929619095888671E-2</v>
      </c>
      <c r="G45" s="23">
        <f>TaxesByCo!G43/('County Personal Income'!G43*1000)</f>
        <v>2.3946418722941756E-2</v>
      </c>
      <c r="H45" s="23">
        <f>TaxesByCo!H43/('County Personal Income'!H43*1000)</f>
        <v>2.4773106318505475E-2</v>
      </c>
      <c r="I45" s="23">
        <f>TaxesByCo!I43/('County Personal Income'!I43*1000)</f>
        <v>2.2290392027946981E-2</v>
      </c>
      <c r="J45" s="23">
        <f>TaxesByCo!J43/('County Personal Income'!J43*1000)</f>
        <v>2.7134925873943075E-2</v>
      </c>
      <c r="K45" s="23">
        <f>TaxesByCo!K43/('County Personal Income'!K43*1000)</f>
        <v>2.4616597693734407E-2</v>
      </c>
      <c r="L45" s="23">
        <f>TaxesByCo!L43/('County Personal Income'!L43*1000)</f>
        <v>1.822041066459236E-2</v>
      </c>
      <c r="M45" s="23">
        <f>TaxesByCo!M43/('County Personal Income'!M43*1000)</f>
        <v>1.5177229689839349E-2</v>
      </c>
      <c r="N45" s="23">
        <f>TaxesByCo!N43/('County Personal Income'!N43*1000)</f>
        <v>1.7493356908317156E-2</v>
      </c>
      <c r="O45" s="23">
        <f>TaxesByCo!O43/('County Personal Income'!O43*1000)</f>
        <v>1.8279831835175529E-2</v>
      </c>
      <c r="P45" s="23">
        <f>TaxesByCo!P43/('County Personal Income'!P43*1000)</f>
        <v>2.6964004517533575E-2</v>
      </c>
      <c r="Q45" s="23">
        <f>TaxesByCo!Q43/('County Personal Income'!Q43*1000)</f>
        <v>3.695942375816258E-2</v>
      </c>
      <c r="R45" s="23">
        <f>TaxesByCo!R43/('County Personal Income'!R43*1000)</f>
        <v>4.5020975737530659E-2</v>
      </c>
      <c r="S45" s="23">
        <f>TaxesByCo!S43/('County Personal Income'!S43*1000)</f>
        <v>3.767998132503856E-2</v>
      </c>
    </row>
    <row r="46" spans="1:19" x14ac:dyDescent="0.2">
      <c r="A46" s="1">
        <v>49</v>
      </c>
      <c r="B46" s="1" t="str">
        <f>VLOOKUP(A46,CountyMatch!$A$2:$B$57,2,FALSE)</f>
        <v>Park</v>
      </c>
      <c r="C46" s="23">
        <f>TaxesByCo!C35/('County Personal Income'!C35*1000)</f>
        <v>3.4367351681688238E-2</v>
      </c>
      <c r="D46" s="23">
        <f>TaxesByCo!D35/('County Personal Income'!D35*1000)</f>
        <v>3.5261812989870155E-2</v>
      </c>
      <c r="E46" s="23">
        <f>TaxesByCo!E35/('County Personal Income'!E35*1000)</f>
        <v>3.4920153093675542E-2</v>
      </c>
      <c r="F46" s="23">
        <f>TaxesByCo!F35/('County Personal Income'!F35*1000)</f>
        <v>3.3811140430518367E-2</v>
      </c>
      <c r="G46" s="23">
        <f>TaxesByCo!G35/('County Personal Income'!G35*1000)</f>
        <v>3.329465783258586E-2</v>
      </c>
      <c r="H46" s="23">
        <f>TaxesByCo!H35/('County Personal Income'!H35*1000)</f>
        <v>3.3303081405552694E-2</v>
      </c>
      <c r="I46" s="23">
        <f>TaxesByCo!I35/('County Personal Income'!I35*1000)</f>
        <v>3.1542672947634555E-2</v>
      </c>
      <c r="J46" s="23">
        <f>TaxesByCo!J35/('County Personal Income'!J35*1000)</f>
        <v>3.4685255954881013E-2</v>
      </c>
      <c r="K46" s="23">
        <f>TaxesByCo!K35/('County Personal Income'!K35*1000)</f>
        <v>3.0155748156614093E-2</v>
      </c>
      <c r="L46" s="23">
        <f>TaxesByCo!L35/('County Personal Income'!L35*1000)</f>
        <v>3.4224755975548075E-2</v>
      </c>
      <c r="M46" s="23">
        <f>TaxesByCo!M35/('County Personal Income'!M35*1000)</f>
        <v>3.3687133798439246E-2</v>
      </c>
      <c r="N46" s="23">
        <f>TaxesByCo!N35/('County Personal Income'!N35*1000)</f>
        <v>3.4721149560684977E-2</v>
      </c>
      <c r="O46" s="23">
        <f>TaxesByCo!O35/('County Personal Income'!O35*1000)</f>
        <v>3.3083359144502222E-2</v>
      </c>
      <c r="P46" s="23">
        <f>TaxesByCo!P35/('County Personal Income'!P35*1000)</f>
        <v>3.0854218621592842E-2</v>
      </c>
      <c r="Q46" s="23">
        <f>TaxesByCo!Q35/('County Personal Income'!Q35*1000)</f>
        <v>3.0013205035088864E-2</v>
      </c>
      <c r="R46" s="23">
        <f>TaxesByCo!R35/('County Personal Income'!R35*1000)</f>
        <v>3.2053683098559001E-2</v>
      </c>
      <c r="S46" s="23">
        <f>TaxesByCo!S35/('County Personal Income'!S35*1000)</f>
        <v>3.0824997553919035E-2</v>
      </c>
    </row>
    <row r="47" spans="1:19" x14ac:dyDescent="0.2">
      <c r="A47" s="1">
        <v>7</v>
      </c>
      <c r="B47" s="1" t="str">
        <f>VLOOKUP(A47,CountyMatch!$A$2:$B$57,2,FALSE)</f>
        <v>Flathead</v>
      </c>
      <c r="C47" s="23">
        <f>TaxesByCo!C16/('County Personal Income'!C16*1000)</f>
        <v>3.403145994569319E-2</v>
      </c>
      <c r="D47" s="23">
        <f>TaxesByCo!D16/('County Personal Income'!D16*1000)</f>
        <v>3.4793893193719096E-2</v>
      </c>
      <c r="E47" s="23">
        <f>TaxesByCo!E16/('County Personal Income'!E16*1000)</f>
        <v>3.5358181430999398E-2</v>
      </c>
      <c r="F47" s="23">
        <f>TaxesByCo!F16/('County Personal Income'!F16*1000)</f>
        <v>3.6257150688915926E-2</v>
      </c>
      <c r="G47" s="23">
        <f>TaxesByCo!G16/('County Personal Income'!G16*1000)</f>
        <v>3.4308372689292634E-2</v>
      </c>
      <c r="H47" s="23">
        <f>TaxesByCo!H16/('County Personal Income'!H16*1000)</f>
        <v>3.4569284044996124E-2</v>
      </c>
      <c r="I47" s="23">
        <f>TaxesByCo!I16/('County Personal Income'!I16*1000)</f>
        <v>3.6173954096524616E-2</v>
      </c>
      <c r="J47" s="23">
        <f>TaxesByCo!J16/('County Personal Income'!J16*1000)</f>
        <v>4.0629879368208451E-2</v>
      </c>
      <c r="K47" s="23">
        <f>TaxesByCo!K16/('County Personal Income'!K16*1000)</f>
        <v>3.9010640891908269E-2</v>
      </c>
      <c r="L47" s="23">
        <f>TaxesByCo!L16/('County Personal Income'!L16*1000)</f>
        <v>3.9789887638576577E-2</v>
      </c>
      <c r="M47" s="23">
        <f>TaxesByCo!M16/('County Personal Income'!M16*1000)</f>
        <v>4.1220678000990614E-2</v>
      </c>
      <c r="N47" s="23">
        <f>TaxesByCo!N16/('County Personal Income'!N16*1000)</f>
        <v>3.8373448338713187E-2</v>
      </c>
      <c r="O47" s="23">
        <f>TaxesByCo!O16/('County Personal Income'!O16*1000)</f>
        <v>3.769190729839527E-2</v>
      </c>
      <c r="P47" s="23">
        <f>TaxesByCo!P16/('County Personal Income'!P16*1000)</f>
        <v>3.4616220326006787E-2</v>
      </c>
      <c r="Q47" s="23">
        <f>TaxesByCo!Q16/('County Personal Income'!Q16*1000)</f>
        <v>3.340037856936625E-2</v>
      </c>
      <c r="R47" s="23">
        <f>TaxesByCo!R16/('County Personal Income'!R16*1000)</f>
        <v>3.5155554538567758E-2</v>
      </c>
      <c r="S47" s="23">
        <f>TaxesByCo!S16/('County Personal Income'!S16*1000)</f>
        <v>3.4534589940402712E-2</v>
      </c>
    </row>
    <row r="48" spans="1:19" x14ac:dyDescent="0.2">
      <c r="A48" s="1">
        <v>12</v>
      </c>
      <c r="B48" s="1" t="str">
        <f>VLOOKUP(A48,CountyMatch!$A$2:$B$57,2,FALSE)</f>
        <v>Hill</v>
      </c>
      <c r="C48" s="23">
        <f>TaxesByCo!C22/('County Personal Income'!C22*1000)</f>
        <v>3.3168568769737818E-2</v>
      </c>
      <c r="D48" s="23">
        <f>TaxesByCo!D22/('County Personal Income'!D22*1000)</f>
        <v>3.0488516873347415E-2</v>
      </c>
      <c r="E48" s="23">
        <f>TaxesByCo!E22/('County Personal Income'!E22*1000)</f>
        <v>3.1106406386793489E-2</v>
      </c>
      <c r="F48" s="23">
        <f>TaxesByCo!F22/('County Personal Income'!F22*1000)</f>
        <v>3.0536391056382887E-2</v>
      </c>
      <c r="G48" s="23">
        <f>TaxesByCo!G22/('County Personal Income'!G22*1000)</f>
        <v>3.0525805865941974E-2</v>
      </c>
      <c r="H48" s="23">
        <f>TaxesByCo!H22/('County Personal Income'!H22*1000)</f>
        <v>2.9544948303477536E-2</v>
      </c>
      <c r="I48" s="23">
        <f>TaxesByCo!I22/('County Personal Income'!I22*1000)</f>
        <v>3.0325896933527594E-2</v>
      </c>
      <c r="J48" s="23">
        <f>TaxesByCo!J22/('County Personal Income'!J22*1000)</f>
        <v>3.1520989777518528E-2</v>
      </c>
      <c r="K48" s="23">
        <f>TaxesByCo!K22/('County Personal Income'!K22*1000)</f>
        <v>3.2420504732581699E-2</v>
      </c>
      <c r="L48" s="23">
        <f>TaxesByCo!L22/('County Personal Income'!L22*1000)</f>
        <v>2.9047914299358477E-2</v>
      </c>
      <c r="M48" s="23">
        <f>TaxesByCo!M22/('County Personal Income'!M22*1000)</f>
        <v>2.9253621836763388E-2</v>
      </c>
      <c r="N48" s="23">
        <f>TaxesByCo!N22/('County Personal Income'!N22*1000)</f>
        <v>3.0218473733049603E-2</v>
      </c>
      <c r="O48" s="23">
        <f>TaxesByCo!O22/('County Personal Income'!O22*1000)</f>
        <v>3.0577328844917682E-2</v>
      </c>
      <c r="P48" s="23">
        <f>TaxesByCo!P22/('County Personal Income'!P22*1000)</f>
        <v>3.0352390941526069E-2</v>
      </c>
      <c r="Q48" s="23">
        <f>TaxesByCo!Q22/('County Personal Income'!Q22*1000)</f>
        <v>3.0313402943748222E-2</v>
      </c>
      <c r="R48" s="23">
        <f>TaxesByCo!R22/('County Personal Income'!R22*1000)</f>
        <v>3.3631159490346549E-2</v>
      </c>
      <c r="S48" s="23">
        <f>TaxesByCo!S22/('County Personal Income'!S22*1000)</f>
        <v>3.2536865535048226E-2</v>
      </c>
    </row>
    <row r="49" spans="1:19" x14ac:dyDescent="0.2">
      <c r="A49" s="1">
        <v>22</v>
      </c>
      <c r="B49" s="1" t="str">
        <f>VLOOKUP(A49,CountyMatch!$A$2:$B$57,2,FALSE)</f>
        <v>Big Horn</v>
      </c>
      <c r="C49" s="23">
        <f>TaxesByCo!C3/('County Personal Income'!C3*1000)</f>
        <v>3.281588093523382E-2</v>
      </c>
      <c r="D49" s="23">
        <f>TaxesByCo!D3/('County Personal Income'!D3*1000)</f>
        <v>2.8152675724490019E-2</v>
      </c>
      <c r="E49" s="23">
        <f>TaxesByCo!E3/('County Personal Income'!E3*1000)</f>
        <v>2.6489823958608483E-2</v>
      </c>
      <c r="F49" s="23">
        <f>TaxesByCo!F3/('County Personal Income'!F3*1000)</f>
        <v>2.5958473318034796E-2</v>
      </c>
      <c r="G49" s="23">
        <f>TaxesByCo!G3/('County Personal Income'!G3*1000)</f>
        <v>2.7177118075916704E-2</v>
      </c>
      <c r="H49" s="23">
        <f>TaxesByCo!H3/('County Personal Income'!H3*1000)</f>
        <v>2.6033524984710066E-2</v>
      </c>
      <c r="I49" s="23">
        <f>TaxesByCo!I3/('County Personal Income'!I3*1000)</f>
        <v>2.7667585174526204E-2</v>
      </c>
      <c r="J49" s="23">
        <f>TaxesByCo!J3/('County Personal Income'!J3*1000)</f>
        <v>2.5158416640282306E-2</v>
      </c>
      <c r="K49" s="23">
        <f>TaxesByCo!K3/('County Personal Income'!K3*1000)</f>
        <v>2.9728204318091471E-2</v>
      </c>
      <c r="L49" s="23">
        <f>TaxesByCo!L3/('County Personal Income'!L3*1000)</f>
        <v>2.7733908199709112E-2</v>
      </c>
      <c r="M49" s="23">
        <f>TaxesByCo!M3/('County Personal Income'!M3*1000)</f>
        <v>2.8496046976350012E-2</v>
      </c>
      <c r="N49" s="23">
        <f>TaxesByCo!N3/('County Personal Income'!N3*1000)</f>
        <v>3.1222117112191073E-2</v>
      </c>
      <c r="O49" s="23">
        <f>TaxesByCo!O3/('County Personal Income'!O3*1000)</f>
        <v>3.4973816879497313E-2</v>
      </c>
      <c r="P49" s="23">
        <f>TaxesByCo!P3/('County Personal Income'!P3*1000)</f>
        <v>3.4513927026945106E-2</v>
      </c>
      <c r="Q49" s="23">
        <f>TaxesByCo!Q3/('County Personal Income'!Q3*1000)</f>
        <v>3.4009413983735234E-2</v>
      </c>
      <c r="R49" s="23">
        <f>TaxesByCo!R3/('County Personal Income'!R3*1000)</f>
        <v>3.6005048500711255E-2</v>
      </c>
      <c r="S49" s="23">
        <f>TaxesByCo!S3/('County Personal Income'!S3*1000)</f>
        <v>3.4403634359352064E-2</v>
      </c>
    </row>
    <row r="50" spans="1:19" x14ac:dyDescent="0.2">
      <c r="A50" s="1">
        <v>5</v>
      </c>
      <c r="B50" s="1" t="str">
        <f>VLOOKUP(A50,CountyMatch!$A$2:$B$57,2,FALSE)</f>
        <v>Lewis &amp; Clark</v>
      </c>
      <c r="C50" s="23">
        <f>TaxesByCo!C26/('County Personal Income'!C26*1000)</f>
        <v>3.1335670508423848E-2</v>
      </c>
      <c r="D50" s="23">
        <f>TaxesByCo!D26/('County Personal Income'!D26*1000)</f>
        <v>3.1441974747364813E-2</v>
      </c>
      <c r="E50" s="23">
        <f>TaxesByCo!E26/('County Personal Income'!E26*1000)</f>
        <v>3.2073046143742553E-2</v>
      </c>
      <c r="F50" s="23">
        <f>TaxesByCo!F26/('County Personal Income'!F26*1000)</f>
        <v>3.0882710890433238E-2</v>
      </c>
      <c r="G50" s="23">
        <f>TaxesByCo!G26/('County Personal Income'!G26*1000)</f>
        <v>2.8112576048700558E-2</v>
      </c>
      <c r="H50" s="23">
        <f>TaxesByCo!H26/('County Personal Income'!H26*1000)</f>
        <v>2.8098608362847687E-2</v>
      </c>
      <c r="I50" s="23">
        <f>TaxesByCo!I26/('County Personal Income'!I26*1000)</f>
        <v>2.8978849117172949E-2</v>
      </c>
      <c r="J50" s="23">
        <f>TaxesByCo!J26/('County Personal Income'!J26*1000)</f>
        <v>2.8570750187015777E-2</v>
      </c>
      <c r="K50" s="23">
        <f>TaxesByCo!K26/('County Personal Income'!K26*1000)</f>
        <v>2.7057314897074757E-2</v>
      </c>
      <c r="L50" s="23">
        <f>TaxesByCo!L26/('County Personal Income'!L26*1000)</f>
        <v>2.6201913793008947E-2</v>
      </c>
      <c r="M50" s="23">
        <f>TaxesByCo!M26/('County Personal Income'!M26*1000)</f>
        <v>2.6584852960166546E-2</v>
      </c>
      <c r="N50" s="23">
        <f>TaxesByCo!N26/('County Personal Income'!N26*1000)</f>
        <v>3.036252213939792E-2</v>
      </c>
      <c r="O50" s="23">
        <f>TaxesByCo!O26/('County Personal Income'!O26*1000)</f>
        <v>2.8027467295519241E-2</v>
      </c>
      <c r="P50" s="23">
        <f>TaxesByCo!P26/('County Personal Income'!P26*1000)</f>
        <v>2.7427487783247266E-2</v>
      </c>
      <c r="Q50" s="23">
        <f>TaxesByCo!Q26/('County Personal Income'!Q26*1000)</f>
        <v>2.7231312353147782E-2</v>
      </c>
      <c r="R50" s="23">
        <f>TaxesByCo!R26/('County Personal Income'!R26*1000)</f>
        <v>2.9371181241153517E-2</v>
      </c>
      <c r="S50" s="23">
        <f>TaxesByCo!S26/('County Personal Income'!S26*1000)</f>
        <v>3.2544361829363579E-2</v>
      </c>
    </row>
    <row r="51" spans="1:19" x14ac:dyDescent="0.2">
      <c r="A51" s="1">
        <v>51</v>
      </c>
      <c r="B51" s="1" t="str">
        <f>VLOOKUP(A51,CountyMatch!$A$2:$B$57,2,FALSE)</f>
        <v>Jefferson</v>
      </c>
      <c r="C51" s="23">
        <f>TaxesByCo!C23/('County Personal Income'!C23*1000)</f>
        <v>3.014410455973322E-2</v>
      </c>
      <c r="D51" s="23">
        <f>TaxesByCo!D23/('County Personal Income'!D23*1000)</f>
        <v>2.8969594447494907E-2</v>
      </c>
      <c r="E51" s="23">
        <f>TaxesByCo!E23/('County Personal Income'!E23*1000)</f>
        <v>3.1720156381619638E-2</v>
      </c>
      <c r="F51" s="23">
        <f>TaxesByCo!F23/('County Personal Income'!F23*1000)</f>
        <v>2.9189972776597465E-2</v>
      </c>
      <c r="G51" s="23">
        <f>TaxesByCo!G23/('County Personal Income'!G23*1000)</f>
        <v>2.8783787097469624E-2</v>
      </c>
      <c r="H51" s="23">
        <f>TaxesByCo!H23/('County Personal Income'!H23*1000)</f>
        <v>2.8169474094498013E-2</v>
      </c>
      <c r="I51" s="23">
        <f>TaxesByCo!I23/('County Personal Income'!I23*1000)</f>
        <v>3.0256518037238233E-2</v>
      </c>
      <c r="J51" s="23">
        <f>TaxesByCo!J23/('County Personal Income'!J23*1000)</f>
        <v>3.2477228520829841E-2</v>
      </c>
      <c r="K51" s="23">
        <f>TaxesByCo!K23/('County Personal Income'!K23*1000)</f>
        <v>2.8942372160294511E-2</v>
      </c>
      <c r="L51" s="23">
        <f>TaxesByCo!L23/('County Personal Income'!L23*1000)</f>
        <v>2.5836844447300718E-2</v>
      </c>
      <c r="M51" s="23">
        <f>TaxesByCo!M23/('County Personal Income'!M23*1000)</f>
        <v>2.7985542126956402E-2</v>
      </c>
      <c r="N51" s="23">
        <f>TaxesByCo!N23/('County Personal Income'!N23*1000)</f>
        <v>3.0929980883807322E-2</v>
      </c>
      <c r="O51" s="23">
        <f>TaxesByCo!O23/('County Personal Income'!O23*1000)</f>
        <v>3.0373193116827051E-2</v>
      </c>
      <c r="P51" s="23">
        <f>TaxesByCo!P23/('County Personal Income'!P23*1000)</f>
        <v>2.8453553157710854E-2</v>
      </c>
      <c r="Q51" s="23">
        <f>TaxesByCo!Q23/('County Personal Income'!Q23*1000)</f>
        <v>2.9718924439390507E-2</v>
      </c>
      <c r="R51" s="23">
        <f>TaxesByCo!R23/('County Personal Income'!R23*1000)</f>
        <v>2.9740805073072328E-2</v>
      </c>
      <c r="S51" s="23">
        <f>TaxesByCo!S23/('County Personal Income'!S23*1000)</f>
        <v>2.9584404401679483E-2</v>
      </c>
    </row>
    <row r="52" spans="1:19" x14ac:dyDescent="0.2">
      <c r="A52" s="1">
        <v>3</v>
      </c>
      <c r="B52" s="1" t="str">
        <f>VLOOKUP(A52,CountyMatch!$A$2:$B$57,2,FALSE)</f>
        <v>Yellowstone</v>
      </c>
      <c r="C52" s="23">
        <f>TaxesByCo!C57/('County Personal Income'!C57*1000)</f>
        <v>2.9159645690774519E-2</v>
      </c>
      <c r="D52" s="23">
        <f>TaxesByCo!D57/('County Personal Income'!D57*1000)</f>
        <v>2.9481659284348559E-2</v>
      </c>
      <c r="E52" s="23">
        <f>TaxesByCo!E57/('County Personal Income'!E57*1000)</f>
        <v>2.8707631180453483E-2</v>
      </c>
      <c r="F52" s="23">
        <f>TaxesByCo!F57/('County Personal Income'!F57*1000)</f>
        <v>2.891471302892188E-2</v>
      </c>
      <c r="G52" s="23">
        <f>TaxesByCo!G57/('County Personal Income'!G57*1000)</f>
        <v>2.7273860635467138E-2</v>
      </c>
      <c r="H52" s="23">
        <f>TaxesByCo!H57/('County Personal Income'!H57*1000)</f>
        <v>2.740346461639976E-2</v>
      </c>
      <c r="I52" s="23">
        <f>TaxesByCo!I57/('County Personal Income'!I57*1000)</f>
        <v>2.7129516149952442E-2</v>
      </c>
      <c r="J52" s="23">
        <f>TaxesByCo!J57/('County Personal Income'!J57*1000)</f>
        <v>2.8738227063260756E-2</v>
      </c>
      <c r="K52" s="23">
        <f>TaxesByCo!K57/('County Personal Income'!K57*1000)</f>
        <v>2.9774521876446587E-2</v>
      </c>
      <c r="L52" s="23">
        <f>TaxesByCo!L57/('County Personal Income'!L57*1000)</f>
        <v>2.8290593152583466E-2</v>
      </c>
      <c r="M52" s="23">
        <f>TaxesByCo!M57/('County Personal Income'!M57*1000)</f>
        <v>2.6561526870515224E-2</v>
      </c>
      <c r="N52" s="23">
        <f>TaxesByCo!N57/('County Personal Income'!N57*1000)</f>
        <v>2.7362353031741348E-2</v>
      </c>
      <c r="O52" s="23">
        <f>TaxesByCo!O57/('County Personal Income'!O57*1000)</f>
        <v>2.5765025540504777E-2</v>
      </c>
      <c r="P52" s="23">
        <f>TaxesByCo!P57/('County Personal Income'!P57*1000)</f>
        <v>2.7284035817392669E-2</v>
      </c>
      <c r="Q52" s="23">
        <f>TaxesByCo!Q57/('County Personal Income'!Q57*1000)</f>
        <v>2.7826234877520322E-2</v>
      </c>
      <c r="R52" s="23">
        <f>TaxesByCo!R57/('County Personal Income'!R57*1000)</f>
        <v>2.883203184567253E-2</v>
      </c>
      <c r="S52" s="23">
        <f>TaxesByCo!S57/('County Personal Income'!S57*1000)</f>
        <v>2.852188095947893E-2</v>
      </c>
    </row>
    <row r="53" spans="1:19" x14ac:dyDescent="0.2">
      <c r="A53" s="1">
        <v>14</v>
      </c>
      <c r="B53" s="1" t="str">
        <f>VLOOKUP(A53,CountyMatch!$A$2:$B$57,2,FALSE)</f>
        <v>Custer</v>
      </c>
      <c r="C53" s="23">
        <f>TaxesByCo!C10/('County Personal Income'!C10*1000)</f>
        <v>2.8609082449640746E-2</v>
      </c>
      <c r="D53" s="23">
        <f>TaxesByCo!D10/('County Personal Income'!D10*1000)</f>
        <v>2.7797529658653643E-2</v>
      </c>
      <c r="E53" s="23">
        <f>TaxesByCo!E10/('County Personal Income'!E10*1000)</f>
        <v>3.2253575451186026E-2</v>
      </c>
      <c r="F53" s="23">
        <f>TaxesByCo!F10/('County Personal Income'!F10*1000)</f>
        <v>3.1157444181377003E-2</v>
      </c>
      <c r="G53" s="23">
        <f>TaxesByCo!G10/('County Personal Income'!G10*1000)</f>
        <v>2.9689630396712748E-2</v>
      </c>
      <c r="H53" s="23">
        <f>TaxesByCo!H10/('County Personal Income'!H10*1000)</f>
        <v>2.828494430571514E-2</v>
      </c>
      <c r="I53" s="23">
        <f>TaxesByCo!I10/('County Personal Income'!I10*1000)</f>
        <v>2.8160329384034097E-2</v>
      </c>
      <c r="J53" s="23">
        <f>TaxesByCo!J10/('County Personal Income'!J10*1000)</f>
        <v>2.9441557533221197E-2</v>
      </c>
      <c r="K53" s="23">
        <f>TaxesByCo!K10/('County Personal Income'!K10*1000)</f>
        <v>2.6693416681970117E-2</v>
      </c>
      <c r="L53" s="23">
        <f>TaxesByCo!L10/('County Personal Income'!L10*1000)</f>
        <v>2.6479032458455388E-2</v>
      </c>
      <c r="M53" s="23">
        <f>TaxesByCo!M10/('County Personal Income'!M10*1000)</f>
        <v>2.5452080022081169E-2</v>
      </c>
      <c r="N53" s="23">
        <f>TaxesByCo!N10/('County Personal Income'!N10*1000)</f>
        <v>2.6132931237715734E-2</v>
      </c>
      <c r="O53" s="23">
        <f>TaxesByCo!O10/('County Personal Income'!O10*1000)</f>
        <v>2.5408112607901285E-2</v>
      </c>
      <c r="P53" s="23">
        <f>TaxesByCo!P10/('County Personal Income'!P10*1000)</f>
        <v>2.651216650213075E-2</v>
      </c>
      <c r="Q53" s="23">
        <f>TaxesByCo!Q10/('County Personal Income'!Q10*1000)</f>
        <v>2.8147271498558901E-2</v>
      </c>
      <c r="R53" s="23">
        <f>TaxesByCo!R10/('County Personal Income'!R10*1000)</f>
        <v>3.0083091109185583E-2</v>
      </c>
      <c r="S53" s="23">
        <f>TaxesByCo!S10/('County Personal Income'!S10*1000)</f>
        <v>3.0238001588281091E-2</v>
      </c>
    </row>
    <row r="54" spans="1:19" x14ac:dyDescent="0.2">
      <c r="A54" s="1">
        <v>56</v>
      </c>
      <c r="B54" s="1" t="str">
        <f>VLOOKUP(A54,CountyMatch!$A$2:$B$57,2,FALSE)</f>
        <v>Lincoln</v>
      </c>
      <c r="C54" s="23">
        <f>TaxesByCo!C28/('County Personal Income'!C28*1000)</f>
        <v>2.7856582682355524E-2</v>
      </c>
      <c r="D54" s="23">
        <f>TaxesByCo!D28/('County Personal Income'!D28*1000)</f>
        <v>2.7530726857721493E-2</v>
      </c>
      <c r="E54" s="23">
        <f>TaxesByCo!E28/('County Personal Income'!E28*1000)</f>
        <v>2.8511535511947045E-2</v>
      </c>
      <c r="F54" s="23">
        <f>TaxesByCo!F28/('County Personal Income'!F28*1000)</f>
        <v>2.8393488056334855E-2</v>
      </c>
      <c r="G54" s="23">
        <f>TaxesByCo!G28/('County Personal Income'!G28*1000)</f>
        <v>2.7466941876794142E-2</v>
      </c>
      <c r="H54" s="23">
        <f>TaxesByCo!H28/('County Personal Income'!H28*1000)</f>
        <v>2.6410365594424019E-2</v>
      </c>
      <c r="I54" s="23">
        <f>TaxesByCo!I28/('County Personal Income'!I28*1000)</f>
        <v>2.6878296862537208E-2</v>
      </c>
      <c r="J54" s="23">
        <f>TaxesByCo!J28/('County Personal Income'!J28*1000)</f>
        <v>2.7756446893435194E-2</v>
      </c>
      <c r="K54" s="23">
        <f>TaxesByCo!K28/('County Personal Income'!K28*1000)</f>
        <v>2.9028644716378581E-2</v>
      </c>
      <c r="L54" s="23">
        <f>TaxesByCo!L28/('County Personal Income'!L28*1000)</f>
        <v>3.0247522040285142E-2</v>
      </c>
      <c r="M54" s="23">
        <f>TaxesByCo!M28/('County Personal Income'!M28*1000)</f>
        <v>3.1870186154706166E-2</v>
      </c>
      <c r="N54" s="23">
        <f>TaxesByCo!N28/('County Personal Income'!N28*1000)</f>
        <v>3.2366482746854656E-2</v>
      </c>
      <c r="O54" s="23">
        <f>TaxesByCo!O28/('County Personal Income'!O28*1000)</f>
        <v>2.7336480348971147E-2</v>
      </c>
      <c r="P54" s="23">
        <f>TaxesByCo!P28/('County Personal Income'!P28*1000)</f>
        <v>2.6699617001856704E-2</v>
      </c>
      <c r="Q54" s="23">
        <f>TaxesByCo!Q28/('County Personal Income'!Q28*1000)</f>
        <v>2.6799267272940294E-2</v>
      </c>
      <c r="R54" s="23">
        <f>TaxesByCo!R28/('County Personal Income'!R28*1000)</f>
        <v>2.9482024853683664E-2</v>
      </c>
      <c r="S54" s="23">
        <f>TaxesByCo!S28/('County Personal Income'!S28*1000)</f>
        <v>2.7432056020128784E-2</v>
      </c>
    </row>
    <row r="55" spans="1:19" x14ac:dyDescent="0.2">
      <c r="A55" s="1">
        <v>2</v>
      </c>
      <c r="B55" s="1" t="str">
        <f>VLOOKUP(A55,CountyMatch!$A$2:$B$57,2,FALSE)</f>
        <v>Cascade</v>
      </c>
      <c r="C55" s="23">
        <f>TaxesByCo!C8/('County Personal Income'!C8*1000)</f>
        <v>2.7062155977090479E-2</v>
      </c>
      <c r="D55" s="23">
        <f>TaxesByCo!D8/('County Personal Income'!D8*1000)</f>
        <v>2.6651591486257419E-2</v>
      </c>
      <c r="E55" s="23">
        <f>TaxesByCo!E8/('County Personal Income'!E8*1000)</f>
        <v>2.6866194545267116E-2</v>
      </c>
      <c r="F55" s="23">
        <f>TaxesByCo!F8/('County Personal Income'!F8*1000)</f>
        <v>2.5754080778713967E-2</v>
      </c>
      <c r="G55" s="23">
        <f>TaxesByCo!G8/('County Personal Income'!G8*1000)</f>
        <v>2.4884476098497407E-2</v>
      </c>
      <c r="H55" s="23">
        <f>TaxesByCo!H8/('County Personal Income'!H8*1000)</f>
        <v>2.5065338116842362E-2</v>
      </c>
      <c r="I55" s="23">
        <f>TaxesByCo!I8/('County Personal Income'!I8*1000)</f>
        <v>2.4098672004495329E-2</v>
      </c>
      <c r="J55" s="23">
        <f>TaxesByCo!J8/('County Personal Income'!J8*1000)</f>
        <v>2.4292749759832827E-2</v>
      </c>
      <c r="K55" s="23">
        <f>TaxesByCo!K8/('County Personal Income'!K8*1000)</f>
        <v>2.3965180323356955E-2</v>
      </c>
      <c r="L55" s="23">
        <f>TaxesByCo!L8/('County Personal Income'!L8*1000)</f>
        <v>2.4173635073509479E-2</v>
      </c>
      <c r="M55" s="23">
        <f>TaxesByCo!M8/('County Personal Income'!M8*1000)</f>
        <v>2.5543282595618041E-2</v>
      </c>
      <c r="N55" s="23">
        <f>TaxesByCo!N8/('County Personal Income'!N8*1000)</f>
        <v>2.5881616033663669E-2</v>
      </c>
      <c r="O55" s="23">
        <f>TaxesByCo!O8/('County Personal Income'!O8*1000)</f>
        <v>2.5106975198517619E-2</v>
      </c>
      <c r="P55" s="23">
        <f>TaxesByCo!P8/('County Personal Income'!P8*1000)</f>
        <v>2.5862549831810938E-2</v>
      </c>
      <c r="Q55" s="23">
        <f>TaxesByCo!Q8/('County Personal Income'!Q8*1000)</f>
        <v>2.6429904074416855E-2</v>
      </c>
      <c r="R55" s="23">
        <f>TaxesByCo!R8/('County Personal Income'!R8*1000)</f>
        <v>2.9363426862822364E-2</v>
      </c>
      <c r="S55" s="23">
        <f>TaxesByCo!S8/('County Personal Income'!S8*1000)</f>
        <v>2.943940045484169E-2</v>
      </c>
    </row>
    <row r="56" spans="1:19" x14ac:dyDescent="0.2">
      <c r="A56" s="1">
        <v>30</v>
      </c>
      <c r="B56" s="1" t="str">
        <f>VLOOKUP(A56,CountyMatch!$A$2:$B$57,2,FALSE)</f>
        <v>Deer Lodge</v>
      </c>
      <c r="C56" s="23">
        <f>TaxesByCo!C13/('County Personal Income'!C13*1000)</f>
        <v>2.6904595356865051E-2</v>
      </c>
      <c r="D56" s="23">
        <f>TaxesByCo!D13/('County Personal Income'!D13*1000)</f>
        <v>2.9235007705601637E-2</v>
      </c>
      <c r="E56" s="23">
        <f>TaxesByCo!E13/('County Personal Income'!E13*1000)</f>
        <v>2.9860694790073597E-2</v>
      </c>
      <c r="F56" s="23">
        <f>TaxesByCo!F13/('County Personal Income'!F13*1000)</f>
        <v>3.0527103286773754E-2</v>
      </c>
      <c r="G56" s="23">
        <f>TaxesByCo!G13/('County Personal Income'!G13*1000)</f>
        <v>3.0616100680335424E-2</v>
      </c>
      <c r="H56" s="23">
        <f>TaxesByCo!H13/('County Personal Income'!H13*1000)</f>
        <v>3.041721087897364E-2</v>
      </c>
      <c r="I56" s="23">
        <f>TaxesByCo!I13/('County Personal Income'!I13*1000)</f>
        <v>3.0870038827666754E-2</v>
      </c>
      <c r="J56" s="23">
        <f>TaxesByCo!J13/('County Personal Income'!J13*1000)</f>
        <v>3.1349530417603584E-2</v>
      </c>
      <c r="K56" s="23">
        <f>TaxesByCo!K13/('County Personal Income'!K13*1000)</f>
        <v>2.997606887334156E-2</v>
      </c>
      <c r="L56" s="23">
        <f>TaxesByCo!L13/('County Personal Income'!L13*1000)</f>
        <v>4.3708069846062715E-2</v>
      </c>
      <c r="M56" s="23">
        <f>TaxesByCo!M13/('County Personal Income'!M13*1000)</f>
        <v>4.1374085753381667E-2</v>
      </c>
      <c r="N56" s="23">
        <f>TaxesByCo!N13/('County Personal Income'!N13*1000)</f>
        <v>4.4423733070866139E-2</v>
      </c>
      <c r="O56" s="23">
        <f>TaxesByCo!O13/('County Personal Income'!O13*1000)</f>
        <v>4.3369645765255767E-2</v>
      </c>
      <c r="P56" s="23">
        <f>TaxesByCo!P13/('County Personal Income'!P13*1000)</f>
        <v>4.2228047655022166E-2</v>
      </c>
      <c r="Q56" s="23">
        <f>TaxesByCo!Q13/('County Personal Income'!Q13*1000)</f>
        <v>4.2772983251973762E-2</v>
      </c>
      <c r="R56" s="23">
        <f>TaxesByCo!R13/('County Personal Income'!R13*1000)</f>
        <v>4.3562547120729898E-2</v>
      </c>
      <c r="S56" s="23">
        <f>TaxesByCo!S13/('County Personal Income'!S13*1000)</f>
        <v>4.0246627401607026E-2</v>
      </c>
    </row>
    <row r="57" spans="1:19" x14ac:dyDescent="0.2">
      <c r="A57" s="1">
        <v>13</v>
      </c>
      <c r="B57" s="1" t="str">
        <f>VLOOKUP(A57,CountyMatch!$A$2:$B$57,2,FALSE)</f>
        <v>Ravalli</v>
      </c>
      <c r="C57" s="23">
        <f>TaxesByCo!C42/('County Personal Income'!C42*1000)</f>
        <v>2.6799530184426563E-2</v>
      </c>
      <c r="D57" s="23">
        <f>TaxesByCo!D42/('County Personal Income'!D42*1000)</f>
        <v>2.6620569662709724E-2</v>
      </c>
      <c r="E57" s="23">
        <f>TaxesByCo!E42/('County Personal Income'!E42*1000)</f>
        <v>2.7643979895651333E-2</v>
      </c>
      <c r="F57" s="23">
        <f>TaxesByCo!F42/('County Personal Income'!F42*1000)</f>
        <v>2.7046618355656644E-2</v>
      </c>
      <c r="G57" s="23">
        <f>TaxesByCo!G42/('County Personal Income'!G42*1000)</f>
        <v>2.6132712242306348E-2</v>
      </c>
      <c r="H57" s="23">
        <f>TaxesByCo!H42/('County Personal Income'!H42*1000)</f>
        <v>2.6047130904546526E-2</v>
      </c>
      <c r="I57" s="23">
        <f>TaxesByCo!I42/('County Personal Income'!I42*1000)</f>
        <v>2.72349921129829E-2</v>
      </c>
      <c r="J57" s="23">
        <f>TaxesByCo!J42/('County Personal Income'!J42*1000)</f>
        <v>2.8342681630819273E-2</v>
      </c>
      <c r="K57" s="23">
        <f>TaxesByCo!K42/('County Personal Income'!K42*1000)</f>
        <v>2.88195041994442E-2</v>
      </c>
      <c r="L57" s="23">
        <f>TaxesByCo!L42/('County Personal Income'!L42*1000)</f>
        <v>2.7821724775994094E-2</v>
      </c>
      <c r="M57" s="23">
        <f>TaxesByCo!M42/('County Personal Income'!M42*1000)</f>
        <v>2.6135663499152861E-2</v>
      </c>
      <c r="N57" s="23">
        <f>TaxesByCo!N42/('County Personal Income'!N42*1000)</f>
        <v>2.6412616926646922E-2</v>
      </c>
      <c r="O57" s="23">
        <f>TaxesByCo!O42/('County Personal Income'!O42*1000)</f>
        <v>2.5632482270755458E-2</v>
      </c>
      <c r="P57" s="23">
        <f>TaxesByCo!P42/('County Personal Income'!P42*1000)</f>
        <v>2.4051855818185173E-2</v>
      </c>
      <c r="Q57" s="23">
        <f>TaxesByCo!Q42/('County Personal Income'!Q42*1000)</f>
        <v>2.3128393216811906E-2</v>
      </c>
      <c r="R57" s="23">
        <f>TaxesByCo!R42/('County Personal Income'!R42*1000)</f>
        <v>2.3447442299019908E-2</v>
      </c>
      <c r="S57" s="23">
        <f>TaxesByCo!S42/('County Personal Income'!S42*1000)</f>
        <v>2.2838634648304358E-2</v>
      </c>
    </row>
    <row r="58" spans="1:19" x14ac:dyDescent="0.2">
      <c r="S58" s="23"/>
    </row>
    <row r="59" spans="1:19" x14ac:dyDescent="0.2">
      <c r="S59" s="23"/>
    </row>
  </sheetData>
  <sortState xmlns:xlrd2="http://schemas.microsoft.com/office/spreadsheetml/2017/richdata2" ref="A2:S57">
    <sortCondition descending="1" ref="C2:C57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U62"/>
  <sheetViews>
    <sheetView workbookViewId="0">
      <selection activeCell="F48" sqref="F48"/>
    </sheetView>
  </sheetViews>
  <sheetFormatPr baseColWidth="10" defaultColWidth="8.83203125" defaultRowHeight="15" x14ac:dyDescent="0.2"/>
  <cols>
    <col min="2" max="2" width="15.1640625" bestFit="1" customWidth="1"/>
    <col min="3" max="19" width="10.1640625" bestFit="1" customWidth="1"/>
    <col min="20" max="20" width="9.1640625" style="29"/>
    <col min="21" max="21" width="11" style="26" customWidth="1"/>
  </cols>
  <sheetData>
    <row r="1" spans="1:21" s="22" customFormat="1" x14ac:dyDescent="0.2">
      <c r="A1" s="22" t="s">
        <v>306</v>
      </c>
      <c r="B1" s="22" t="s">
        <v>309</v>
      </c>
      <c r="C1" s="31">
        <v>2002</v>
      </c>
      <c r="D1" s="31">
        <v>2003</v>
      </c>
      <c r="E1" s="31">
        <v>2004</v>
      </c>
      <c r="F1" s="31">
        <v>2005</v>
      </c>
      <c r="G1" s="31">
        <v>2006</v>
      </c>
      <c r="H1" s="31">
        <v>2007</v>
      </c>
      <c r="I1" s="31">
        <v>2008</v>
      </c>
      <c r="J1" s="31">
        <v>2009</v>
      </c>
      <c r="K1" s="31">
        <v>2010</v>
      </c>
      <c r="L1" s="31">
        <v>2011</v>
      </c>
      <c r="M1" s="31">
        <v>2012</v>
      </c>
      <c r="N1" s="31">
        <v>2013</v>
      </c>
      <c r="O1" s="31">
        <v>2014</v>
      </c>
      <c r="P1" s="31">
        <v>2015</v>
      </c>
      <c r="Q1" s="31">
        <v>2016</v>
      </c>
      <c r="R1" s="31">
        <v>2017</v>
      </c>
      <c r="S1" s="31">
        <v>2018</v>
      </c>
      <c r="T1" s="30" t="s">
        <v>312</v>
      </c>
      <c r="U1" s="28" t="s">
        <v>311</v>
      </c>
    </row>
    <row r="2" spans="1:21" x14ac:dyDescent="0.2">
      <c r="A2" s="1">
        <v>18</v>
      </c>
      <c r="B2" s="1" t="str">
        <f>VLOOKUP(A2,CountyMatch!$A$2:$B$57,2,FALSE)</f>
        <v>Beaverhead</v>
      </c>
      <c r="C2" s="29">
        <f>Class4ResTaxesByCo!C2/('County Personal Income'!C2*1000)</f>
        <v>1.7072446377240636E-2</v>
      </c>
      <c r="D2" s="29">
        <f>Class4ResTaxesByCo!D2/('County Personal Income'!D2*1000)</f>
        <v>1.6346797045539374E-2</v>
      </c>
      <c r="E2" s="29">
        <f>Class4ResTaxesByCo!E2/('County Personal Income'!E2*1000)</f>
        <v>1.6468063258007034E-2</v>
      </c>
      <c r="F2" s="29">
        <f>Class4ResTaxesByCo!F2/('County Personal Income'!F2*1000)</f>
        <v>1.5878375363844722E-2</v>
      </c>
      <c r="G2" s="29">
        <f>Class4ResTaxesByCo!G2/('County Personal Income'!G2*1000)</f>
        <v>1.6657522374641878E-2</v>
      </c>
      <c r="H2" s="29">
        <f>Class4ResTaxesByCo!H2/('County Personal Income'!H2*1000)</f>
        <v>1.5424266094008581E-2</v>
      </c>
      <c r="I2" s="29">
        <f>Class4ResTaxesByCo!I2/('County Personal Income'!I2*1000)</f>
        <v>1.5597755806753143E-2</v>
      </c>
      <c r="J2" s="29">
        <f>Class4ResTaxesByCo!J2/('County Personal Income'!J2*1000)</f>
        <v>1.5990548972260217E-2</v>
      </c>
      <c r="K2" s="29">
        <f>Class4ResTaxesByCo!K2/('County Personal Income'!K2*1000)</f>
        <v>1.5739303998504327E-2</v>
      </c>
      <c r="L2" s="29">
        <f>Class4ResTaxesByCo!L2/('County Personal Income'!L2*1000)</f>
        <v>1.5859671501941012E-2</v>
      </c>
      <c r="M2" s="29">
        <f>Class4ResTaxesByCo!M2/('County Personal Income'!M2*1000)</f>
        <v>1.5206242709594571E-2</v>
      </c>
      <c r="N2" s="29">
        <f>Class4ResTaxesByCo!N2/('County Personal Income'!N2*1000)</f>
        <v>1.4763014925274468E-2</v>
      </c>
      <c r="O2" s="29">
        <f>Class4ResTaxesByCo!O2/('County Personal Income'!O2*1000)</f>
        <v>1.3704337389769181E-2</v>
      </c>
      <c r="P2" s="29">
        <f>Class4ResTaxesByCo!P2/('County Personal Income'!P2*1000)</f>
        <v>1.3778533155590349E-2</v>
      </c>
      <c r="Q2" s="29">
        <f>Class4ResTaxesByCo!Q2/('County Personal Income'!Q2*1000)</f>
        <v>1.3906979998885636E-2</v>
      </c>
      <c r="R2" s="29">
        <f>Class4ResTaxesByCo!R2/('County Personal Income'!R2*1000)</f>
        <v>1.5471689929234334E-2</v>
      </c>
      <c r="S2" s="29">
        <f>Class4ResTaxesByCo!S2/('County Personal Income'!S2*1000)</f>
        <v>1.5420467807149112E-2</v>
      </c>
      <c r="T2" s="29">
        <f t="shared" ref="T2:T33" si="0">S2-C2</f>
        <v>-1.6519785700915245E-3</v>
      </c>
      <c r="U2" s="26">
        <f t="shared" ref="U2:U33" si="1">(S2-C2)/C2</f>
        <v>-9.6762850126375879E-2</v>
      </c>
    </row>
    <row r="3" spans="1:21" x14ac:dyDescent="0.2">
      <c r="A3" s="1">
        <v>22</v>
      </c>
      <c r="B3" s="1" t="str">
        <f>VLOOKUP(A3,CountyMatch!$A$2:$B$57,2,FALSE)</f>
        <v>Big Horn</v>
      </c>
      <c r="C3" s="29">
        <f>Class4ResTaxesByCo!C3/('County Personal Income'!C3*1000)</f>
        <v>6.5932232507452089E-3</v>
      </c>
      <c r="D3" s="29">
        <f>Class4ResTaxesByCo!D3/('County Personal Income'!D3*1000)</f>
        <v>5.4950659306852142E-3</v>
      </c>
      <c r="E3" s="29">
        <f>Class4ResTaxesByCo!E3/('County Personal Income'!E3*1000)</f>
        <v>5.1638584712355171E-3</v>
      </c>
      <c r="F3" s="29">
        <f>Class4ResTaxesByCo!F3/('County Personal Income'!F3*1000)</f>
        <v>4.8881269892179415E-3</v>
      </c>
      <c r="G3" s="29">
        <f>Class4ResTaxesByCo!G3/('County Personal Income'!G3*1000)</f>
        <v>4.9476713282162231E-3</v>
      </c>
      <c r="H3" s="29">
        <f>Class4ResTaxesByCo!H3/('County Personal Income'!H3*1000)</f>
        <v>4.3373785577471898E-3</v>
      </c>
      <c r="I3" s="29">
        <f>Class4ResTaxesByCo!I3/('County Personal Income'!I3*1000)</f>
        <v>4.5123425449830629E-3</v>
      </c>
      <c r="J3" s="29">
        <f>Class4ResTaxesByCo!J3/('County Personal Income'!J3*1000)</f>
        <v>4.1589311457883226E-3</v>
      </c>
      <c r="K3" s="29">
        <f>Class4ResTaxesByCo!K3/('County Personal Income'!K3*1000)</f>
        <v>4.7039551904267075E-3</v>
      </c>
      <c r="L3" s="29">
        <f>Class4ResTaxesByCo!L3/('County Personal Income'!L3*1000)</f>
        <v>4.3538836978421064E-3</v>
      </c>
      <c r="M3" s="29">
        <f>Class4ResTaxesByCo!M3/('County Personal Income'!M3*1000)</f>
        <v>4.5209539695325639E-3</v>
      </c>
      <c r="N3" s="29">
        <f>Class4ResTaxesByCo!N3/('County Personal Income'!N3*1000)</f>
        <v>4.7123697039844203E-3</v>
      </c>
      <c r="O3" s="29">
        <f>Class4ResTaxesByCo!O3/('County Personal Income'!O3*1000)</f>
        <v>5.0961933200460155E-3</v>
      </c>
      <c r="P3" s="29">
        <f>Class4ResTaxesByCo!P3/('County Personal Income'!P3*1000)</f>
        <v>5.6387124837463335E-3</v>
      </c>
      <c r="Q3" s="29">
        <f>Class4ResTaxesByCo!Q3/('County Personal Income'!Q3*1000)</f>
        <v>5.4915694185708568E-3</v>
      </c>
      <c r="R3" s="29">
        <f>Class4ResTaxesByCo!R3/('County Personal Income'!R3*1000)</f>
        <v>6.2936128980639753E-3</v>
      </c>
      <c r="S3" s="29">
        <f>Class4ResTaxesByCo!S3/('County Personal Income'!S3*1000)</f>
        <v>6.1520068021628307E-3</v>
      </c>
      <c r="T3" s="29">
        <f t="shared" si="0"/>
        <v>-4.4121644858237819E-4</v>
      </c>
      <c r="U3" s="26">
        <f t="shared" si="1"/>
        <v>-6.6919688868795554E-2</v>
      </c>
    </row>
    <row r="4" spans="1:21" x14ac:dyDescent="0.2">
      <c r="A4" s="1">
        <v>24</v>
      </c>
      <c r="B4" s="1" t="str">
        <f>VLOOKUP(A4,CountyMatch!$A$2:$B$57,2,FALSE)</f>
        <v>Blaine</v>
      </c>
      <c r="C4" s="29">
        <f>Class4ResTaxesByCo!C4/('County Personal Income'!C4*1000)</f>
        <v>9.0710012100677761E-3</v>
      </c>
      <c r="D4" s="29">
        <f>Class4ResTaxesByCo!D4/('County Personal Income'!D4*1000)</f>
        <v>9.0208415625858546E-3</v>
      </c>
      <c r="E4" s="29">
        <f>Class4ResTaxesByCo!E4/('County Personal Income'!E4*1000)</f>
        <v>8.2503294467805612E-3</v>
      </c>
      <c r="F4" s="29">
        <f>Class4ResTaxesByCo!F4/('County Personal Income'!F4*1000)</f>
        <v>8.0887071094152031E-3</v>
      </c>
      <c r="G4" s="29">
        <f>Class4ResTaxesByCo!G4/('County Personal Income'!G4*1000)</f>
        <v>8.8567898109120601E-3</v>
      </c>
      <c r="H4" s="29">
        <f>Class4ResTaxesByCo!H4/('County Personal Income'!H4*1000)</f>
        <v>8.0103002487299565E-3</v>
      </c>
      <c r="I4" s="29">
        <f>Class4ResTaxesByCo!I4/('County Personal Income'!I4*1000)</f>
        <v>8.2159920617566884E-3</v>
      </c>
      <c r="J4" s="29">
        <f>Class4ResTaxesByCo!J4/('County Personal Income'!J4*1000)</f>
        <v>7.3324012344755055E-3</v>
      </c>
      <c r="K4" s="29">
        <f>Class4ResTaxesByCo!K4/('County Personal Income'!K4*1000)</f>
        <v>6.7091522382424244E-3</v>
      </c>
      <c r="L4" s="29">
        <f>Class4ResTaxesByCo!L4/('County Personal Income'!L4*1000)</f>
        <v>6.6776072935940765E-3</v>
      </c>
      <c r="M4" s="29">
        <f>Class4ResTaxesByCo!M4/('County Personal Income'!M4*1000)</f>
        <v>6.9327463275669242E-3</v>
      </c>
      <c r="N4" s="29">
        <f>Class4ResTaxesByCo!N4/('County Personal Income'!N4*1000)</f>
        <v>6.5531017796083627E-3</v>
      </c>
      <c r="O4" s="29">
        <f>Class4ResTaxesByCo!O4/('County Personal Income'!O4*1000)</f>
        <v>6.6005784321983493E-3</v>
      </c>
      <c r="P4" s="29">
        <f>Class4ResTaxesByCo!P4/('County Personal Income'!P4*1000)</f>
        <v>8.3692313818993086E-3</v>
      </c>
      <c r="Q4" s="29">
        <f>Class4ResTaxesByCo!Q4/('County Personal Income'!Q4*1000)</f>
        <v>8.3751945482597075E-3</v>
      </c>
      <c r="R4" s="29">
        <f>Class4ResTaxesByCo!R4/('County Personal Income'!R4*1000)</f>
        <v>1.0174475553290563E-2</v>
      </c>
      <c r="S4" s="29">
        <f>Class4ResTaxesByCo!S4/('County Personal Income'!S4*1000)</f>
        <v>9.6098320730195579E-3</v>
      </c>
      <c r="T4" s="29">
        <f t="shared" si="0"/>
        <v>5.3883086295178177E-4</v>
      </c>
      <c r="U4" s="26">
        <f t="shared" si="1"/>
        <v>5.9401476250906131E-2</v>
      </c>
    </row>
    <row r="5" spans="1:21" x14ac:dyDescent="0.2">
      <c r="A5" s="1">
        <v>43</v>
      </c>
      <c r="B5" s="1" t="str">
        <f>VLOOKUP(A5,CountyMatch!$A$2:$B$57,2,FALSE)</f>
        <v>Broadwater</v>
      </c>
      <c r="C5" s="29">
        <f>Class4ResTaxesByCo!C5/('County Personal Income'!C5*1000)</f>
        <v>1.2546526277871683E-2</v>
      </c>
      <c r="D5" s="29">
        <f>Class4ResTaxesByCo!D5/('County Personal Income'!D5*1000)</f>
        <v>1.3939793948150122E-2</v>
      </c>
      <c r="E5" s="29">
        <f>Class4ResTaxesByCo!E5/('County Personal Income'!E5*1000)</f>
        <v>1.3273339033859391E-2</v>
      </c>
      <c r="F5" s="29">
        <f>Class4ResTaxesByCo!F5/('County Personal Income'!F5*1000)</f>
        <v>1.3298368012348018E-2</v>
      </c>
      <c r="G5" s="29">
        <f>Class4ResTaxesByCo!G5/('County Personal Income'!G5*1000)</f>
        <v>1.3984752788763568E-2</v>
      </c>
      <c r="H5" s="29">
        <f>Class4ResTaxesByCo!H5/('County Personal Income'!H5*1000)</f>
        <v>1.307490537623165E-2</v>
      </c>
      <c r="I5" s="29">
        <f>Class4ResTaxesByCo!I5/('County Personal Income'!I5*1000)</f>
        <v>1.2588073914356408E-2</v>
      </c>
      <c r="J5" s="29">
        <f>Class4ResTaxesByCo!J5/('County Personal Income'!J5*1000)</f>
        <v>1.3434983185911234E-2</v>
      </c>
      <c r="K5" s="29">
        <f>Class4ResTaxesByCo!K5/('County Personal Income'!K5*1000)</f>
        <v>1.4118723652339701E-2</v>
      </c>
      <c r="L5" s="29">
        <f>Class4ResTaxesByCo!L5/('County Personal Income'!L5*1000)</f>
        <v>1.347416297320915E-2</v>
      </c>
      <c r="M5" s="29">
        <f>Class4ResTaxesByCo!M5/('County Personal Income'!M5*1000)</f>
        <v>1.5355365322711768E-2</v>
      </c>
      <c r="N5" s="29">
        <f>Class4ResTaxesByCo!N5/('County Personal Income'!N5*1000)</f>
        <v>1.3324934206657554E-2</v>
      </c>
      <c r="O5" s="29">
        <f>Class4ResTaxesByCo!O5/('County Personal Income'!O5*1000)</f>
        <v>1.4696250658166073E-2</v>
      </c>
      <c r="P5" s="29">
        <f>Class4ResTaxesByCo!P5/('County Personal Income'!P5*1000)</f>
        <v>1.4484915488543719E-2</v>
      </c>
      <c r="Q5" s="29">
        <f>Class4ResTaxesByCo!Q5/('County Personal Income'!Q5*1000)</f>
        <v>1.3887511052312521E-2</v>
      </c>
      <c r="R5" s="29">
        <f>Class4ResTaxesByCo!R5/('County Personal Income'!R5*1000)</f>
        <v>1.5493631733856875E-2</v>
      </c>
      <c r="S5" s="29">
        <f>Class4ResTaxesByCo!S5/('County Personal Income'!S5*1000)</f>
        <v>1.4863325868865343E-2</v>
      </c>
      <c r="T5" s="29">
        <f t="shared" si="0"/>
        <v>2.3167995909936599E-3</v>
      </c>
      <c r="U5" s="26">
        <f t="shared" si="1"/>
        <v>0.18465665632724182</v>
      </c>
    </row>
    <row r="6" spans="1:21" x14ac:dyDescent="0.2">
      <c r="A6" s="1">
        <v>10</v>
      </c>
      <c r="B6" s="1" t="str">
        <f>VLOOKUP(A6,CountyMatch!$A$2:$B$57,2,FALSE)</f>
        <v>Carbon</v>
      </c>
      <c r="C6" s="29">
        <f>Class4ResTaxesByCo!C6/('County Personal Income'!C6*1000)</f>
        <v>2.0473788461832256E-2</v>
      </c>
      <c r="D6" s="29">
        <f>Class4ResTaxesByCo!D6/('County Personal Income'!D6*1000)</f>
        <v>2.1542299260384614E-2</v>
      </c>
      <c r="E6" s="29">
        <f>Class4ResTaxesByCo!E6/('County Personal Income'!E6*1000)</f>
        <v>1.9765726048743004E-2</v>
      </c>
      <c r="F6" s="29">
        <f>Class4ResTaxesByCo!F6/('County Personal Income'!F6*1000)</f>
        <v>2.0117975672346508E-2</v>
      </c>
      <c r="G6" s="29">
        <f>Class4ResTaxesByCo!G6/('County Personal Income'!G6*1000)</f>
        <v>1.9960339244919412E-2</v>
      </c>
      <c r="H6" s="29">
        <f>Class4ResTaxesByCo!H6/('County Personal Income'!H6*1000)</f>
        <v>2.1516510047274926E-2</v>
      </c>
      <c r="I6" s="29">
        <f>Class4ResTaxesByCo!I6/('County Personal Income'!I6*1000)</f>
        <v>2.2047163136383746E-2</v>
      </c>
      <c r="J6" s="29">
        <f>Class4ResTaxesByCo!J6/('County Personal Income'!J6*1000)</f>
        <v>2.3746728400093179E-2</v>
      </c>
      <c r="K6" s="29">
        <f>Class4ResTaxesByCo!K6/('County Personal Income'!K6*1000)</f>
        <v>2.3415747361082189E-2</v>
      </c>
      <c r="L6" s="29">
        <f>Class4ResTaxesByCo!L6/('County Personal Income'!L6*1000)</f>
        <v>2.1796868204519725E-2</v>
      </c>
      <c r="M6" s="29">
        <f>Class4ResTaxesByCo!M6/('County Personal Income'!M6*1000)</f>
        <v>2.0998251465540508E-2</v>
      </c>
      <c r="N6" s="29">
        <f>Class4ResTaxesByCo!N6/('County Personal Income'!N6*1000)</f>
        <v>2.1747030669263246E-2</v>
      </c>
      <c r="O6" s="29">
        <f>Class4ResTaxesByCo!O6/('County Personal Income'!O6*1000)</f>
        <v>2.1534176723530862E-2</v>
      </c>
      <c r="P6" s="29">
        <f>Class4ResTaxesByCo!P6/('County Personal Income'!P6*1000)</f>
        <v>1.9901341577193775E-2</v>
      </c>
      <c r="Q6" s="29">
        <f>Class4ResTaxesByCo!Q6/('County Personal Income'!Q6*1000)</f>
        <v>1.973173716247513E-2</v>
      </c>
      <c r="R6" s="29">
        <f>Class4ResTaxesByCo!R6/('County Personal Income'!R6*1000)</f>
        <v>2.2059497404301132E-2</v>
      </c>
      <c r="S6" s="29">
        <f>Class4ResTaxesByCo!S6/('County Personal Income'!S6*1000)</f>
        <v>2.047165694833326E-2</v>
      </c>
      <c r="T6" s="29">
        <f t="shared" si="0"/>
        <v>-2.1315134989957629E-6</v>
      </c>
      <c r="U6" s="26">
        <f t="shared" si="1"/>
        <v>-1.041093837112454E-4</v>
      </c>
    </row>
    <row r="7" spans="1:21" x14ac:dyDescent="0.2">
      <c r="A7" s="1">
        <v>42</v>
      </c>
      <c r="B7" s="1" t="str">
        <f>VLOOKUP(A7,CountyMatch!$A$2:$B$57,2,FALSE)</f>
        <v>Carter</v>
      </c>
      <c r="C7" s="29">
        <f>Class4ResTaxesByCo!C7/('County Personal Income'!C7*1000)</f>
        <v>9.1098192343932547E-3</v>
      </c>
      <c r="D7" s="29">
        <f>Class4ResTaxesByCo!D7/('County Personal Income'!D7*1000)</f>
        <v>8.2928836428745271E-3</v>
      </c>
      <c r="E7" s="29">
        <f>Class4ResTaxesByCo!E7/('County Personal Income'!E7*1000)</f>
        <v>7.537133745603752E-3</v>
      </c>
      <c r="F7" s="29">
        <f>Class4ResTaxesByCo!F7/('County Personal Income'!F7*1000)</f>
        <v>7.2610971787309573E-3</v>
      </c>
      <c r="G7" s="29">
        <f>Class4ResTaxesByCo!G7/('County Personal Income'!G7*1000)</f>
        <v>9.1854762611151084E-3</v>
      </c>
      <c r="H7" s="29">
        <f>Class4ResTaxesByCo!H7/('County Personal Income'!H7*1000)</f>
        <v>7.5000312623680751E-3</v>
      </c>
      <c r="I7" s="29">
        <f>Class4ResTaxesByCo!I7/('County Personal Income'!I7*1000)</f>
        <v>7.3823434479731477E-3</v>
      </c>
      <c r="J7" s="29">
        <f>Class4ResTaxesByCo!J7/('County Personal Income'!J7*1000)</f>
        <v>8.6645494840175714E-3</v>
      </c>
      <c r="K7" s="29">
        <f>Class4ResTaxesByCo!K7/('County Personal Income'!K7*1000)</f>
        <v>7.2378752175667098E-3</v>
      </c>
      <c r="L7" s="29">
        <f>Class4ResTaxesByCo!L7/('County Personal Income'!L7*1000)</f>
        <v>4.6890465779363339E-3</v>
      </c>
      <c r="M7" s="29">
        <f>Class4ResTaxesByCo!M7/('County Personal Income'!M7*1000)</f>
        <v>3.6247291928768418E-3</v>
      </c>
      <c r="N7" s="29">
        <f>Class4ResTaxesByCo!N7/('County Personal Income'!N7*1000)</f>
        <v>3.5636188755551034E-3</v>
      </c>
      <c r="O7" s="29">
        <f>Class4ResTaxesByCo!O7/('County Personal Income'!O7*1000)</f>
        <v>3.3180671864029045E-3</v>
      </c>
      <c r="P7" s="29">
        <f>Class4ResTaxesByCo!P7/('County Personal Income'!P7*1000)</f>
        <v>4.005371391632935E-3</v>
      </c>
      <c r="Q7" s="29">
        <f>Class4ResTaxesByCo!Q7/('County Personal Income'!Q7*1000)</f>
        <v>4.5388501865665605E-3</v>
      </c>
      <c r="R7" s="29">
        <f>Class4ResTaxesByCo!R7/('County Personal Income'!R7*1000)</f>
        <v>5.9665077769508633E-3</v>
      </c>
      <c r="S7" s="29">
        <f>Class4ResTaxesByCo!S7/('County Personal Income'!S7*1000)</f>
        <v>6.3251418016935278E-3</v>
      </c>
      <c r="T7" s="29">
        <f t="shared" si="0"/>
        <v>-2.7846774326997269E-3</v>
      </c>
      <c r="U7" s="26">
        <f t="shared" si="1"/>
        <v>-0.3056786705697126</v>
      </c>
    </row>
    <row r="8" spans="1:21" x14ac:dyDescent="0.2">
      <c r="A8" s="1">
        <v>2</v>
      </c>
      <c r="B8" s="1" t="str">
        <f>VLOOKUP(A8,CountyMatch!$A$2:$B$57,2,FALSE)</f>
        <v>Cascade</v>
      </c>
      <c r="C8" s="29">
        <f>Class4ResTaxesByCo!C8/('County Personal Income'!C8*1000)</f>
        <v>1.2874738207588984E-2</v>
      </c>
      <c r="D8" s="29">
        <f>Class4ResTaxesByCo!D8/('County Personal Income'!D8*1000)</f>
        <v>1.2846005642748105E-2</v>
      </c>
      <c r="E8" s="29">
        <f>Class4ResTaxesByCo!E8/('County Personal Income'!E8*1000)</f>
        <v>1.3067865175048357E-2</v>
      </c>
      <c r="F8" s="29">
        <f>Class4ResTaxesByCo!F8/('County Personal Income'!F8*1000)</f>
        <v>1.2384599180399138E-2</v>
      </c>
      <c r="G8" s="29">
        <f>Class4ResTaxesByCo!G8/('County Personal Income'!G8*1000)</f>
        <v>1.1842728153296178E-2</v>
      </c>
      <c r="H8" s="29">
        <f>Class4ResTaxesByCo!H8/('County Personal Income'!H8*1000)</f>
        <v>1.1855921301545605E-2</v>
      </c>
      <c r="I8" s="29">
        <f>Class4ResTaxesByCo!I8/('County Personal Income'!I8*1000)</f>
        <v>1.2236227965724277E-2</v>
      </c>
      <c r="J8" s="29">
        <f>Class4ResTaxesByCo!J8/('County Personal Income'!J8*1000)</f>
        <v>1.1444811276409688E-2</v>
      </c>
      <c r="K8" s="29">
        <f>Class4ResTaxesByCo!K8/('County Personal Income'!K8*1000)</f>
        <v>1.1541992143594654E-2</v>
      </c>
      <c r="L8" s="29">
        <f>Class4ResTaxesByCo!L8/('County Personal Income'!L8*1000)</f>
        <v>1.1156731725836979E-2</v>
      </c>
      <c r="M8" s="29">
        <f>Class4ResTaxesByCo!M8/('County Personal Income'!M8*1000)</f>
        <v>1.1503591793858221E-2</v>
      </c>
      <c r="N8" s="29">
        <f>Class4ResTaxesByCo!N8/('County Personal Income'!N8*1000)</f>
        <v>1.1624709118128978E-2</v>
      </c>
      <c r="O8" s="29">
        <f>Class4ResTaxesByCo!O8/('County Personal Income'!O8*1000)</f>
        <v>1.1479059936695233E-2</v>
      </c>
      <c r="P8" s="29">
        <f>Class4ResTaxesByCo!P8/('County Personal Income'!P8*1000)</f>
        <v>1.1613830007713133E-2</v>
      </c>
      <c r="Q8" s="29">
        <f>Class4ResTaxesByCo!Q8/('County Personal Income'!Q8*1000)</f>
        <v>1.1532441664238202E-2</v>
      </c>
      <c r="R8" s="29">
        <f>Class4ResTaxesByCo!R8/('County Personal Income'!R8*1000)</f>
        <v>1.2886124733899952E-2</v>
      </c>
      <c r="S8" s="29">
        <f>Class4ResTaxesByCo!S8/('County Personal Income'!S8*1000)</f>
        <v>1.2753392586031613E-2</v>
      </c>
      <c r="T8" s="29">
        <f t="shared" si="0"/>
        <v>-1.2134562155737168E-4</v>
      </c>
      <c r="U8" s="26">
        <f t="shared" si="1"/>
        <v>-9.4250942893615332E-3</v>
      </c>
    </row>
    <row r="9" spans="1:21" x14ac:dyDescent="0.2">
      <c r="A9" s="1">
        <v>19</v>
      </c>
      <c r="B9" s="1" t="str">
        <f>VLOOKUP(A9,CountyMatch!$A$2:$B$57,2,FALSE)</f>
        <v>Chouteau</v>
      </c>
      <c r="C9" s="29">
        <f>Class4ResTaxesByCo!C9/('County Personal Income'!C9*1000)</f>
        <v>1.3073969978392178E-2</v>
      </c>
      <c r="D9" s="29">
        <f>Class4ResTaxesByCo!D9/('County Personal Income'!D9*1000)</f>
        <v>1.2589111775009449E-2</v>
      </c>
      <c r="E9" s="29">
        <f>Class4ResTaxesByCo!E9/('County Personal Income'!E9*1000)</f>
        <v>1.2458264259774761E-2</v>
      </c>
      <c r="F9" s="29">
        <f>Class4ResTaxesByCo!F9/('County Personal Income'!F9*1000)</f>
        <v>1.277324185149962E-2</v>
      </c>
      <c r="G9" s="29">
        <f>Class4ResTaxesByCo!G9/('County Personal Income'!G9*1000)</f>
        <v>1.2860321059516963E-2</v>
      </c>
      <c r="H9" s="29">
        <f>Class4ResTaxesByCo!H9/('County Personal Income'!H9*1000)</f>
        <v>1.1798573120126828E-2</v>
      </c>
      <c r="I9" s="29">
        <f>Class4ResTaxesByCo!I9/('County Personal Income'!I9*1000)</f>
        <v>1.0503792610750191E-2</v>
      </c>
      <c r="J9" s="29">
        <f>Class4ResTaxesByCo!J9/('County Personal Income'!J9*1000)</f>
        <v>1.2260883279627821E-2</v>
      </c>
      <c r="K9" s="29">
        <f>Class4ResTaxesByCo!K9/('County Personal Income'!K9*1000)</f>
        <v>1.004211785533282E-2</v>
      </c>
      <c r="L9" s="29">
        <f>Class4ResTaxesByCo!L9/('County Personal Income'!L9*1000)</f>
        <v>9.2704279054153464E-3</v>
      </c>
      <c r="M9" s="29">
        <f>Class4ResTaxesByCo!M9/('County Personal Income'!M9*1000)</f>
        <v>9.2760618255046893E-3</v>
      </c>
      <c r="N9" s="29">
        <f>Class4ResTaxesByCo!N9/('County Personal Income'!N9*1000)</f>
        <v>8.6685035437795259E-3</v>
      </c>
      <c r="O9" s="29">
        <f>Class4ResTaxesByCo!O9/('County Personal Income'!O9*1000)</f>
        <v>1.1785398988886127E-2</v>
      </c>
      <c r="P9" s="29">
        <f>Class4ResTaxesByCo!P9/('County Personal Income'!P9*1000)</f>
        <v>1.1721816901585785E-2</v>
      </c>
      <c r="Q9" s="29">
        <f>Class4ResTaxesByCo!Q9/('County Personal Income'!Q9*1000)</f>
        <v>1.1318510450609234E-2</v>
      </c>
      <c r="R9" s="29">
        <f>Class4ResTaxesByCo!R9/('County Personal Income'!R9*1000)</f>
        <v>1.3162809056134249E-2</v>
      </c>
      <c r="S9" s="29">
        <f>Class4ResTaxesByCo!S9/('County Personal Income'!S9*1000)</f>
        <v>1.1628153492028712E-2</v>
      </c>
      <c r="T9" s="29">
        <f t="shared" si="0"/>
        <v>-1.4458164863634659E-3</v>
      </c>
      <c r="U9" s="26">
        <f t="shared" si="1"/>
        <v>-0.11058741061460436</v>
      </c>
    </row>
    <row r="10" spans="1:21" x14ac:dyDescent="0.2">
      <c r="A10" s="1">
        <v>14</v>
      </c>
      <c r="B10" s="1" t="str">
        <f>VLOOKUP(A10,CountyMatch!$A$2:$B$57,2,FALSE)</f>
        <v>Custer</v>
      </c>
      <c r="C10" s="29">
        <f>Class4ResTaxesByCo!C10/('County Personal Income'!C10*1000)</f>
        <v>1.2089165708982672E-2</v>
      </c>
      <c r="D10" s="29">
        <f>Class4ResTaxesByCo!D10/('County Personal Income'!D10*1000)</f>
        <v>1.1697600600171611E-2</v>
      </c>
      <c r="E10" s="29">
        <f>Class4ResTaxesByCo!E10/('County Personal Income'!E10*1000)</f>
        <v>1.3399689076711383E-2</v>
      </c>
      <c r="F10" s="29">
        <f>Class4ResTaxesByCo!F10/('County Personal Income'!F10*1000)</f>
        <v>1.314689640135076E-2</v>
      </c>
      <c r="G10" s="29">
        <f>Class4ResTaxesByCo!G10/('County Personal Income'!G10*1000)</f>
        <v>1.2558209770962343E-2</v>
      </c>
      <c r="H10" s="29">
        <f>Class4ResTaxesByCo!H10/('County Personal Income'!H10*1000)</f>
        <v>1.1843276728200146E-2</v>
      </c>
      <c r="I10" s="29">
        <f>Class4ResTaxesByCo!I10/('County Personal Income'!I10*1000)</f>
        <v>1.2357827881457697E-2</v>
      </c>
      <c r="J10" s="29">
        <f>Class4ResTaxesByCo!J10/('County Personal Income'!J10*1000)</f>
        <v>1.1883417736373749E-2</v>
      </c>
      <c r="K10" s="29">
        <f>Class4ResTaxesByCo!K10/('County Personal Income'!K10*1000)</f>
        <v>1.1250381201547475E-2</v>
      </c>
      <c r="L10" s="29">
        <f>Class4ResTaxesByCo!L10/('County Personal Income'!L10*1000)</f>
        <v>1.067097526053341E-2</v>
      </c>
      <c r="M10" s="29">
        <f>Class4ResTaxesByCo!M10/('County Personal Income'!M10*1000)</f>
        <v>9.9975735630475088E-3</v>
      </c>
      <c r="N10" s="29">
        <f>Class4ResTaxesByCo!N10/('County Personal Income'!N10*1000)</f>
        <v>9.9845035268068191E-3</v>
      </c>
      <c r="O10" s="29">
        <f>Class4ResTaxesByCo!O10/('County Personal Income'!O10*1000)</f>
        <v>9.9782520014624655E-3</v>
      </c>
      <c r="P10" s="29">
        <f>Class4ResTaxesByCo!P10/('County Personal Income'!P10*1000)</f>
        <v>1.0968899074601005E-2</v>
      </c>
      <c r="Q10" s="29">
        <f>Class4ResTaxesByCo!Q10/('County Personal Income'!Q10*1000)</f>
        <v>1.1472879971460627E-2</v>
      </c>
      <c r="R10" s="29">
        <f>Class4ResTaxesByCo!R10/('County Personal Income'!R10*1000)</f>
        <v>1.2378520723397351E-2</v>
      </c>
      <c r="S10" s="29">
        <f>Class4ResTaxesByCo!S10/('County Personal Income'!S10*1000)</f>
        <v>1.2492160829494689E-2</v>
      </c>
      <c r="T10" s="29">
        <f t="shared" si="0"/>
        <v>4.0299512051201677E-4</v>
      </c>
      <c r="U10" s="26">
        <f t="shared" si="1"/>
        <v>3.3335230090574187E-2</v>
      </c>
    </row>
    <row r="11" spans="1:21" x14ac:dyDescent="0.2">
      <c r="A11" s="1">
        <v>37</v>
      </c>
      <c r="B11" s="1" t="str">
        <f>VLOOKUP(A11,CountyMatch!$A$2:$B$57,2,FALSE)</f>
        <v>Daniels</v>
      </c>
      <c r="C11" s="29">
        <f>Class4ResTaxesByCo!C11/('County Personal Income'!C11*1000)</f>
        <v>1.0695254196703443E-2</v>
      </c>
      <c r="D11" s="29">
        <f>Class4ResTaxesByCo!D11/('County Personal Income'!D11*1000)</f>
        <v>1.1254629804211944E-2</v>
      </c>
      <c r="E11" s="29">
        <f>Class4ResTaxesByCo!E11/('County Personal Income'!E11*1000)</f>
        <v>1.139326746594394E-2</v>
      </c>
      <c r="F11" s="29">
        <f>Class4ResTaxesByCo!F11/('County Personal Income'!F11*1000)</f>
        <v>1.2148657506261769E-2</v>
      </c>
      <c r="G11" s="29">
        <f>Class4ResTaxesByCo!G11/('County Personal Income'!G11*1000)</f>
        <v>1.5287865756463176E-2</v>
      </c>
      <c r="H11" s="29">
        <f>Class4ResTaxesByCo!H11/('County Personal Income'!H11*1000)</f>
        <v>1.1499684398962328E-2</v>
      </c>
      <c r="I11" s="29">
        <f>Class4ResTaxesByCo!I11/('County Personal Income'!I11*1000)</f>
        <v>1.4199671295748409E-2</v>
      </c>
      <c r="J11" s="29">
        <f>Class4ResTaxesByCo!J11/('County Personal Income'!J11*1000)</f>
        <v>9.7228690749080887E-3</v>
      </c>
      <c r="K11" s="29">
        <f>Class4ResTaxesByCo!K11/('County Personal Income'!K11*1000)</f>
        <v>7.4226865977202721E-3</v>
      </c>
      <c r="L11" s="29">
        <f>Class4ResTaxesByCo!L11/('County Personal Income'!L11*1000)</f>
        <v>8.357541160755412E-3</v>
      </c>
      <c r="M11" s="29">
        <f>Class4ResTaxesByCo!M11/('County Personal Income'!M11*1000)</f>
        <v>6.2074978728991585E-3</v>
      </c>
      <c r="N11" s="29">
        <f>Class4ResTaxesByCo!N11/('County Personal Income'!N11*1000)</f>
        <v>8.5022510877823931E-3</v>
      </c>
      <c r="O11" s="29">
        <f>Class4ResTaxesByCo!O11/('County Personal Income'!O11*1000)</f>
        <v>9.9708183119502237E-3</v>
      </c>
      <c r="P11" s="29">
        <f>Class4ResTaxesByCo!P11/('County Personal Income'!P11*1000)</f>
        <v>1.4350498098280103E-2</v>
      </c>
      <c r="Q11" s="29">
        <f>Class4ResTaxesByCo!Q11/('County Personal Income'!Q11*1000)</f>
        <v>1.5024152033374897E-2</v>
      </c>
      <c r="R11" s="29">
        <f>Class4ResTaxesByCo!R11/('County Personal Income'!R11*1000)</f>
        <v>1.6713476894004993E-2</v>
      </c>
      <c r="S11" s="29">
        <f>Class4ResTaxesByCo!S11/('County Personal Income'!S11*1000)</f>
        <v>1.3177226766778561E-2</v>
      </c>
      <c r="T11" s="29">
        <f t="shared" si="0"/>
        <v>2.481972570075118E-3</v>
      </c>
      <c r="U11" s="26">
        <f t="shared" si="1"/>
        <v>0.23206298087240665</v>
      </c>
    </row>
    <row r="12" spans="1:21" x14ac:dyDescent="0.2">
      <c r="A12" s="1">
        <v>16</v>
      </c>
      <c r="B12" s="1" t="str">
        <f>VLOOKUP(A12,CountyMatch!$A$2:$B$57,2,FALSE)</f>
        <v>Dawson</v>
      </c>
      <c r="C12" s="29">
        <f>Class4ResTaxesByCo!C12/('County Personal Income'!C12*1000)</f>
        <v>1.2386244670726815E-2</v>
      </c>
      <c r="D12" s="29">
        <f>Class4ResTaxesByCo!D12/('County Personal Income'!D12*1000)</f>
        <v>1.1919692804821337E-2</v>
      </c>
      <c r="E12" s="29">
        <f>Class4ResTaxesByCo!E12/('County Personal Income'!E12*1000)</f>
        <v>1.3430029589066455E-2</v>
      </c>
      <c r="F12" s="29">
        <f>Class4ResTaxesByCo!F12/('County Personal Income'!F12*1000)</f>
        <v>1.2366725230848663E-2</v>
      </c>
      <c r="G12" s="29">
        <f>Class4ResTaxesByCo!G12/('County Personal Income'!G12*1000)</f>
        <v>1.2325643119346381E-2</v>
      </c>
      <c r="H12" s="29">
        <f>Class4ResTaxesByCo!H12/('County Personal Income'!H12*1000)</f>
        <v>1.1082679678484326E-2</v>
      </c>
      <c r="I12" s="29">
        <f>Class4ResTaxesByCo!I12/('County Personal Income'!I12*1000)</f>
        <v>1.0407366727297716E-2</v>
      </c>
      <c r="J12" s="29">
        <f>Class4ResTaxesByCo!J12/('County Personal Income'!J12*1000)</f>
        <v>1.0055519750466443E-2</v>
      </c>
      <c r="K12" s="29">
        <f>Class4ResTaxesByCo!K12/('County Personal Income'!K12*1000)</f>
        <v>9.6096854536624962E-3</v>
      </c>
      <c r="L12" s="29">
        <f>Class4ResTaxesByCo!L12/('County Personal Income'!L12*1000)</f>
        <v>8.3432638337472276E-3</v>
      </c>
      <c r="M12" s="29">
        <f>Class4ResTaxesByCo!M12/('County Personal Income'!M12*1000)</f>
        <v>7.4910571248272793E-3</v>
      </c>
      <c r="N12" s="29">
        <f>Class4ResTaxesByCo!N12/('County Personal Income'!N12*1000)</f>
        <v>7.9068674530127399E-3</v>
      </c>
      <c r="O12" s="29">
        <f>Class4ResTaxesByCo!O12/('County Personal Income'!O12*1000)</f>
        <v>7.6777013279999999E-3</v>
      </c>
      <c r="P12" s="29">
        <f>Class4ResTaxesByCo!P12/('County Personal Income'!P12*1000)</f>
        <v>1.1468797915694318E-2</v>
      </c>
      <c r="Q12" s="29">
        <f>Class4ResTaxesByCo!Q12/('County Personal Income'!Q12*1000)</f>
        <v>1.2376302795475025E-2</v>
      </c>
      <c r="R12" s="29">
        <f>Class4ResTaxesByCo!R12/('County Personal Income'!R12*1000)</f>
        <v>1.3358587769437909E-2</v>
      </c>
      <c r="S12" s="29">
        <f>Class4ResTaxesByCo!S12/('County Personal Income'!S12*1000)</f>
        <v>1.2969983983675942E-2</v>
      </c>
      <c r="T12" s="29">
        <f t="shared" si="0"/>
        <v>5.8373931294912647E-4</v>
      </c>
      <c r="U12" s="26">
        <f t="shared" si="1"/>
        <v>4.7128030203433167E-2</v>
      </c>
    </row>
    <row r="13" spans="1:21" x14ac:dyDescent="0.2">
      <c r="A13" s="1">
        <v>30</v>
      </c>
      <c r="B13" s="1" t="str">
        <f>VLOOKUP(A13,CountyMatch!$A$2:$B$57,2,FALSE)</f>
        <v>Deer Lodge</v>
      </c>
      <c r="C13" s="29">
        <f>Class4ResTaxesByCo!C13/('County Personal Income'!C13*1000)</f>
        <v>1.5113671799109753E-2</v>
      </c>
      <c r="D13" s="29">
        <f>Class4ResTaxesByCo!D13/('County Personal Income'!D13*1000)</f>
        <v>1.6154385956636923E-2</v>
      </c>
      <c r="E13" s="29">
        <f>Class4ResTaxesByCo!E13/('County Personal Income'!E13*1000)</f>
        <v>1.6643501894142491E-2</v>
      </c>
      <c r="F13" s="29">
        <f>Class4ResTaxesByCo!F13/('County Personal Income'!F13*1000)</f>
        <v>1.6677915310972194E-2</v>
      </c>
      <c r="G13" s="29">
        <f>Class4ResTaxesByCo!G13/('County Personal Income'!G13*1000)</f>
        <v>1.6576246174234609E-2</v>
      </c>
      <c r="H13" s="29">
        <f>Class4ResTaxesByCo!H13/('County Personal Income'!H13*1000)</f>
        <v>1.6086959160831468E-2</v>
      </c>
      <c r="I13" s="29">
        <f>Class4ResTaxesByCo!I13/('County Personal Income'!I13*1000)</f>
        <v>1.6655587275141739E-2</v>
      </c>
      <c r="J13" s="29">
        <f>Class4ResTaxesByCo!J13/('County Personal Income'!J13*1000)</f>
        <v>1.6254426766489475E-2</v>
      </c>
      <c r="K13" s="29">
        <f>Class4ResTaxesByCo!K13/('County Personal Income'!K13*1000)</f>
        <v>1.2889891913108695E-2</v>
      </c>
      <c r="L13" s="29">
        <f>Class4ResTaxesByCo!L13/('County Personal Income'!L13*1000)</f>
        <v>1.5615628178959841E-2</v>
      </c>
      <c r="M13" s="29">
        <f>Class4ResTaxesByCo!M13/('County Personal Income'!M13*1000)</f>
        <v>1.4627854842905724E-2</v>
      </c>
      <c r="N13" s="29">
        <f>Class4ResTaxesByCo!N13/('County Personal Income'!N13*1000)</f>
        <v>1.4916738108161515E-2</v>
      </c>
      <c r="O13" s="29">
        <f>Class4ResTaxesByCo!O13/('County Personal Income'!O13*1000)</f>
        <v>1.4821857736621549E-2</v>
      </c>
      <c r="P13" s="29">
        <f>Class4ResTaxesByCo!P13/('County Personal Income'!P13*1000)</f>
        <v>1.5883043318943808E-2</v>
      </c>
      <c r="Q13" s="29">
        <f>Class4ResTaxesByCo!Q13/('County Personal Income'!Q13*1000)</f>
        <v>1.535862242457962E-2</v>
      </c>
      <c r="R13" s="29">
        <f>Class4ResTaxesByCo!R13/('County Personal Income'!R13*1000)</f>
        <v>1.6062652487756107E-2</v>
      </c>
      <c r="S13" s="29">
        <f>Class4ResTaxesByCo!S13/('County Personal Income'!S13*1000)</f>
        <v>1.5048861669470281E-2</v>
      </c>
      <c r="T13" s="29">
        <f t="shared" si="0"/>
        <v>-6.4810129639471248E-5</v>
      </c>
      <c r="U13" s="26">
        <f t="shared" si="1"/>
        <v>-4.2881789747008263E-3</v>
      </c>
    </row>
    <row r="14" spans="1:21" x14ac:dyDescent="0.2">
      <c r="A14" s="1">
        <v>39</v>
      </c>
      <c r="B14" s="1" t="str">
        <f>VLOOKUP(A14,CountyMatch!$A$2:$B$57,2,FALSE)</f>
        <v>Fallon</v>
      </c>
      <c r="C14" s="29">
        <f>Class4ResTaxesByCo!C14/('County Personal Income'!C14*1000)</f>
        <v>5.6665762105180262E-3</v>
      </c>
      <c r="D14" s="29">
        <f>Class4ResTaxesByCo!D14/('County Personal Income'!D14*1000)</f>
        <v>5.0511657578278836E-3</v>
      </c>
      <c r="E14" s="29">
        <f>Class4ResTaxesByCo!E14/('County Personal Income'!E14*1000)</f>
        <v>4.9823263310255529E-3</v>
      </c>
      <c r="F14" s="29">
        <f>Class4ResTaxesByCo!F14/('County Personal Income'!F14*1000)</f>
        <v>4.4499095575998926E-3</v>
      </c>
      <c r="G14" s="29">
        <f>Class4ResTaxesByCo!G14/('County Personal Income'!G14*1000)</f>
        <v>4.5404234939178606E-3</v>
      </c>
      <c r="H14" s="29">
        <f>Class4ResTaxesByCo!H14/('County Personal Income'!H14*1000)</f>
        <v>4.2229790062984496E-3</v>
      </c>
      <c r="I14" s="29">
        <f>Class4ResTaxesByCo!I14/('County Personal Income'!I14*1000)</f>
        <v>4.0712704292552781E-3</v>
      </c>
      <c r="J14" s="29">
        <f>Class4ResTaxesByCo!J14/('County Personal Income'!J14*1000)</f>
        <v>3.9794072966547649E-3</v>
      </c>
      <c r="K14" s="29">
        <f>Class4ResTaxesByCo!K14/('County Personal Income'!K14*1000)</f>
        <v>3.7347427100139787E-3</v>
      </c>
      <c r="L14" s="29">
        <f>Class4ResTaxesByCo!L14/('County Personal Income'!L14*1000)</f>
        <v>3.5041277436775268E-3</v>
      </c>
      <c r="M14" s="29">
        <f>Class4ResTaxesByCo!M14/('County Personal Income'!M14*1000)</f>
        <v>2.9977144610037112E-3</v>
      </c>
      <c r="N14" s="29">
        <f>Class4ResTaxesByCo!N14/('County Personal Income'!N14*1000)</f>
        <v>3.0351619221155191E-3</v>
      </c>
      <c r="O14" s="29">
        <f>Class4ResTaxesByCo!O14/('County Personal Income'!O14*1000)</f>
        <v>3.161039691738169E-3</v>
      </c>
      <c r="P14" s="29">
        <f>Class4ResTaxesByCo!P14/('County Personal Income'!P14*1000)</f>
        <v>5.2916474295554945E-3</v>
      </c>
      <c r="Q14" s="29">
        <f>Class4ResTaxesByCo!Q14/('County Personal Income'!Q14*1000)</f>
        <v>6.8893286807968409E-3</v>
      </c>
      <c r="R14" s="29">
        <f>Class4ResTaxesByCo!R14/('County Personal Income'!R14*1000)</f>
        <v>7.0348534591660253E-3</v>
      </c>
      <c r="S14" s="29">
        <f>Class4ResTaxesByCo!S14/('County Personal Income'!S14*1000)</f>
        <v>7.754498142383809E-3</v>
      </c>
      <c r="T14" s="29">
        <f t="shared" si="0"/>
        <v>2.0879219318657828E-3</v>
      </c>
      <c r="U14" s="26">
        <f t="shared" si="1"/>
        <v>0.36846269322034048</v>
      </c>
    </row>
    <row r="15" spans="1:21" x14ac:dyDescent="0.2">
      <c r="A15" s="1">
        <v>8</v>
      </c>
      <c r="B15" s="1" t="str">
        <f>VLOOKUP(A15,CountyMatch!$A$2:$B$57,2,FALSE)</f>
        <v>Fergus</v>
      </c>
      <c r="C15" s="29">
        <f>Class4ResTaxesByCo!C15/('County Personal Income'!C15*1000)</f>
        <v>1.5201343297273032E-2</v>
      </c>
      <c r="D15" s="29">
        <f>Class4ResTaxesByCo!D15/('County Personal Income'!D15*1000)</f>
        <v>1.4587845899855453E-2</v>
      </c>
      <c r="E15" s="29">
        <f>Class4ResTaxesByCo!E15/('County Personal Income'!E15*1000)</f>
        <v>1.4599676113178013E-2</v>
      </c>
      <c r="F15" s="29">
        <f>Class4ResTaxesByCo!F15/('County Personal Income'!F15*1000)</f>
        <v>1.455639525085334E-2</v>
      </c>
      <c r="G15" s="29">
        <f>Class4ResTaxesByCo!G15/('County Personal Income'!G15*1000)</f>
        <v>1.5146922539198563E-2</v>
      </c>
      <c r="H15" s="29">
        <f>Class4ResTaxesByCo!H15/('County Personal Income'!H15*1000)</f>
        <v>1.384192658017932E-2</v>
      </c>
      <c r="I15" s="29">
        <f>Class4ResTaxesByCo!I15/('County Personal Income'!I15*1000)</f>
        <v>1.4866701577718553E-2</v>
      </c>
      <c r="J15" s="29">
        <f>Class4ResTaxesByCo!J15/('County Personal Income'!J15*1000)</f>
        <v>1.4749387314463118E-2</v>
      </c>
      <c r="K15" s="29">
        <f>Class4ResTaxesByCo!K15/('County Personal Income'!K15*1000)</f>
        <v>1.4034772195116977E-2</v>
      </c>
      <c r="L15" s="29">
        <f>Class4ResTaxesByCo!L15/('County Personal Income'!L15*1000)</f>
        <v>1.3923795690088515E-2</v>
      </c>
      <c r="M15" s="29">
        <f>Class4ResTaxesByCo!M15/('County Personal Income'!M15*1000)</f>
        <v>1.3082100613926175E-2</v>
      </c>
      <c r="N15" s="29">
        <f>Class4ResTaxesByCo!N15/('County Personal Income'!N15*1000)</f>
        <v>1.3249669823195519E-2</v>
      </c>
      <c r="O15" s="29">
        <f>Class4ResTaxesByCo!O15/('County Personal Income'!O15*1000)</f>
        <v>1.3573720184836614E-2</v>
      </c>
      <c r="P15" s="29">
        <f>Class4ResTaxesByCo!P15/('County Personal Income'!P15*1000)</f>
        <v>1.3874303452197756E-2</v>
      </c>
      <c r="Q15" s="29">
        <f>Class4ResTaxesByCo!Q15/('County Personal Income'!Q15*1000)</f>
        <v>1.4134488700525125E-2</v>
      </c>
      <c r="R15" s="29">
        <f>Class4ResTaxesByCo!R15/('County Personal Income'!R15*1000)</f>
        <v>1.5412867835650979E-2</v>
      </c>
      <c r="S15" s="29">
        <f>Class4ResTaxesByCo!S15/('County Personal Income'!S15*1000)</f>
        <v>1.5077358566683723E-2</v>
      </c>
      <c r="T15" s="29">
        <f t="shared" si="0"/>
        <v>-1.239847305893084E-4</v>
      </c>
      <c r="U15" s="26">
        <f t="shared" si="1"/>
        <v>-8.1561693703443971E-3</v>
      </c>
    </row>
    <row r="16" spans="1:21" x14ac:dyDescent="0.2">
      <c r="A16" s="1">
        <v>7</v>
      </c>
      <c r="B16" s="1" t="str">
        <f>VLOOKUP(A16,CountyMatch!$A$2:$B$57,2,FALSE)</f>
        <v>Flathead</v>
      </c>
      <c r="C16" s="29">
        <f>Class4ResTaxesByCo!C16/('County Personal Income'!C16*1000)</f>
        <v>2.155379063847674E-2</v>
      </c>
      <c r="D16" s="29">
        <f>Class4ResTaxesByCo!D16/('County Personal Income'!D16*1000)</f>
        <v>2.2122321344623039E-2</v>
      </c>
      <c r="E16" s="29">
        <f>Class4ResTaxesByCo!E16/('County Personal Income'!E16*1000)</f>
        <v>2.2574375436987301E-2</v>
      </c>
      <c r="F16" s="29">
        <f>Class4ResTaxesByCo!F16/('County Personal Income'!F16*1000)</f>
        <v>2.3448551303515367E-2</v>
      </c>
      <c r="G16" s="29">
        <f>Class4ResTaxesByCo!G16/('County Personal Income'!G16*1000)</f>
        <v>2.2343209373309872E-2</v>
      </c>
      <c r="H16" s="29">
        <f>Class4ResTaxesByCo!H16/('County Personal Income'!H16*1000)</f>
        <v>2.2330840976529515E-2</v>
      </c>
      <c r="I16" s="29">
        <f>Class4ResTaxesByCo!I16/('County Personal Income'!I16*1000)</f>
        <v>2.4249048333616414E-2</v>
      </c>
      <c r="J16" s="29">
        <f>Class4ResTaxesByCo!J16/('County Personal Income'!J16*1000)</f>
        <v>2.6873304462299959E-2</v>
      </c>
      <c r="K16" s="29">
        <f>Class4ResTaxesByCo!K16/('County Personal Income'!K16*1000)</f>
        <v>2.672391021811512E-2</v>
      </c>
      <c r="L16" s="29">
        <f>Class4ResTaxesByCo!L16/('County Personal Income'!L16*1000)</f>
        <v>2.7271591770849184E-2</v>
      </c>
      <c r="M16" s="29">
        <f>Class4ResTaxesByCo!M16/('County Personal Income'!M16*1000)</f>
        <v>2.858421250615871E-2</v>
      </c>
      <c r="N16" s="29">
        <f>Class4ResTaxesByCo!N16/('County Personal Income'!N16*1000)</f>
        <v>2.6653078368257657E-2</v>
      </c>
      <c r="O16" s="29">
        <f>Class4ResTaxesByCo!O16/('County Personal Income'!O16*1000)</f>
        <v>2.6521455560441033E-2</v>
      </c>
      <c r="P16" s="29">
        <f>Class4ResTaxesByCo!P16/('County Personal Income'!P16*1000)</f>
        <v>2.3863392971406053E-2</v>
      </c>
      <c r="Q16" s="29">
        <f>Class4ResTaxesByCo!Q16/('County Personal Income'!Q16*1000)</f>
        <v>2.2960308631581328E-2</v>
      </c>
      <c r="R16" s="29">
        <f>Class4ResTaxesByCo!R16/('County Personal Income'!R16*1000)</f>
        <v>2.4638694486903298E-2</v>
      </c>
      <c r="S16" s="29">
        <f>Class4ResTaxesByCo!S16/('County Personal Income'!S16*1000)</f>
        <v>2.4254837036693427E-2</v>
      </c>
      <c r="T16" s="29">
        <f t="shared" si="0"/>
        <v>2.7010463982166874E-3</v>
      </c>
      <c r="U16" s="26">
        <f t="shared" si="1"/>
        <v>0.12531653682275801</v>
      </c>
    </row>
    <row r="17" spans="1:21" x14ac:dyDescent="0.2">
      <c r="A17" s="1">
        <v>6</v>
      </c>
      <c r="B17" s="1" t="str">
        <f>VLOOKUP(A17,CountyMatch!$A$2:$B$57,2,FALSE)</f>
        <v>Gallatin</v>
      </c>
      <c r="C17" s="29">
        <f>Class4ResTaxesByCo!C17/('County Personal Income'!C17*1000)</f>
        <v>2.0736305971709765E-2</v>
      </c>
      <c r="D17" s="29">
        <f>Class4ResTaxesByCo!D17/('County Personal Income'!D17*1000)</f>
        <v>1.9291930738308982E-2</v>
      </c>
      <c r="E17" s="29">
        <f>Class4ResTaxesByCo!E17/('County Personal Income'!E17*1000)</f>
        <v>1.8150930779200502E-2</v>
      </c>
      <c r="F17" s="29">
        <f>Class4ResTaxesByCo!F17/('County Personal Income'!F17*1000)</f>
        <v>1.8022206790029225E-2</v>
      </c>
      <c r="G17" s="29">
        <f>Class4ResTaxesByCo!G17/('County Personal Income'!G17*1000)</f>
        <v>1.7216608386548319E-2</v>
      </c>
      <c r="H17" s="29">
        <f>Class4ResTaxesByCo!H17/('County Personal Income'!H17*1000)</f>
        <v>1.7957670940573218E-2</v>
      </c>
      <c r="I17" s="29">
        <f>Class4ResTaxesByCo!I17/('County Personal Income'!I17*1000)</f>
        <v>2.0965181326724137E-2</v>
      </c>
      <c r="J17" s="29">
        <f>Class4ResTaxesByCo!J17/('County Personal Income'!J17*1000)</f>
        <v>2.2167893031999064E-2</v>
      </c>
      <c r="K17" s="29">
        <f>Class4ResTaxesByCo!K17/('County Personal Income'!K17*1000)</f>
        <v>2.3306434827134622E-2</v>
      </c>
      <c r="L17" s="29">
        <f>Class4ResTaxesByCo!L17/('County Personal Income'!L17*1000)</f>
        <v>2.2145951216396894E-2</v>
      </c>
      <c r="M17" s="29">
        <f>Class4ResTaxesByCo!M17/('County Personal Income'!M17*1000)</f>
        <v>2.0866008583522867E-2</v>
      </c>
      <c r="N17" s="29">
        <f>Class4ResTaxesByCo!N17/('County Personal Income'!N17*1000)</f>
        <v>2.1312296672716988E-2</v>
      </c>
      <c r="O17" s="29">
        <f>Class4ResTaxesByCo!O17/('County Personal Income'!O17*1000)</f>
        <v>2.0661511421968818E-2</v>
      </c>
      <c r="P17" s="29">
        <f>Class4ResTaxesByCo!P17/('County Personal Income'!P17*1000)</f>
        <v>1.9087156249875885E-2</v>
      </c>
      <c r="Q17" s="29">
        <f>Class4ResTaxesByCo!Q17/('County Personal Income'!Q17*1000)</f>
        <v>1.8496765158688977E-2</v>
      </c>
      <c r="R17" s="29">
        <f>Class4ResTaxesByCo!R17/('County Personal Income'!R17*1000)</f>
        <v>1.959114618222841E-2</v>
      </c>
      <c r="S17" s="29">
        <f>Class4ResTaxesByCo!S17/('County Personal Income'!S17*1000)</f>
        <v>1.9985029946387369E-2</v>
      </c>
      <c r="T17" s="29">
        <f t="shared" si="0"/>
        <v>-7.512760253223956E-4</v>
      </c>
      <c r="U17" s="26">
        <f t="shared" si="1"/>
        <v>-3.6229983602062504E-2</v>
      </c>
    </row>
    <row r="18" spans="1:21" x14ac:dyDescent="0.2">
      <c r="A18" s="1">
        <v>50</v>
      </c>
      <c r="B18" s="1" t="str">
        <f>VLOOKUP(A18,CountyMatch!$A$2:$B$57,2,FALSE)</f>
        <v>Garfield</v>
      </c>
      <c r="C18" s="29">
        <f>Class4ResTaxesByCo!C18/('County Personal Income'!C18*1000)</f>
        <v>1.27804117490117E-2</v>
      </c>
      <c r="D18" s="29">
        <f>Class4ResTaxesByCo!D18/('County Personal Income'!D18*1000)</f>
        <v>1.0695043059487408E-2</v>
      </c>
      <c r="E18" s="29">
        <f>Class4ResTaxesByCo!E18/('County Personal Income'!E18*1000)</f>
        <v>1.1176213454659039E-2</v>
      </c>
      <c r="F18" s="29">
        <f>Class4ResTaxesByCo!F18/('County Personal Income'!F18*1000)</f>
        <v>9.0191102717235832E-3</v>
      </c>
      <c r="G18" s="29">
        <f>Class4ResTaxesByCo!G18/('County Personal Income'!G18*1000)</f>
        <v>1.1559445071841567E-2</v>
      </c>
      <c r="H18" s="29">
        <f>Class4ResTaxesByCo!H18/('County Personal Income'!H18*1000)</f>
        <v>1.1174947337555148E-2</v>
      </c>
      <c r="I18" s="29">
        <f>Class4ResTaxesByCo!I18/('County Personal Income'!I18*1000)</f>
        <v>1.2334003159318046E-2</v>
      </c>
      <c r="J18" s="29">
        <f>Class4ResTaxesByCo!J18/('County Personal Income'!J18*1000)</f>
        <v>1.2251107344594154E-2</v>
      </c>
      <c r="K18" s="29">
        <f>Class4ResTaxesByCo!K18/('County Personal Income'!K18*1000)</f>
        <v>1.0308689739358711E-2</v>
      </c>
      <c r="L18" s="29">
        <f>Class4ResTaxesByCo!L18/('County Personal Income'!L18*1000)</f>
        <v>8.8336415471157361E-3</v>
      </c>
      <c r="M18" s="29">
        <f>Class4ResTaxesByCo!M18/('County Personal Income'!M18*1000)</f>
        <v>8.2700339695473604E-3</v>
      </c>
      <c r="N18" s="29">
        <f>Class4ResTaxesByCo!N18/('County Personal Income'!N18*1000)</f>
        <v>6.8737195636644809E-3</v>
      </c>
      <c r="O18" s="29">
        <f>Class4ResTaxesByCo!O18/('County Personal Income'!O18*1000)</f>
        <v>7.882759866868325E-3</v>
      </c>
      <c r="P18" s="29">
        <f>Class4ResTaxesByCo!P18/('County Personal Income'!P18*1000)</f>
        <v>1.0068251652426001E-2</v>
      </c>
      <c r="Q18" s="29">
        <f>Class4ResTaxesByCo!Q18/('County Personal Income'!Q18*1000)</f>
        <v>1.18039942678694E-2</v>
      </c>
      <c r="R18" s="29">
        <f>Class4ResTaxesByCo!R18/('County Personal Income'!R18*1000)</f>
        <v>1.4059239471810873E-2</v>
      </c>
      <c r="S18" s="29">
        <f>Class4ResTaxesByCo!S18/('County Personal Income'!S18*1000)</f>
        <v>1.5981030452876119E-2</v>
      </c>
      <c r="T18" s="29">
        <f t="shared" si="0"/>
        <v>3.2006187038644187E-3</v>
      </c>
      <c r="U18" s="26">
        <f t="shared" si="1"/>
        <v>0.25043157972683627</v>
      </c>
    </row>
    <row r="19" spans="1:21" x14ac:dyDescent="0.2">
      <c r="A19" s="1">
        <v>38</v>
      </c>
      <c r="B19" s="1" t="str">
        <f>VLOOKUP(A19,CountyMatch!$A$2:$B$57,2,FALSE)</f>
        <v>Glacier</v>
      </c>
      <c r="C19" s="29">
        <f>Class4ResTaxesByCo!C19/('County Personal Income'!C19*1000)</f>
        <v>7.7488862927008783E-3</v>
      </c>
      <c r="D19" s="29">
        <f>Class4ResTaxesByCo!D19/('County Personal Income'!D19*1000)</f>
        <v>7.3128714278108591E-3</v>
      </c>
      <c r="E19" s="29">
        <f>Class4ResTaxesByCo!E19/('County Personal Income'!E19*1000)</f>
        <v>5.6414479294597782E-3</v>
      </c>
      <c r="F19" s="29">
        <f>Class4ResTaxesByCo!F19/('County Personal Income'!F19*1000)</f>
        <v>7.4631423482357144E-3</v>
      </c>
      <c r="G19" s="29">
        <f>Class4ResTaxesByCo!G19/('County Personal Income'!G19*1000)</f>
        <v>5.4111120966995191E-3</v>
      </c>
      <c r="H19" s="29">
        <f>Class4ResTaxesByCo!H19/('County Personal Income'!H19*1000)</f>
        <v>5.8478895167756242E-3</v>
      </c>
      <c r="I19" s="29">
        <f>Class4ResTaxesByCo!I19/('County Personal Income'!I19*1000)</f>
        <v>5.7889283451358501E-3</v>
      </c>
      <c r="J19" s="29">
        <f>Class4ResTaxesByCo!J19/('County Personal Income'!J19*1000)</f>
        <v>5.0274446591767746E-3</v>
      </c>
      <c r="K19" s="29">
        <f>Class4ResTaxesByCo!K19/('County Personal Income'!K19*1000)</f>
        <v>5.5681111941491175E-3</v>
      </c>
      <c r="L19" s="29">
        <f>Class4ResTaxesByCo!L19/('County Personal Income'!L19*1000)</f>
        <v>5.0243275459641232E-3</v>
      </c>
      <c r="M19" s="29">
        <f>Class4ResTaxesByCo!M19/('County Personal Income'!M19*1000)</f>
        <v>5.2116827202531727E-3</v>
      </c>
      <c r="N19" s="29">
        <f>Class4ResTaxesByCo!N19/('County Personal Income'!N19*1000)</f>
        <v>5.2255406547117404E-3</v>
      </c>
      <c r="O19" s="29">
        <f>Class4ResTaxesByCo!O19/('County Personal Income'!O19*1000)</f>
        <v>5.3340401788306759E-3</v>
      </c>
      <c r="P19" s="29">
        <f>Class4ResTaxesByCo!P19/('County Personal Income'!P19*1000)</f>
        <v>6.6526946804655318E-3</v>
      </c>
      <c r="Q19" s="29">
        <f>Class4ResTaxesByCo!Q19/('County Personal Income'!Q19*1000)</f>
        <v>6.3555549829981779E-3</v>
      </c>
      <c r="R19" s="29">
        <f>Class4ResTaxesByCo!R19/('County Personal Income'!R19*1000)</f>
        <v>6.5370243151666096E-3</v>
      </c>
      <c r="S19" s="29">
        <f>Class4ResTaxesByCo!S19/('County Personal Income'!S19*1000)</f>
        <v>6.1827976299345571E-3</v>
      </c>
      <c r="T19" s="29">
        <f t="shared" si="0"/>
        <v>-1.5660886627663212E-3</v>
      </c>
      <c r="U19" s="26">
        <f t="shared" si="1"/>
        <v>-0.20210499981674918</v>
      </c>
    </row>
    <row r="20" spans="1:21" x14ac:dyDescent="0.2">
      <c r="A20" s="1">
        <v>53</v>
      </c>
      <c r="B20" s="1" t="str">
        <f>VLOOKUP(A20,CountyMatch!$A$2:$B$57,2,FALSE)</f>
        <v>Golden Valley</v>
      </c>
      <c r="C20" s="29">
        <f>Class4ResTaxesByCo!C20/('County Personal Income'!C20*1000)</f>
        <v>1.0506663878406595E-2</v>
      </c>
      <c r="D20" s="29">
        <f>Class4ResTaxesByCo!D20/('County Personal Income'!D20*1000)</f>
        <v>9.3920151925785487E-3</v>
      </c>
      <c r="E20" s="29">
        <f>Class4ResTaxesByCo!E20/('County Personal Income'!E20*1000)</f>
        <v>9.7237722207800751E-3</v>
      </c>
      <c r="F20" s="29">
        <f>Class4ResTaxesByCo!F20/('County Personal Income'!F20*1000)</f>
        <v>9.3875447186659491E-3</v>
      </c>
      <c r="G20" s="29">
        <f>Class4ResTaxesByCo!G20/('County Personal Income'!G20*1000)</f>
        <v>1.0239801088020892E-2</v>
      </c>
      <c r="H20" s="29">
        <f>Class4ResTaxesByCo!H20/('County Personal Income'!H20*1000)</f>
        <v>9.827599206158515E-3</v>
      </c>
      <c r="I20" s="29">
        <f>Class4ResTaxesByCo!I20/('County Personal Income'!I20*1000)</f>
        <v>8.3321451158106779E-3</v>
      </c>
      <c r="J20" s="29">
        <f>Class4ResTaxesByCo!J20/('County Personal Income'!J20*1000)</f>
        <v>1.002962872661157E-2</v>
      </c>
      <c r="K20" s="29">
        <f>Class4ResTaxesByCo!K20/('County Personal Income'!K20*1000)</f>
        <v>9.2198545358348274E-3</v>
      </c>
      <c r="L20" s="29">
        <f>Class4ResTaxesByCo!L20/('County Personal Income'!L20*1000)</f>
        <v>7.4603640172938874E-3</v>
      </c>
      <c r="M20" s="29">
        <f>Class4ResTaxesByCo!M20/('County Personal Income'!M20*1000)</f>
        <v>6.9440427178271528E-3</v>
      </c>
      <c r="N20" s="29">
        <f>Class4ResTaxesByCo!N20/('County Personal Income'!N20*1000)</f>
        <v>6.6420152162813776E-3</v>
      </c>
      <c r="O20" s="29">
        <f>Class4ResTaxesByCo!O20/('County Personal Income'!O20*1000)</f>
        <v>6.9616499311131079E-3</v>
      </c>
      <c r="P20" s="29">
        <f>Class4ResTaxesByCo!P20/('County Personal Income'!P20*1000)</f>
        <v>7.0679327746881434E-3</v>
      </c>
      <c r="Q20" s="29">
        <f>Class4ResTaxesByCo!Q20/('County Personal Income'!Q20*1000)</f>
        <v>7.6623150084848476E-3</v>
      </c>
      <c r="R20" s="29">
        <f>Class4ResTaxesByCo!R20/('County Personal Income'!R20*1000)</f>
        <v>1.0006800618741632E-2</v>
      </c>
      <c r="S20" s="29">
        <f>Class4ResTaxesByCo!S20/('County Personal Income'!S20*1000)</f>
        <v>8.9595547404341218E-3</v>
      </c>
      <c r="T20" s="29">
        <f t="shared" si="0"/>
        <v>-1.5471091379724734E-3</v>
      </c>
      <c r="U20" s="26">
        <f t="shared" si="1"/>
        <v>-0.14725027429040613</v>
      </c>
    </row>
    <row r="21" spans="1:21" x14ac:dyDescent="0.2">
      <c r="A21" s="1">
        <v>46</v>
      </c>
      <c r="B21" s="1" t="str">
        <f>VLOOKUP(A21,CountyMatch!$A$2:$B$57,2,FALSE)</f>
        <v>Granite</v>
      </c>
      <c r="C21" s="29">
        <f>Class4ResTaxesByCo!C21/('County Personal Income'!C21*1000)</f>
        <v>2.2327416339827957E-2</v>
      </c>
      <c r="D21" s="29">
        <f>Class4ResTaxesByCo!D21/('County Personal Income'!D21*1000)</f>
        <v>2.2158205502974124E-2</v>
      </c>
      <c r="E21" s="29">
        <f>Class4ResTaxesByCo!E21/('County Personal Income'!E21*1000)</f>
        <v>2.3531664163478207E-2</v>
      </c>
      <c r="F21" s="29">
        <f>Class4ResTaxesByCo!F21/('County Personal Income'!F21*1000)</f>
        <v>2.6456914497929751E-2</v>
      </c>
      <c r="G21" s="29">
        <f>Class4ResTaxesByCo!G21/('County Personal Income'!G21*1000)</f>
        <v>2.7389942142838644E-2</v>
      </c>
      <c r="H21" s="29">
        <f>Class4ResTaxesByCo!H21/('County Personal Income'!H21*1000)</f>
        <v>2.6313670987652856E-2</v>
      </c>
      <c r="I21" s="29">
        <f>Class4ResTaxesByCo!I21/('County Personal Income'!I21*1000)</f>
        <v>2.5665101906843738E-2</v>
      </c>
      <c r="J21" s="29">
        <f>Class4ResTaxesByCo!J21/('County Personal Income'!J21*1000)</f>
        <v>2.5955723081992572E-2</v>
      </c>
      <c r="K21" s="29">
        <f>Class4ResTaxesByCo!K21/('County Personal Income'!K21*1000)</f>
        <v>2.5503995395497994E-2</v>
      </c>
      <c r="L21" s="29">
        <f>Class4ResTaxesByCo!L21/('County Personal Income'!L21*1000)</f>
        <v>2.4740688342977685E-2</v>
      </c>
      <c r="M21" s="29">
        <f>Class4ResTaxesByCo!M21/('County Personal Income'!M21*1000)</f>
        <v>2.2406704627896956E-2</v>
      </c>
      <c r="N21" s="29">
        <f>Class4ResTaxesByCo!N21/('County Personal Income'!N21*1000)</f>
        <v>2.4472519154737436E-2</v>
      </c>
      <c r="O21" s="29">
        <f>Class4ResTaxesByCo!O21/('County Personal Income'!O21*1000)</f>
        <v>2.3982551644446667E-2</v>
      </c>
      <c r="P21" s="29">
        <f>Class4ResTaxesByCo!P21/('County Personal Income'!P21*1000)</f>
        <v>2.5447790377827992E-2</v>
      </c>
      <c r="Q21" s="29">
        <f>Class4ResTaxesByCo!Q21/('County Personal Income'!Q21*1000)</f>
        <v>2.4910777423546429E-2</v>
      </c>
      <c r="R21" s="29">
        <f>Class4ResTaxesByCo!R21/('County Personal Income'!R21*1000)</f>
        <v>2.4300569378974759E-2</v>
      </c>
      <c r="S21" s="29">
        <f>Class4ResTaxesByCo!S21/('County Personal Income'!S21*1000)</f>
        <v>2.3176423407018334E-2</v>
      </c>
      <c r="T21" s="29">
        <f t="shared" si="0"/>
        <v>8.4900706719037711E-4</v>
      </c>
      <c r="U21" s="26">
        <f t="shared" si="1"/>
        <v>3.8025316242072595E-2</v>
      </c>
    </row>
    <row r="22" spans="1:21" x14ac:dyDescent="0.2">
      <c r="A22" s="1">
        <v>12</v>
      </c>
      <c r="B22" s="1" t="str">
        <f>VLOOKUP(A22,CountyMatch!$A$2:$B$57,2,FALSE)</f>
        <v>Hill</v>
      </c>
      <c r="C22" s="29">
        <f>Class4ResTaxesByCo!C22/('County Personal Income'!C22*1000)</f>
        <v>1.1090110467632655E-2</v>
      </c>
      <c r="D22" s="29">
        <f>Class4ResTaxesByCo!D22/('County Personal Income'!D22*1000)</f>
        <v>1.0171370764135573E-2</v>
      </c>
      <c r="E22" s="29">
        <f>Class4ResTaxesByCo!E22/('County Personal Income'!E22*1000)</f>
        <v>1.0302884123514669E-2</v>
      </c>
      <c r="F22" s="29">
        <f>Class4ResTaxesByCo!F22/('County Personal Income'!F22*1000)</f>
        <v>9.9468694241463002E-3</v>
      </c>
      <c r="G22" s="29">
        <f>Class4ResTaxesByCo!G22/('County Personal Income'!G22*1000)</f>
        <v>9.7754860777829571E-3</v>
      </c>
      <c r="H22" s="29">
        <f>Class4ResTaxesByCo!H22/('County Personal Income'!H22*1000)</f>
        <v>9.3789741041018643E-3</v>
      </c>
      <c r="I22" s="29">
        <f>Class4ResTaxesByCo!I22/('County Personal Income'!I22*1000)</f>
        <v>1.0279273792789279E-2</v>
      </c>
      <c r="J22" s="29">
        <f>Class4ResTaxesByCo!J22/('County Personal Income'!J22*1000)</f>
        <v>9.5312321893898551E-3</v>
      </c>
      <c r="K22" s="29">
        <f>Class4ResTaxesByCo!K22/('County Personal Income'!K22*1000)</f>
        <v>1.0146926470144389E-2</v>
      </c>
      <c r="L22" s="29">
        <f>Class4ResTaxesByCo!L22/('County Personal Income'!L22*1000)</f>
        <v>8.4850367514119947E-3</v>
      </c>
      <c r="M22" s="29">
        <f>Class4ResTaxesByCo!M22/('County Personal Income'!M22*1000)</f>
        <v>8.5469204881431088E-3</v>
      </c>
      <c r="N22" s="29">
        <f>Class4ResTaxesByCo!N22/('County Personal Income'!N22*1000)</f>
        <v>8.4961862943975942E-3</v>
      </c>
      <c r="O22" s="29">
        <f>Class4ResTaxesByCo!O22/('County Personal Income'!O22*1000)</f>
        <v>9.0064294883048096E-3</v>
      </c>
      <c r="P22" s="29">
        <f>Class4ResTaxesByCo!P22/('County Personal Income'!P22*1000)</f>
        <v>9.2723094548579753E-3</v>
      </c>
      <c r="Q22" s="29">
        <f>Class4ResTaxesByCo!Q22/('County Personal Income'!Q22*1000)</f>
        <v>9.107833387311708E-3</v>
      </c>
      <c r="R22" s="29">
        <f>Class4ResTaxesByCo!R22/('County Personal Income'!R22*1000)</f>
        <v>1.0301146080118477E-2</v>
      </c>
      <c r="S22" s="29">
        <f>Class4ResTaxesByCo!S22/('County Personal Income'!S22*1000)</f>
        <v>9.8013848061319145E-3</v>
      </c>
      <c r="T22" s="29">
        <f t="shared" si="0"/>
        <v>-1.2887256615007406E-3</v>
      </c>
      <c r="U22" s="26">
        <f t="shared" si="1"/>
        <v>-0.11620494360827027</v>
      </c>
    </row>
    <row r="23" spans="1:21" x14ac:dyDescent="0.2">
      <c r="A23" s="1">
        <v>51</v>
      </c>
      <c r="B23" s="1" t="str">
        <f>VLOOKUP(A23,CountyMatch!$A$2:$B$57,2,FALSE)</f>
        <v>Jefferson</v>
      </c>
      <c r="C23" s="29">
        <f>Class4ResTaxesByCo!C23/('County Personal Income'!C23*1000)</f>
        <v>1.4080859636300324E-2</v>
      </c>
      <c r="D23" s="29">
        <f>Class4ResTaxesByCo!D23/('County Personal Income'!D23*1000)</f>
        <v>1.4922994405508049E-2</v>
      </c>
      <c r="E23" s="29">
        <f>Class4ResTaxesByCo!E23/('County Personal Income'!E23*1000)</f>
        <v>1.5003978531934501E-2</v>
      </c>
      <c r="F23" s="29">
        <f>Class4ResTaxesByCo!F23/('County Personal Income'!F23*1000)</f>
        <v>1.5346341755909855E-2</v>
      </c>
      <c r="G23" s="29">
        <f>Class4ResTaxesByCo!G23/('County Personal Income'!G23*1000)</f>
        <v>1.4659033555717821E-2</v>
      </c>
      <c r="H23" s="29">
        <f>Class4ResTaxesByCo!H23/('County Personal Income'!H23*1000)</f>
        <v>1.4638183818774866E-2</v>
      </c>
      <c r="I23" s="29">
        <f>Class4ResTaxesByCo!I23/('County Personal Income'!I23*1000)</f>
        <v>1.4040189763449165E-2</v>
      </c>
      <c r="J23" s="29">
        <f>Class4ResTaxesByCo!J23/('County Personal Income'!J23*1000)</f>
        <v>1.5063188513884893E-2</v>
      </c>
      <c r="K23" s="29">
        <f>Class4ResTaxesByCo!K23/('County Personal Income'!K23*1000)</f>
        <v>1.5689038716775062E-2</v>
      </c>
      <c r="L23" s="29">
        <f>Class4ResTaxesByCo!L23/('County Personal Income'!L23*1000)</f>
        <v>1.4622371510539862E-2</v>
      </c>
      <c r="M23" s="29">
        <f>Class4ResTaxesByCo!M23/('County Personal Income'!M23*1000)</f>
        <v>1.3970030180337682E-2</v>
      </c>
      <c r="N23" s="29">
        <f>Class4ResTaxesByCo!N23/('County Personal Income'!N23*1000)</f>
        <v>1.4276114485198761E-2</v>
      </c>
      <c r="O23" s="29">
        <f>Class4ResTaxesByCo!O23/('County Personal Income'!O23*1000)</f>
        <v>1.4796177930193269E-2</v>
      </c>
      <c r="P23" s="29">
        <f>Class4ResTaxesByCo!P23/('County Personal Income'!P23*1000)</f>
        <v>1.4725871052123814E-2</v>
      </c>
      <c r="Q23" s="29">
        <f>Class4ResTaxesByCo!Q23/('County Personal Income'!Q23*1000)</f>
        <v>1.4577737185645255E-2</v>
      </c>
      <c r="R23" s="29">
        <f>Class4ResTaxesByCo!R23/('County Personal Income'!R23*1000)</f>
        <v>1.5791887471465243E-2</v>
      </c>
      <c r="S23" s="29">
        <f>Class4ResTaxesByCo!S23/('County Personal Income'!S23*1000)</f>
        <v>1.5810071214945869E-2</v>
      </c>
      <c r="T23" s="29">
        <f t="shared" si="0"/>
        <v>1.7292115786455443E-3</v>
      </c>
      <c r="U23" s="26">
        <f t="shared" si="1"/>
        <v>0.12280582459522947</v>
      </c>
    </row>
    <row r="24" spans="1:21" x14ac:dyDescent="0.2">
      <c r="A24" s="1">
        <v>36</v>
      </c>
      <c r="B24" s="1" t="str">
        <f>VLOOKUP(A24,CountyMatch!$A$2:$B$57,2,FALSE)</f>
        <v>Judith Basin</v>
      </c>
      <c r="C24" s="29">
        <f>Class4ResTaxesByCo!C24/('County Personal Income'!C24*1000)</f>
        <v>1.4776442216225554E-2</v>
      </c>
      <c r="D24" s="29">
        <f>Class4ResTaxesByCo!D24/('County Personal Income'!D24*1000)</f>
        <v>1.3321027033907749E-2</v>
      </c>
      <c r="E24" s="29">
        <f>Class4ResTaxesByCo!E24/('County Personal Income'!E24*1000)</f>
        <v>1.3492068086006694E-2</v>
      </c>
      <c r="F24" s="29">
        <f>Class4ResTaxesByCo!F24/('County Personal Income'!F24*1000)</f>
        <v>1.26436553104606E-2</v>
      </c>
      <c r="G24" s="29">
        <f>Class4ResTaxesByCo!G24/('County Personal Income'!G24*1000)</f>
        <v>1.5477828664644392E-2</v>
      </c>
      <c r="H24" s="29">
        <f>Class4ResTaxesByCo!H24/('County Personal Income'!H24*1000)</f>
        <v>1.3140473002136364E-2</v>
      </c>
      <c r="I24" s="29">
        <f>Class4ResTaxesByCo!I24/('County Personal Income'!I24*1000)</f>
        <v>1.1575687186701966E-2</v>
      </c>
      <c r="J24" s="29">
        <f>Class4ResTaxesByCo!J24/('County Personal Income'!J24*1000)</f>
        <v>1.165143044969324E-2</v>
      </c>
      <c r="K24" s="29">
        <f>Class4ResTaxesByCo!K24/('County Personal Income'!K24*1000)</f>
        <v>1.0416444328531895E-2</v>
      </c>
      <c r="L24" s="29">
        <f>Class4ResTaxesByCo!L24/('County Personal Income'!L24*1000)</f>
        <v>8.6206166846258415E-3</v>
      </c>
      <c r="M24" s="29">
        <f>Class4ResTaxesByCo!M24/('County Personal Income'!M24*1000)</f>
        <v>7.8437316331861542E-3</v>
      </c>
      <c r="N24" s="29">
        <f>Class4ResTaxesByCo!N24/('County Personal Income'!N24*1000)</f>
        <v>7.6098751915873149E-3</v>
      </c>
      <c r="O24" s="29">
        <f>Class4ResTaxesByCo!O24/('County Personal Income'!O24*1000)</f>
        <v>7.371874779639279E-3</v>
      </c>
      <c r="P24" s="29">
        <f>Class4ResTaxesByCo!P24/('County Personal Income'!P24*1000)</f>
        <v>7.1747884921466911E-3</v>
      </c>
      <c r="Q24" s="29">
        <f>Class4ResTaxesByCo!Q24/('County Personal Income'!Q24*1000)</f>
        <v>8.2101120222721827E-3</v>
      </c>
      <c r="R24" s="29">
        <f>Class4ResTaxesByCo!R24/('County Personal Income'!R24*1000)</f>
        <v>1.0735857920555748E-2</v>
      </c>
      <c r="S24" s="29">
        <f>Class4ResTaxesByCo!S24/('County Personal Income'!S24*1000)</f>
        <v>9.4859201963271092E-3</v>
      </c>
      <c r="T24" s="29">
        <f t="shared" si="0"/>
        <v>-5.2905220198984446E-3</v>
      </c>
      <c r="U24" s="26">
        <f t="shared" si="1"/>
        <v>-0.35803760759738812</v>
      </c>
    </row>
    <row r="25" spans="1:21" x14ac:dyDescent="0.2">
      <c r="A25" s="1">
        <v>15</v>
      </c>
      <c r="B25" s="1" t="str">
        <f>VLOOKUP(A25,CountyMatch!$A$2:$B$57,2,FALSE)</f>
        <v>Lake</v>
      </c>
      <c r="C25" s="29">
        <f>Class4ResTaxesByCo!C25/('County Personal Income'!C25*1000)</f>
        <v>2.6495496600051339E-2</v>
      </c>
      <c r="D25" s="29">
        <f>Class4ResTaxesByCo!D25/('County Personal Income'!D25*1000)</f>
        <v>2.6420008396725841E-2</v>
      </c>
      <c r="E25" s="29">
        <f>Class4ResTaxesByCo!E25/('County Personal Income'!E25*1000)</f>
        <v>2.6013446865243275E-2</v>
      </c>
      <c r="F25" s="29">
        <f>Class4ResTaxesByCo!F25/('County Personal Income'!F25*1000)</f>
        <v>2.6266653040637779E-2</v>
      </c>
      <c r="G25" s="29">
        <f>Class4ResTaxesByCo!G25/('County Personal Income'!G25*1000)</f>
        <v>2.6403238250548008E-2</v>
      </c>
      <c r="H25" s="29">
        <f>Class4ResTaxesByCo!H25/('County Personal Income'!H25*1000)</f>
        <v>2.5620847460821616E-2</v>
      </c>
      <c r="I25" s="29">
        <f>Class4ResTaxesByCo!I25/('County Personal Income'!I25*1000)</f>
        <v>2.7570784643361962E-2</v>
      </c>
      <c r="J25" s="29">
        <f>Class4ResTaxesByCo!J25/('County Personal Income'!J25*1000)</f>
        <v>3.1378545230972173E-2</v>
      </c>
      <c r="K25" s="29">
        <f>Class4ResTaxesByCo!K25/('County Personal Income'!K25*1000)</f>
        <v>3.1429880593960208E-2</v>
      </c>
      <c r="L25" s="29">
        <f>Class4ResTaxesByCo!L25/('County Personal Income'!L25*1000)</f>
        <v>3.0967791904264609E-2</v>
      </c>
      <c r="M25" s="29">
        <f>Class4ResTaxesByCo!M25/('County Personal Income'!M25*1000)</f>
        <v>2.9839926875736836E-2</v>
      </c>
      <c r="N25" s="29">
        <f>Class4ResTaxesByCo!N25/('County Personal Income'!N25*1000)</f>
        <v>3.2003414494024281E-2</v>
      </c>
      <c r="O25" s="29">
        <f>Class4ResTaxesByCo!O25/('County Personal Income'!O25*1000)</f>
        <v>3.1287295336297413E-2</v>
      </c>
      <c r="P25" s="29">
        <f>Class4ResTaxesByCo!P25/('County Personal Income'!P25*1000)</f>
        <v>2.8374905766315961E-2</v>
      </c>
      <c r="Q25" s="29">
        <f>Class4ResTaxesByCo!Q25/('County Personal Income'!Q25*1000)</f>
        <v>2.6877456958434662E-2</v>
      </c>
      <c r="R25" s="29">
        <f>Class4ResTaxesByCo!R25/('County Personal Income'!R25*1000)</f>
        <v>2.703960031014551E-2</v>
      </c>
      <c r="S25" s="29">
        <f>Class4ResTaxesByCo!S25/('County Personal Income'!S25*1000)</f>
        <v>2.5944974840840823E-2</v>
      </c>
      <c r="T25" s="29">
        <f t="shared" si="0"/>
        <v>-5.5052175921051563E-4</v>
      </c>
      <c r="U25" s="26">
        <f t="shared" si="1"/>
        <v>-2.0777937002677237E-2</v>
      </c>
    </row>
    <row r="26" spans="1:21" x14ac:dyDescent="0.2">
      <c r="A26" s="1">
        <v>5</v>
      </c>
      <c r="B26" s="1" t="str">
        <f>VLOOKUP(A26,CountyMatch!$A$2:$B$57,2,FALSE)</f>
        <v>Lewis &amp; Clark</v>
      </c>
      <c r="C26" s="29">
        <f>Class4ResTaxesByCo!C26/('County Personal Income'!C26*1000)</f>
        <v>1.5977380097144809E-2</v>
      </c>
      <c r="D26" s="29">
        <f>Class4ResTaxesByCo!D26/('County Personal Income'!D26*1000)</f>
        <v>1.6547764573380783E-2</v>
      </c>
      <c r="E26" s="29">
        <f>Class4ResTaxesByCo!E26/('County Personal Income'!E26*1000)</f>
        <v>1.6883035329047291E-2</v>
      </c>
      <c r="F26" s="29">
        <f>Class4ResTaxesByCo!F26/('County Personal Income'!F26*1000)</f>
        <v>1.604486002239951E-2</v>
      </c>
      <c r="G26" s="29">
        <f>Class4ResTaxesByCo!G26/('County Personal Income'!G26*1000)</f>
        <v>1.4659113771885749E-2</v>
      </c>
      <c r="H26" s="29">
        <f>Class4ResTaxesByCo!H26/('County Personal Income'!H26*1000)</f>
        <v>1.4371357333587629E-2</v>
      </c>
      <c r="I26" s="29">
        <f>Class4ResTaxesByCo!I26/('County Personal Income'!I26*1000)</f>
        <v>1.6080407130972758E-2</v>
      </c>
      <c r="J26" s="29">
        <f>Class4ResTaxesByCo!J26/('County Personal Income'!J26*1000)</f>
        <v>1.4752592466019636E-2</v>
      </c>
      <c r="K26" s="29">
        <f>Class4ResTaxesByCo!K26/('County Personal Income'!K26*1000)</f>
        <v>1.4409386298307141E-2</v>
      </c>
      <c r="L26" s="29">
        <f>Class4ResTaxesByCo!L26/('County Personal Income'!L26*1000)</f>
        <v>1.3981450875416489E-2</v>
      </c>
      <c r="M26" s="29">
        <f>Class4ResTaxesByCo!M26/('County Personal Income'!M26*1000)</f>
        <v>1.417216377663596E-2</v>
      </c>
      <c r="N26" s="29">
        <f>Class4ResTaxesByCo!N26/('County Personal Income'!N26*1000)</f>
        <v>1.5994818666398868E-2</v>
      </c>
      <c r="O26" s="29">
        <f>Class4ResTaxesByCo!O26/('County Personal Income'!O26*1000)</f>
        <v>1.5434113397735564E-2</v>
      </c>
      <c r="P26" s="29">
        <f>Class4ResTaxesByCo!P26/('County Personal Income'!P26*1000)</f>
        <v>1.5180747709449943E-2</v>
      </c>
      <c r="Q26" s="29">
        <f>Class4ResTaxesByCo!Q26/('County Personal Income'!Q26*1000)</f>
        <v>1.4826394824447342E-2</v>
      </c>
      <c r="R26" s="29">
        <f>Class4ResTaxesByCo!R26/('County Personal Income'!R26*1000)</f>
        <v>1.6442670118462E-2</v>
      </c>
      <c r="S26" s="29">
        <f>Class4ResTaxesByCo!S26/('County Personal Income'!S26*1000)</f>
        <v>1.825189142914093E-2</v>
      </c>
      <c r="T26" s="29">
        <f t="shared" si="0"/>
        <v>2.2745113319961215E-3</v>
      </c>
      <c r="U26" s="26">
        <f t="shared" si="1"/>
        <v>0.14235821631373602</v>
      </c>
    </row>
    <row r="27" spans="1:21" x14ac:dyDescent="0.2">
      <c r="A27" s="1">
        <v>48</v>
      </c>
      <c r="B27" s="1" t="str">
        <f>VLOOKUP(A27,CountyMatch!$A$2:$B$57,2,FALSE)</f>
        <v>Liberty</v>
      </c>
      <c r="C27" s="29">
        <f>Class4ResTaxesByCo!C27/('County Personal Income'!C27*1000)</f>
        <v>1.5150963831237312E-2</v>
      </c>
      <c r="D27" s="29">
        <f>Class4ResTaxesByCo!D27/('County Personal Income'!D27*1000)</f>
        <v>1.6222270027938576E-2</v>
      </c>
      <c r="E27" s="29">
        <f>Class4ResTaxesByCo!E27/('County Personal Income'!E27*1000)</f>
        <v>1.6035929790525712E-2</v>
      </c>
      <c r="F27" s="29">
        <f>Class4ResTaxesByCo!F27/('County Personal Income'!F27*1000)</f>
        <v>1.3719644013014778E-2</v>
      </c>
      <c r="G27" s="29">
        <f>Class4ResTaxesByCo!G27/('County Personal Income'!G27*1000)</f>
        <v>1.4047871172486851E-2</v>
      </c>
      <c r="H27" s="29">
        <f>Class4ResTaxesByCo!H27/('County Personal Income'!H27*1000)</f>
        <v>1.2786903115961661E-2</v>
      </c>
      <c r="I27" s="29">
        <f>Class4ResTaxesByCo!I27/('County Personal Income'!I27*1000)</f>
        <v>1.1237465807224694E-2</v>
      </c>
      <c r="J27" s="29">
        <f>Class4ResTaxesByCo!J27/('County Personal Income'!J27*1000)</f>
        <v>1.057860879304621E-2</v>
      </c>
      <c r="K27" s="29">
        <f>Class4ResTaxesByCo!K27/('County Personal Income'!K27*1000)</f>
        <v>9.3379336418347222E-3</v>
      </c>
      <c r="L27" s="29">
        <f>Class4ResTaxesByCo!L27/('County Personal Income'!L27*1000)</f>
        <v>8.2343018105537954E-3</v>
      </c>
      <c r="M27" s="29">
        <f>Class4ResTaxesByCo!M27/('County Personal Income'!M27*1000)</f>
        <v>7.8972192731450487E-3</v>
      </c>
      <c r="N27" s="29">
        <f>Class4ResTaxesByCo!N27/('County Personal Income'!N27*1000)</f>
        <v>6.7536853649263909E-3</v>
      </c>
      <c r="O27" s="29">
        <f>Class4ResTaxesByCo!O27/('County Personal Income'!O27*1000)</f>
        <v>7.8778466499029084E-3</v>
      </c>
      <c r="P27" s="29">
        <f>Class4ResTaxesByCo!P27/('County Personal Income'!P27*1000)</f>
        <v>8.5496522139185266E-3</v>
      </c>
      <c r="Q27" s="29">
        <f>Class4ResTaxesByCo!Q27/('County Personal Income'!Q27*1000)</f>
        <v>9.534387611750135E-3</v>
      </c>
      <c r="R27" s="29">
        <f>Class4ResTaxesByCo!R27/('County Personal Income'!R27*1000)</f>
        <v>1.0679684098623287E-2</v>
      </c>
      <c r="S27" s="29">
        <f>Class4ResTaxesByCo!S27/('County Personal Income'!S27*1000)</f>
        <v>9.439165057876649E-3</v>
      </c>
      <c r="T27" s="29">
        <f t="shared" si="0"/>
        <v>-5.7117987733606625E-3</v>
      </c>
      <c r="U27" s="26">
        <f t="shared" si="1"/>
        <v>-0.37699243671775073</v>
      </c>
    </row>
    <row r="28" spans="1:21" x14ac:dyDescent="0.2">
      <c r="A28" s="1">
        <v>56</v>
      </c>
      <c r="B28" s="1" t="str">
        <f>VLOOKUP(A28,CountyMatch!$A$2:$B$57,2,FALSE)</f>
        <v>Lincoln</v>
      </c>
      <c r="C28" s="29">
        <f>Class4ResTaxesByCo!C28/('County Personal Income'!C28*1000)</f>
        <v>1.669751447020236E-2</v>
      </c>
      <c r="D28" s="29">
        <f>Class4ResTaxesByCo!D28/('County Personal Income'!D28*1000)</f>
        <v>1.7014198644382045E-2</v>
      </c>
      <c r="E28" s="29">
        <f>Class4ResTaxesByCo!E28/('County Personal Income'!E28*1000)</f>
        <v>1.7904050603885144E-2</v>
      </c>
      <c r="F28" s="29">
        <f>Class4ResTaxesByCo!F28/('County Personal Income'!F28*1000)</f>
        <v>1.8229821460924469E-2</v>
      </c>
      <c r="G28" s="29">
        <f>Class4ResTaxesByCo!G28/('County Personal Income'!G28*1000)</f>
        <v>1.7349065820723947E-2</v>
      </c>
      <c r="H28" s="29">
        <f>Class4ResTaxesByCo!H28/('County Personal Income'!H28*1000)</f>
        <v>1.6754275593014546E-2</v>
      </c>
      <c r="I28" s="29">
        <f>Class4ResTaxesByCo!I28/('County Personal Income'!I28*1000)</f>
        <v>1.7075919619860949E-2</v>
      </c>
      <c r="J28" s="29">
        <f>Class4ResTaxesByCo!J28/('County Personal Income'!J28*1000)</f>
        <v>1.7821695316943255E-2</v>
      </c>
      <c r="K28" s="29">
        <f>Class4ResTaxesByCo!K28/('County Personal Income'!K28*1000)</f>
        <v>1.9153185705385826E-2</v>
      </c>
      <c r="L28" s="29">
        <f>Class4ResTaxesByCo!L28/('County Personal Income'!L28*1000)</f>
        <v>1.9322796902833814E-2</v>
      </c>
      <c r="M28" s="29">
        <f>Class4ResTaxesByCo!M28/('County Personal Income'!M28*1000)</f>
        <v>1.980503534704221E-2</v>
      </c>
      <c r="N28" s="29">
        <f>Class4ResTaxesByCo!N28/('County Personal Income'!N28*1000)</f>
        <v>2.0429864530416734E-2</v>
      </c>
      <c r="O28" s="29">
        <f>Class4ResTaxesByCo!O28/('County Personal Income'!O28*1000)</f>
        <v>1.8682739595647507E-2</v>
      </c>
      <c r="P28" s="29">
        <f>Class4ResTaxesByCo!P28/('County Personal Income'!P28*1000)</f>
        <v>1.7893721267187305E-2</v>
      </c>
      <c r="Q28" s="29">
        <f>Class4ResTaxesByCo!Q28/('County Personal Income'!Q28*1000)</f>
        <v>1.7708082428655219E-2</v>
      </c>
      <c r="R28" s="29">
        <f>Class4ResTaxesByCo!R28/('County Personal Income'!R28*1000)</f>
        <v>1.9654247834127957E-2</v>
      </c>
      <c r="S28" s="29">
        <f>Class4ResTaxesByCo!S28/('County Personal Income'!S28*1000)</f>
        <v>1.8663964766764466E-2</v>
      </c>
      <c r="T28" s="29">
        <f t="shared" si="0"/>
        <v>1.9664502965621063E-3</v>
      </c>
      <c r="U28" s="26">
        <f t="shared" si="1"/>
        <v>0.11776904281600389</v>
      </c>
    </row>
    <row r="29" spans="1:21" x14ac:dyDescent="0.2">
      <c r="A29" s="1">
        <v>25</v>
      </c>
      <c r="B29" s="1" t="str">
        <f>VLOOKUP(A29,CountyMatch!$A$2:$B$57,2,FALSE)</f>
        <v>Madison</v>
      </c>
      <c r="C29" s="29">
        <f>Class4ResTaxesByCo!C29/('County Personal Income'!C29*1000)</f>
        <v>3.3016357212720775E-2</v>
      </c>
      <c r="D29" s="29">
        <f>Class4ResTaxesByCo!D29/('County Personal Income'!D29*1000)</f>
        <v>3.7115157342855296E-2</v>
      </c>
      <c r="E29" s="29">
        <f>Class4ResTaxesByCo!E29/('County Personal Income'!E29*1000)</f>
        <v>4.0684447405702352E-2</v>
      </c>
      <c r="F29" s="29">
        <f>Class4ResTaxesByCo!F29/('County Personal Income'!F29*1000)</f>
        <v>4.2536671168872248E-2</v>
      </c>
      <c r="G29" s="29">
        <f>Class4ResTaxesByCo!G29/('County Personal Income'!G29*1000)</f>
        <v>4.5130403288755699E-2</v>
      </c>
      <c r="H29" s="29">
        <f>Class4ResTaxesByCo!H29/('County Personal Income'!H29*1000)</f>
        <v>5.0924222924279887E-2</v>
      </c>
      <c r="I29" s="29">
        <f>Class4ResTaxesByCo!I29/('County Personal Income'!I29*1000)</f>
        <v>5.5965143131438848E-2</v>
      </c>
      <c r="J29" s="29">
        <f>Class4ResTaxesByCo!J29/('County Personal Income'!J29*1000)</f>
        <v>6.549528793734892E-2</v>
      </c>
      <c r="K29" s="29">
        <f>Class4ResTaxesByCo!K29/('County Personal Income'!K29*1000)</f>
        <v>7.0351158909480863E-2</v>
      </c>
      <c r="L29" s="29">
        <f>Class4ResTaxesByCo!L29/('County Personal Income'!L29*1000)</f>
        <v>5.8953453152087346E-2</v>
      </c>
      <c r="M29" s="29">
        <f>Class4ResTaxesByCo!M29/('County Personal Income'!M29*1000)</f>
        <v>5.7264873329373717E-2</v>
      </c>
      <c r="N29" s="29">
        <f>Class4ResTaxesByCo!N29/('County Personal Income'!N29*1000)</f>
        <v>6.0533826249604426E-2</v>
      </c>
      <c r="O29" s="29">
        <f>Class4ResTaxesByCo!O29/('County Personal Income'!O29*1000)</f>
        <v>5.9355086358258057E-2</v>
      </c>
      <c r="P29" s="29">
        <f>Class4ResTaxesByCo!P29/('County Personal Income'!P29*1000)</f>
        <v>5.3305935871890989E-2</v>
      </c>
      <c r="Q29" s="29">
        <f>Class4ResTaxesByCo!Q29/('County Personal Income'!Q29*1000)</f>
        <v>5.327033307325487E-2</v>
      </c>
      <c r="R29" s="29">
        <f>Class4ResTaxesByCo!R29/('County Personal Income'!R29*1000)</f>
        <v>6.3006608530377151E-2</v>
      </c>
      <c r="S29" s="29">
        <f>Class4ResTaxesByCo!S29/('County Personal Income'!S29*1000)</f>
        <v>6.1433446657416867E-2</v>
      </c>
      <c r="T29" s="29">
        <f t="shared" si="0"/>
        <v>2.8417089444696092E-2</v>
      </c>
      <c r="U29" s="26">
        <f t="shared" si="1"/>
        <v>0.8606972980576838</v>
      </c>
    </row>
    <row r="30" spans="1:21" x14ac:dyDescent="0.2">
      <c r="A30" s="1">
        <v>41</v>
      </c>
      <c r="B30" s="1" t="str">
        <f>VLOOKUP(A30,CountyMatch!$A$2:$B$57,2,FALSE)</f>
        <v>McCone</v>
      </c>
      <c r="C30" s="29">
        <f>Class4ResTaxesByCo!C30/('County Personal Income'!C30*1000)</f>
        <v>1.3643751771351242E-2</v>
      </c>
      <c r="D30" s="29">
        <f>Class4ResTaxesByCo!D30/('County Personal Income'!D30*1000)</f>
        <v>1.2073326401492975E-2</v>
      </c>
      <c r="E30" s="29">
        <f>Class4ResTaxesByCo!E30/('County Personal Income'!E30*1000)</f>
        <v>1.1917159799905949E-2</v>
      </c>
      <c r="F30" s="29">
        <f>Class4ResTaxesByCo!F30/('County Personal Income'!F30*1000)</f>
        <v>1.1772586425864196E-2</v>
      </c>
      <c r="G30" s="29">
        <f>Class4ResTaxesByCo!G30/('County Personal Income'!G30*1000)</f>
        <v>1.4212125725334391E-2</v>
      </c>
      <c r="H30" s="29">
        <f>Class4ResTaxesByCo!H30/('County Personal Income'!H30*1000)</f>
        <v>1.1257684612810707E-2</v>
      </c>
      <c r="I30" s="29">
        <f>Class4ResTaxesByCo!I30/('County Personal Income'!I30*1000)</f>
        <v>1.1935936532630061E-2</v>
      </c>
      <c r="J30" s="29">
        <f>Class4ResTaxesByCo!J30/('County Personal Income'!J30*1000)</f>
        <v>1.1101309514202226E-2</v>
      </c>
      <c r="K30" s="29">
        <f>Class4ResTaxesByCo!K30/('County Personal Income'!K30*1000)</f>
        <v>8.6776555520147527E-3</v>
      </c>
      <c r="L30" s="29">
        <f>Class4ResTaxesByCo!L30/('County Personal Income'!L30*1000)</f>
        <v>9.8453753805577849E-3</v>
      </c>
      <c r="M30" s="29">
        <f>Class4ResTaxesByCo!M30/('County Personal Income'!M30*1000)</f>
        <v>8.1211150709896446E-3</v>
      </c>
      <c r="N30" s="29">
        <f>Class4ResTaxesByCo!N30/('County Personal Income'!N30*1000)</f>
        <v>7.4305198607655309E-3</v>
      </c>
      <c r="O30" s="29">
        <f>Class4ResTaxesByCo!O30/('County Personal Income'!O30*1000)</f>
        <v>7.7737715171704198E-3</v>
      </c>
      <c r="P30" s="29">
        <f>Class4ResTaxesByCo!P30/('County Personal Income'!P30*1000)</f>
        <v>1.1833935669121724E-2</v>
      </c>
      <c r="Q30" s="29">
        <f>Class4ResTaxesByCo!Q30/('County Personal Income'!Q30*1000)</f>
        <v>1.2982183149938353E-2</v>
      </c>
      <c r="R30" s="29">
        <f>Class4ResTaxesByCo!R30/('County Personal Income'!R30*1000)</f>
        <v>1.6232260954360062E-2</v>
      </c>
      <c r="S30" s="29">
        <f>Class4ResTaxesByCo!S30/('County Personal Income'!S30*1000)</f>
        <v>1.5577849475954737E-2</v>
      </c>
      <c r="T30" s="29">
        <f t="shared" si="0"/>
        <v>1.9340977046034945E-3</v>
      </c>
      <c r="U30" s="26">
        <f t="shared" si="1"/>
        <v>0.14175702819987221</v>
      </c>
    </row>
    <row r="31" spans="1:21" x14ac:dyDescent="0.2">
      <c r="A31" s="1">
        <v>47</v>
      </c>
      <c r="B31" s="1" t="str">
        <f>VLOOKUP(A31,CountyMatch!$A$2:$B$57,2,FALSE)</f>
        <v>Meagher</v>
      </c>
      <c r="C31" s="29">
        <f>Class4ResTaxesByCo!C31/('County Personal Income'!C31*1000)</f>
        <v>1.8220443701676008E-2</v>
      </c>
      <c r="D31" s="29">
        <f>Class4ResTaxesByCo!D31/('County Personal Income'!D31*1000)</f>
        <v>1.8397139959746164E-2</v>
      </c>
      <c r="E31" s="29">
        <f>Class4ResTaxesByCo!E31/('County Personal Income'!E31*1000)</f>
        <v>1.7511560837652238E-2</v>
      </c>
      <c r="F31" s="29">
        <f>Class4ResTaxesByCo!F31/('County Personal Income'!F31*1000)</f>
        <v>1.6847515444372459E-2</v>
      </c>
      <c r="G31" s="29">
        <f>Class4ResTaxesByCo!G31/('County Personal Income'!G31*1000)</f>
        <v>1.8727994332319767E-2</v>
      </c>
      <c r="H31" s="29">
        <f>Class4ResTaxesByCo!H31/('County Personal Income'!H31*1000)</f>
        <v>1.9920374212978428E-2</v>
      </c>
      <c r="I31" s="29">
        <f>Class4ResTaxesByCo!I31/('County Personal Income'!I31*1000)</f>
        <v>1.9797981235240205E-2</v>
      </c>
      <c r="J31" s="29">
        <f>Class4ResTaxesByCo!J31/('County Personal Income'!J31*1000)</f>
        <v>1.853461812486034E-2</v>
      </c>
      <c r="K31" s="29">
        <f>Class4ResTaxesByCo!K31/('County Personal Income'!K31*1000)</f>
        <v>1.7273078231805326E-2</v>
      </c>
      <c r="L31" s="29">
        <f>Class4ResTaxesByCo!L31/('County Personal Income'!L31*1000)</f>
        <v>1.6473595548441754E-2</v>
      </c>
      <c r="M31" s="29">
        <f>Class4ResTaxesByCo!M31/('County Personal Income'!M31*1000)</f>
        <v>1.4150700970339894E-2</v>
      </c>
      <c r="N31" s="29">
        <f>Class4ResTaxesByCo!N31/('County Personal Income'!N31*1000)</f>
        <v>1.4986734260043566E-2</v>
      </c>
      <c r="O31" s="29">
        <f>Class4ResTaxesByCo!O31/('County Personal Income'!O31*1000)</f>
        <v>1.4341937608557549E-2</v>
      </c>
      <c r="P31" s="29">
        <f>Class4ResTaxesByCo!P31/('County Personal Income'!P31*1000)</f>
        <v>1.410067824619418E-2</v>
      </c>
      <c r="Q31" s="29">
        <f>Class4ResTaxesByCo!Q31/('County Personal Income'!Q31*1000)</f>
        <v>1.4881292114131469E-2</v>
      </c>
      <c r="R31" s="29">
        <f>Class4ResTaxesByCo!R31/('County Personal Income'!R31*1000)</f>
        <v>1.9903244638539208E-2</v>
      </c>
      <c r="S31" s="29">
        <f>Class4ResTaxesByCo!S31/('County Personal Income'!S31*1000)</f>
        <v>1.8450477546994463E-2</v>
      </c>
      <c r="T31" s="29">
        <f t="shared" si="0"/>
        <v>2.3003384531845514E-4</v>
      </c>
      <c r="U31" s="26">
        <f t="shared" si="1"/>
        <v>1.2625040810465855E-2</v>
      </c>
    </row>
    <row r="32" spans="1:21" x14ac:dyDescent="0.2">
      <c r="A32" s="1">
        <v>54</v>
      </c>
      <c r="B32" s="1" t="str">
        <f>VLOOKUP(A32,CountyMatch!$A$2:$B$57,2,FALSE)</f>
        <v>Mineral</v>
      </c>
      <c r="C32" s="29">
        <f>Class4ResTaxesByCo!C32/('County Personal Income'!C32*1000)</f>
        <v>1.690195466445861E-2</v>
      </c>
      <c r="D32" s="29">
        <f>Class4ResTaxesByCo!D32/('County Personal Income'!D32*1000)</f>
        <v>1.6854261330541118E-2</v>
      </c>
      <c r="E32" s="29">
        <f>Class4ResTaxesByCo!E32/('County Personal Income'!E32*1000)</f>
        <v>1.8490515402184819E-2</v>
      </c>
      <c r="F32" s="29">
        <f>Class4ResTaxesByCo!F32/('County Personal Income'!F32*1000)</f>
        <v>2.0263558794553205E-2</v>
      </c>
      <c r="G32" s="29">
        <f>Class4ResTaxesByCo!G32/('County Personal Income'!G32*1000)</f>
        <v>2.1135259184196217E-2</v>
      </c>
      <c r="H32" s="29">
        <f>Class4ResTaxesByCo!H32/('County Personal Income'!H32*1000)</f>
        <v>2.1191150612771645E-2</v>
      </c>
      <c r="I32" s="29">
        <f>Class4ResTaxesByCo!I32/('County Personal Income'!I32*1000)</f>
        <v>2.1606623839874967E-2</v>
      </c>
      <c r="J32" s="29">
        <f>Class4ResTaxesByCo!J32/('County Personal Income'!J32*1000)</f>
        <v>2.226419156435178E-2</v>
      </c>
      <c r="K32" s="29">
        <f>Class4ResTaxesByCo!K32/('County Personal Income'!K32*1000)</f>
        <v>2.3074083935442677E-2</v>
      </c>
      <c r="L32" s="29">
        <f>Class4ResTaxesByCo!L32/('County Personal Income'!L32*1000)</f>
        <v>2.3426393472196508E-2</v>
      </c>
      <c r="M32" s="29">
        <f>Class4ResTaxesByCo!M32/('County Personal Income'!M32*1000)</f>
        <v>2.1142593239100966E-2</v>
      </c>
      <c r="N32" s="29">
        <f>Class4ResTaxesByCo!N32/('County Personal Income'!N32*1000)</f>
        <v>2.0648080037083884E-2</v>
      </c>
      <c r="O32" s="29">
        <f>Class4ResTaxesByCo!O32/('County Personal Income'!O32*1000)</f>
        <v>2.1019113248338835E-2</v>
      </c>
      <c r="P32" s="29">
        <f>Class4ResTaxesByCo!P32/('County Personal Income'!P32*1000)</f>
        <v>1.9750219947146375E-2</v>
      </c>
      <c r="Q32" s="29">
        <f>Class4ResTaxesByCo!Q32/('County Personal Income'!Q32*1000)</f>
        <v>1.9359660581385319E-2</v>
      </c>
      <c r="R32" s="29">
        <f>Class4ResTaxesByCo!R32/('County Personal Income'!R32*1000)</f>
        <v>1.7839589188092524E-2</v>
      </c>
      <c r="S32" s="29">
        <f>Class4ResTaxesByCo!S32/('County Personal Income'!S32*1000)</f>
        <v>1.7270629494302848E-2</v>
      </c>
      <c r="T32" s="29">
        <f t="shared" si="0"/>
        <v>3.6867482984423786E-4</v>
      </c>
      <c r="U32" s="26">
        <f t="shared" si="1"/>
        <v>2.1812555835301489E-2</v>
      </c>
    </row>
    <row r="33" spans="1:21" x14ac:dyDescent="0.2">
      <c r="A33" s="1">
        <v>4</v>
      </c>
      <c r="B33" s="1" t="str">
        <f>VLOOKUP(A33,CountyMatch!$A$2:$B$57,2,FALSE)</f>
        <v>Missoula</v>
      </c>
      <c r="C33" s="29">
        <f>Class4ResTaxesByCo!C33/('County Personal Income'!C33*1000)</f>
        <v>1.8998045474295667E-2</v>
      </c>
      <c r="D33" s="29">
        <f>Class4ResTaxesByCo!D33/('County Personal Income'!D33*1000)</f>
        <v>1.872691927378373E-2</v>
      </c>
      <c r="E33" s="29">
        <f>Class4ResTaxesByCo!E33/('County Personal Income'!E33*1000)</f>
        <v>1.9696943889128345E-2</v>
      </c>
      <c r="F33" s="29">
        <f>Class4ResTaxesByCo!F33/('County Personal Income'!F33*1000)</f>
        <v>1.9899511100837972E-2</v>
      </c>
      <c r="G33" s="29">
        <f>Class4ResTaxesByCo!G33/('County Personal Income'!G33*1000)</f>
        <v>1.9541699283422066E-2</v>
      </c>
      <c r="H33" s="29">
        <f>Class4ResTaxesByCo!H33/('County Personal Income'!H33*1000)</f>
        <v>1.9246929398471599E-2</v>
      </c>
      <c r="I33" s="29">
        <f>Class4ResTaxesByCo!I33/('County Personal Income'!I33*1000)</f>
        <v>2.1200622494694506E-2</v>
      </c>
      <c r="J33" s="29">
        <f>Class4ResTaxesByCo!J33/('County Personal Income'!J33*1000)</f>
        <v>1.9543948612667627E-2</v>
      </c>
      <c r="K33" s="29">
        <f>Class4ResTaxesByCo!K33/('County Personal Income'!K33*1000)</f>
        <v>2.226271447822193E-2</v>
      </c>
      <c r="L33" s="29">
        <f>Class4ResTaxesByCo!L33/('County Personal Income'!L33*1000)</f>
        <v>2.1160289766952178E-2</v>
      </c>
      <c r="M33" s="29">
        <f>Class4ResTaxesByCo!M33/('County Personal Income'!M33*1000)</f>
        <v>1.9958984183056354E-2</v>
      </c>
      <c r="N33" s="29">
        <f>Class4ResTaxesByCo!N33/('County Personal Income'!N33*1000)</f>
        <v>2.0689836157884337E-2</v>
      </c>
      <c r="O33" s="29">
        <f>Class4ResTaxesByCo!O33/('County Personal Income'!O33*1000)</f>
        <v>2.0362848805587482E-2</v>
      </c>
      <c r="P33" s="29">
        <f>Class4ResTaxesByCo!P33/('County Personal Income'!P33*1000)</f>
        <v>1.8971987364243402E-2</v>
      </c>
      <c r="Q33" s="29">
        <f>Class4ResTaxesByCo!Q33/('County Personal Income'!Q33*1000)</f>
        <v>1.8886182108758226E-2</v>
      </c>
      <c r="R33" s="29">
        <f>Class4ResTaxesByCo!R33/('County Personal Income'!R33*1000)</f>
        <v>2.0889573469436904E-2</v>
      </c>
      <c r="S33" s="29">
        <f>Class4ResTaxesByCo!S33/('County Personal Income'!S33*1000)</f>
        <v>1.9980236444850037E-2</v>
      </c>
      <c r="T33" s="29">
        <f t="shared" si="0"/>
        <v>9.8219097055437035E-4</v>
      </c>
      <c r="U33" s="26">
        <f t="shared" si="1"/>
        <v>5.1699579932223745E-2</v>
      </c>
    </row>
    <row r="34" spans="1:21" x14ac:dyDescent="0.2">
      <c r="A34" s="1">
        <v>23</v>
      </c>
      <c r="B34" s="1" t="str">
        <f>VLOOKUP(A34,CountyMatch!$A$2:$B$57,2,FALSE)</f>
        <v>Musselshell</v>
      </c>
      <c r="C34" s="29">
        <f>Class4ResTaxesByCo!C34/('County Personal Income'!C34*1000)</f>
        <v>1.445657555593753E-2</v>
      </c>
      <c r="D34" s="29">
        <f>Class4ResTaxesByCo!D34/('County Personal Income'!D34*1000)</f>
        <v>1.5233277430124138E-2</v>
      </c>
      <c r="E34" s="29">
        <f>Class4ResTaxesByCo!E34/('County Personal Income'!E34*1000)</f>
        <v>1.4456607837282849E-2</v>
      </c>
      <c r="F34" s="29">
        <f>Class4ResTaxesByCo!F34/('County Personal Income'!F34*1000)</f>
        <v>1.4216896279682863E-2</v>
      </c>
      <c r="G34" s="29">
        <f>Class4ResTaxesByCo!G34/('County Personal Income'!G34*1000)</f>
        <v>1.4183776483914723E-2</v>
      </c>
      <c r="H34" s="29">
        <f>Class4ResTaxesByCo!H34/('County Personal Income'!H34*1000)</f>
        <v>1.2767827034122979E-2</v>
      </c>
      <c r="I34" s="29">
        <f>Class4ResTaxesByCo!I34/('County Personal Income'!I34*1000)</f>
        <v>1.2953351814808917E-2</v>
      </c>
      <c r="J34" s="29">
        <f>Class4ResTaxesByCo!J34/('County Personal Income'!J34*1000)</f>
        <v>1.1184727345110992E-2</v>
      </c>
      <c r="K34" s="29">
        <f>Class4ResTaxesByCo!K34/('County Personal Income'!K34*1000)</f>
        <v>1.0407324273472728E-2</v>
      </c>
      <c r="L34" s="29">
        <f>Class4ResTaxesByCo!L34/('County Personal Income'!L34*1000)</f>
        <v>8.9087966072178195E-3</v>
      </c>
      <c r="M34" s="29">
        <f>Class4ResTaxesByCo!M34/('County Personal Income'!M34*1000)</f>
        <v>8.096786238518127E-3</v>
      </c>
      <c r="N34" s="29">
        <f>Class4ResTaxesByCo!N34/('County Personal Income'!N34*1000)</f>
        <v>8.7452750772982878E-3</v>
      </c>
      <c r="O34" s="29">
        <f>Class4ResTaxesByCo!O34/('County Personal Income'!O34*1000)</f>
        <v>8.5954126108425972E-3</v>
      </c>
      <c r="P34" s="29">
        <f>Class4ResTaxesByCo!P34/('County Personal Income'!P34*1000)</f>
        <v>9.8428550446418885E-3</v>
      </c>
      <c r="Q34" s="29">
        <f>Class4ResTaxesByCo!Q34/('County Personal Income'!Q34*1000)</f>
        <v>1.0395519057577159E-2</v>
      </c>
      <c r="R34" s="29">
        <f>Class4ResTaxesByCo!R34/('County Personal Income'!R34*1000)</f>
        <v>1.1761855865486479E-2</v>
      </c>
      <c r="S34" s="29">
        <f>Class4ResTaxesByCo!S34/('County Personal Income'!S34*1000)</f>
        <v>1.0187702392965558E-2</v>
      </c>
      <c r="T34" s="29">
        <f t="shared" ref="T34:T57" si="2">S34-C34</f>
        <v>-4.2688731629719721E-3</v>
      </c>
      <c r="U34" s="26">
        <f t="shared" ref="U34:U57" si="3">(S34-C34)/C34</f>
        <v>-0.2952893751673219</v>
      </c>
    </row>
    <row r="35" spans="1:21" x14ac:dyDescent="0.2">
      <c r="A35" s="1">
        <v>49</v>
      </c>
      <c r="B35" s="1" t="str">
        <f>VLOOKUP(A35,CountyMatch!$A$2:$B$57,2,FALSE)</f>
        <v>Park</v>
      </c>
      <c r="C35" s="29">
        <f>Class4ResTaxesByCo!C35/('County Personal Income'!C35*1000)</f>
        <v>1.9349265590552264E-2</v>
      </c>
      <c r="D35" s="29">
        <f>Class4ResTaxesByCo!D35/('County Personal Income'!D35*1000)</f>
        <v>2.0321298139266666E-2</v>
      </c>
      <c r="E35" s="29">
        <f>Class4ResTaxesByCo!E35/('County Personal Income'!E35*1000)</f>
        <v>2.0191886367010012E-2</v>
      </c>
      <c r="F35" s="29">
        <f>Class4ResTaxesByCo!F35/('County Personal Income'!F35*1000)</f>
        <v>1.9620094703741452E-2</v>
      </c>
      <c r="G35" s="29">
        <f>Class4ResTaxesByCo!G35/('County Personal Income'!G35*1000)</f>
        <v>1.9260828827467966E-2</v>
      </c>
      <c r="H35" s="29">
        <f>Class4ResTaxesByCo!H35/('County Personal Income'!H35*1000)</f>
        <v>1.9299402876904515E-2</v>
      </c>
      <c r="I35" s="29">
        <f>Class4ResTaxesByCo!I35/('County Personal Income'!I35*1000)</f>
        <v>1.9444039562726407E-2</v>
      </c>
      <c r="J35" s="29">
        <f>Class4ResTaxesByCo!J35/('County Personal Income'!J35*1000)</f>
        <v>2.0875667036091256E-2</v>
      </c>
      <c r="K35" s="29">
        <f>Class4ResTaxesByCo!K35/('County Personal Income'!K35*1000)</f>
        <v>1.84354632055676E-2</v>
      </c>
      <c r="L35" s="29">
        <f>Class4ResTaxesByCo!L35/('County Personal Income'!L35*1000)</f>
        <v>2.1278052097998976E-2</v>
      </c>
      <c r="M35" s="29">
        <f>Class4ResTaxesByCo!M35/('County Personal Income'!M35*1000)</f>
        <v>2.1023309280317082E-2</v>
      </c>
      <c r="N35" s="29">
        <f>Class4ResTaxesByCo!N35/('County Personal Income'!N35*1000)</f>
        <v>2.1466487963303423E-2</v>
      </c>
      <c r="O35" s="29">
        <f>Class4ResTaxesByCo!O35/('County Personal Income'!O35*1000)</f>
        <v>2.1235725419039043E-2</v>
      </c>
      <c r="P35" s="29">
        <f>Class4ResTaxesByCo!P35/('County Personal Income'!P35*1000)</f>
        <v>1.9664130459166793E-2</v>
      </c>
      <c r="Q35" s="29">
        <f>Class4ResTaxesByCo!Q35/('County Personal Income'!Q35*1000)</f>
        <v>1.895063848468434E-2</v>
      </c>
      <c r="R35" s="29">
        <f>Class4ResTaxesByCo!R35/('County Personal Income'!R35*1000)</f>
        <v>2.0637077401013004E-2</v>
      </c>
      <c r="S35" s="29">
        <f>Class4ResTaxesByCo!S35/('County Personal Income'!S35*1000)</f>
        <v>1.9665004901699493E-2</v>
      </c>
      <c r="T35" s="29">
        <f t="shared" si="2"/>
        <v>3.1573931114722842E-4</v>
      </c>
      <c r="U35" s="26">
        <f t="shared" si="3"/>
        <v>1.6317896390930495E-2</v>
      </c>
    </row>
    <row r="36" spans="1:21" x14ac:dyDescent="0.2">
      <c r="A36" s="1">
        <v>55</v>
      </c>
      <c r="B36" s="1" t="str">
        <f>VLOOKUP(A36,CountyMatch!$A$2:$B$57,2,FALSE)</f>
        <v>Petroleum</v>
      </c>
      <c r="C36" s="29">
        <f>Class4ResTaxesByCo!C36/('County Personal Income'!C36*1000)</f>
        <v>1.9232871130559541E-2</v>
      </c>
      <c r="D36" s="29">
        <f>Class4ResTaxesByCo!D36/('County Personal Income'!D36*1000)</f>
        <v>1.4647934345581535E-2</v>
      </c>
      <c r="E36" s="29">
        <f>Class4ResTaxesByCo!E36/('County Personal Income'!E36*1000)</f>
        <v>1.5306314730411955E-2</v>
      </c>
      <c r="F36" s="29">
        <f>Class4ResTaxesByCo!F36/('County Personal Income'!F36*1000)</f>
        <v>1.2982438805847417E-2</v>
      </c>
      <c r="G36" s="29">
        <f>Class4ResTaxesByCo!G36/('County Personal Income'!G36*1000)</f>
        <v>1.3171789049340101E-2</v>
      </c>
      <c r="H36" s="29">
        <f>Class4ResTaxesByCo!H36/('County Personal Income'!H36*1000)</f>
        <v>1.1202275671434839E-2</v>
      </c>
      <c r="I36" s="29">
        <f>Class4ResTaxesByCo!I36/('County Personal Income'!I36*1000)</f>
        <v>9.7387031417226644E-3</v>
      </c>
      <c r="J36" s="29">
        <f>Class4ResTaxesByCo!J36/('County Personal Income'!J36*1000)</f>
        <v>1.0119648387283983E-2</v>
      </c>
      <c r="K36" s="29">
        <f>Class4ResTaxesByCo!K36/('County Personal Income'!K36*1000)</f>
        <v>1.0872077568433315E-2</v>
      </c>
      <c r="L36" s="29">
        <f>Class4ResTaxesByCo!L36/('County Personal Income'!L36*1000)</f>
        <v>7.9723290431725803E-3</v>
      </c>
      <c r="M36" s="29">
        <f>Class4ResTaxesByCo!M36/('County Personal Income'!M36*1000)</f>
        <v>7.22550863679201E-3</v>
      </c>
      <c r="N36" s="29">
        <f>Class4ResTaxesByCo!N36/('County Personal Income'!N36*1000)</f>
        <v>6.0699784876712326E-3</v>
      </c>
      <c r="O36" s="29">
        <f>Class4ResTaxesByCo!O36/('County Personal Income'!O36*1000)</f>
        <v>6.2211745940390544E-3</v>
      </c>
      <c r="P36" s="29">
        <f>Class4ResTaxesByCo!P36/('County Personal Income'!P36*1000)</f>
        <v>8.1424996247533785E-3</v>
      </c>
      <c r="Q36" s="29">
        <f>Class4ResTaxesByCo!Q36/('County Personal Income'!Q36*1000)</f>
        <v>1.060743870242469E-2</v>
      </c>
      <c r="R36" s="29">
        <f>Class4ResTaxesByCo!R36/('County Personal Income'!R36*1000)</f>
        <v>1.6338696412714432E-2</v>
      </c>
      <c r="S36" s="29">
        <f>Class4ResTaxesByCo!S36/('County Personal Income'!S36*1000)</f>
        <v>1.7350044497302604E-2</v>
      </c>
      <c r="T36" s="29">
        <f t="shared" si="2"/>
        <v>-1.8828266332569371E-3</v>
      </c>
      <c r="U36" s="26">
        <f t="shared" si="3"/>
        <v>-9.7896284983954973E-2</v>
      </c>
    </row>
    <row r="37" spans="1:21" x14ac:dyDescent="0.2">
      <c r="A37" s="1">
        <v>11</v>
      </c>
      <c r="B37" s="1" t="str">
        <f>VLOOKUP(A37,CountyMatch!$A$2:$B$57,2,FALSE)</f>
        <v>Phillips</v>
      </c>
      <c r="C37" s="29">
        <f>Class4ResTaxesByCo!C37/('County Personal Income'!C37*1000)</f>
        <v>1.0035214789164221E-2</v>
      </c>
      <c r="D37" s="29">
        <f>Class4ResTaxesByCo!D37/('County Personal Income'!D37*1000)</f>
        <v>1.018745994997625E-2</v>
      </c>
      <c r="E37" s="29">
        <f>Class4ResTaxesByCo!E37/('County Personal Income'!E37*1000)</f>
        <v>9.4574563240525083E-3</v>
      </c>
      <c r="F37" s="29">
        <f>Class4ResTaxesByCo!F37/('County Personal Income'!F37*1000)</f>
        <v>9.456881735705025E-3</v>
      </c>
      <c r="G37" s="29">
        <f>Class4ResTaxesByCo!G37/('County Personal Income'!G37*1000)</f>
        <v>9.637047854706815E-3</v>
      </c>
      <c r="H37" s="29">
        <f>Class4ResTaxesByCo!H37/('County Personal Income'!H37*1000)</f>
        <v>8.731319878584283E-3</v>
      </c>
      <c r="I37" s="29">
        <f>Class4ResTaxesByCo!I37/('County Personal Income'!I37*1000)</f>
        <v>8.7411207271582622E-3</v>
      </c>
      <c r="J37" s="29">
        <f>Class4ResTaxesByCo!J37/('County Personal Income'!J37*1000)</f>
        <v>7.705637768444718E-3</v>
      </c>
      <c r="K37" s="29">
        <f>Class4ResTaxesByCo!K37/('County Personal Income'!K37*1000)</f>
        <v>8.1133866413684481E-3</v>
      </c>
      <c r="L37" s="29">
        <f>Class4ResTaxesByCo!L37/('County Personal Income'!L37*1000)</f>
        <v>6.8844171853144481E-3</v>
      </c>
      <c r="M37" s="29">
        <f>Class4ResTaxesByCo!M37/('County Personal Income'!M37*1000)</f>
        <v>7.1386739026401535E-3</v>
      </c>
      <c r="N37" s="29">
        <f>Class4ResTaxesByCo!N37/('County Personal Income'!N37*1000)</f>
        <v>7.5844162050186029E-3</v>
      </c>
      <c r="O37" s="29">
        <f>Class4ResTaxesByCo!O37/('County Personal Income'!O37*1000)</f>
        <v>8.3336963591038715E-3</v>
      </c>
      <c r="P37" s="29">
        <f>Class4ResTaxesByCo!P37/('County Personal Income'!P37*1000)</f>
        <v>1.0149264988501787E-2</v>
      </c>
      <c r="Q37" s="29">
        <f>Class4ResTaxesByCo!Q37/('County Personal Income'!Q37*1000)</f>
        <v>1.085278800045953E-2</v>
      </c>
      <c r="R37" s="29">
        <f>Class4ResTaxesByCo!R37/('County Personal Income'!R37*1000)</f>
        <v>1.2142866665106675E-2</v>
      </c>
      <c r="S37" s="29">
        <f>Class4ResTaxesByCo!S37/('County Personal Income'!S37*1000)</f>
        <v>1.2454355734203072E-2</v>
      </c>
      <c r="T37" s="29">
        <f t="shared" si="2"/>
        <v>2.4191409450388512E-3</v>
      </c>
      <c r="U37" s="26">
        <f t="shared" si="3"/>
        <v>0.24106518852501099</v>
      </c>
    </row>
    <row r="38" spans="1:21" x14ac:dyDescent="0.2">
      <c r="A38" s="1">
        <v>26</v>
      </c>
      <c r="B38" s="1" t="str">
        <f>VLOOKUP(A38,CountyMatch!$A$2:$B$57,2,FALSE)</f>
        <v>Pondera</v>
      </c>
      <c r="C38" s="29">
        <f>Class4ResTaxesByCo!C38/('County Personal Income'!C38*1000)</f>
        <v>1.3215553141320131E-2</v>
      </c>
      <c r="D38" s="29">
        <f>Class4ResTaxesByCo!D38/('County Personal Income'!D38*1000)</f>
        <v>1.2996780087566027E-2</v>
      </c>
      <c r="E38" s="29">
        <f>Class4ResTaxesByCo!E38/('County Personal Income'!E38*1000)</f>
        <v>1.1927814112990083E-2</v>
      </c>
      <c r="F38" s="29">
        <f>Class4ResTaxesByCo!F38/('County Personal Income'!F38*1000)</f>
        <v>1.1050350771816759E-2</v>
      </c>
      <c r="G38" s="29">
        <f>Class4ResTaxesByCo!G38/('County Personal Income'!G38*1000)</f>
        <v>1.0863628838142524E-2</v>
      </c>
      <c r="H38" s="29">
        <f>Class4ResTaxesByCo!H38/('County Personal Income'!H38*1000)</f>
        <v>1.0631613971003618E-2</v>
      </c>
      <c r="I38" s="29">
        <f>Class4ResTaxesByCo!I38/('County Personal Income'!I38*1000)</f>
        <v>9.897643606362418E-3</v>
      </c>
      <c r="J38" s="29">
        <f>Class4ResTaxesByCo!J38/('County Personal Income'!J38*1000)</f>
        <v>9.7574171038337498E-3</v>
      </c>
      <c r="K38" s="29">
        <f>Class4ResTaxesByCo!K38/('County Personal Income'!K38*1000)</f>
        <v>9.5658189186864865E-3</v>
      </c>
      <c r="L38" s="29">
        <f>Class4ResTaxesByCo!L38/('County Personal Income'!L38*1000)</f>
        <v>8.0103480762229642E-3</v>
      </c>
      <c r="M38" s="29">
        <f>Class4ResTaxesByCo!M38/('County Personal Income'!M38*1000)</f>
        <v>8.9167905932105041E-3</v>
      </c>
      <c r="N38" s="29">
        <f>Class4ResTaxesByCo!N38/('County Personal Income'!N38*1000)</f>
        <v>8.5818412426871601E-3</v>
      </c>
      <c r="O38" s="29">
        <f>Class4ResTaxesByCo!O38/('County Personal Income'!O38*1000)</f>
        <v>9.2278068367204879E-3</v>
      </c>
      <c r="P38" s="29">
        <f>Class4ResTaxesByCo!P38/('County Personal Income'!P38*1000)</f>
        <v>1.1044905691754774E-2</v>
      </c>
      <c r="Q38" s="29">
        <f>Class4ResTaxesByCo!Q38/('County Personal Income'!Q38*1000)</f>
        <v>1.0817534992561799E-2</v>
      </c>
      <c r="R38" s="29">
        <f>Class4ResTaxesByCo!R38/('County Personal Income'!R38*1000)</f>
        <v>1.2758455027758062E-2</v>
      </c>
      <c r="S38" s="29">
        <f>Class4ResTaxesByCo!S38/('County Personal Income'!S38*1000)</f>
        <v>1.2094276932504344E-2</v>
      </c>
      <c r="T38" s="29">
        <f t="shared" si="2"/>
        <v>-1.1212762088157868E-3</v>
      </c>
      <c r="U38" s="26">
        <f t="shared" si="3"/>
        <v>-8.4845196930121075E-2</v>
      </c>
    </row>
    <row r="39" spans="1:21" x14ac:dyDescent="0.2">
      <c r="A39" s="1">
        <v>9</v>
      </c>
      <c r="B39" s="1" t="str">
        <f>VLOOKUP(A39,CountyMatch!$A$2:$B$57,2,FALSE)</f>
        <v>Powder River</v>
      </c>
      <c r="C39" s="29">
        <f>Class4ResTaxesByCo!C39/('County Personal Income'!C39*1000)</f>
        <v>1.3370044872073401E-2</v>
      </c>
      <c r="D39" s="29">
        <f>Class4ResTaxesByCo!D39/('County Personal Income'!D39*1000)</f>
        <v>1.1900252323929108E-2</v>
      </c>
      <c r="E39" s="29">
        <f>Class4ResTaxesByCo!E39/('County Personal Income'!E39*1000)</f>
        <v>1.3400436391681089E-2</v>
      </c>
      <c r="F39" s="29">
        <f>Class4ResTaxesByCo!F39/('County Personal Income'!F39*1000)</f>
        <v>1.2812076924574936E-2</v>
      </c>
      <c r="G39" s="29">
        <f>Class4ResTaxesByCo!G39/('County Personal Income'!G39*1000)</f>
        <v>1.4941584330325969E-2</v>
      </c>
      <c r="H39" s="29">
        <f>Class4ResTaxesByCo!H39/('County Personal Income'!H39*1000)</f>
        <v>1.5479571879769581E-2</v>
      </c>
      <c r="I39" s="29">
        <f>Class4ResTaxesByCo!I39/('County Personal Income'!I39*1000)</f>
        <v>1.3524214454098319E-2</v>
      </c>
      <c r="J39" s="29">
        <f>Class4ResTaxesByCo!J39/('County Personal Income'!J39*1000)</f>
        <v>1.2451247171486114E-2</v>
      </c>
      <c r="K39" s="29">
        <f>Class4ResTaxesByCo!K39/('County Personal Income'!K39*1000)</f>
        <v>1.1247977355157297E-2</v>
      </c>
      <c r="L39" s="29">
        <f>Class4ResTaxesByCo!L39/('County Personal Income'!L39*1000)</f>
        <v>9.1337764858752581E-3</v>
      </c>
      <c r="M39" s="29">
        <f>Class4ResTaxesByCo!M39/('County Personal Income'!M39*1000)</f>
        <v>6.4609444752032454E-3</v>
      </c>
      <c r="N39" s="29">
        <f>Class4ResTaxesByCo!N39/('County Personal Income'!N39*1000)</f>
        <v>5.9722114722683163E-3</v>
      </c>
      <c r="O39" s="29">
        <f>Class4ResTaxesByCo!O39/('County Personal Income'!O39*1000)</f>
        <v>6.280471833370712E-3</v>
      </c>
      <c r="P39" s="29">
        <f>Class4ResTaxesByCo!P39/('County Personal Income'!P39*1000)</f>
        <v>6.8030320750450141E-3</v>
      </c>
      <c r="Q39" s="29">
        <f>Class4ResTaxesByCo!Q39/('County Personal Income'!Q39*1000)</f>
        <v>7.6027181417639813E-3</v>
      </c>
      <c r="R39" s="29">
        <f>Class4ResTaxesByCo!R39/('County Personal Income'!R39*1000)</f>
        <v>9.6750555060387128E-3</v>
      </c>
      <c r="S39" s="29">
        <f>Class4ResTaxesByCo!S39/('County Personal Income'!S39*1000)</f>
        <v>9.8159589727993702E-3</v>
      </c>
      <c r="T39" s="29">
        <f t="shared" si="2"/>
        <v>-3.5540858992740305E-3</v>
      </c>
      <c r="U39" s="26">
        <f t="shared" si="3"/>
        <v>-0.2658245303796703</v>
      </c>
    </row>
    <row r="40" spans="1:21" x14ac:dyDescent="0.2">
      <c r="A40" s="1">
        <v>28</v>
      </c>
      <c r="B40" s="1" t="str">
        <f>VLOOKUP(A40,CountyMatch!$A$2:$B$57,2,FALSE)</f>
        <v>Powell</v>
      </c>
      <c r="C40" s="29">
        <f>Class4ResTaxesByCo!C40/('County Personal Income'!C40*1000)</f>
        <v>1.3002441878831726E-2</v>
      </c>
      <c r="D40" s="29">
        <f>Class4ResTaxesByCo!D40/('County Personal Income'!D40*1000)</f>
        <v>1.3016084961713444E-2</v>
      </c>
      <c r="E40" s="29">
        <f>Class4ResTaxesByCo!E40/('County Personal Income'!E40*1000)</f>
        <v>1.2942763447399851E-2</v>
      </c>
      <c r="F40" s="29">
        <f>Class4ResTaxesByCo!F40/('County Personal Income'!F40*1000)</f>
        <v>1.3544223985576861E-2</v>
      </c>
      <c r="G40" s="29">
        <f>Class4ResTaxesByCo!G40/('County Personal Income'!G40*1000)</f>
        <v>1.357704300877507E-2</v>
      </c>
      <c r="H40" s="29">
        <f>Class4ResTaxesByCo!H40/('County Personal Income'!H40*1000)</f>
        <v>1.3294427114921216E-2</v>
      </c>
      <c r="I40" s="29">
        <f>Class4ResTaxesByCo!I40/('County Personal Income'!I40*1000)</f>
        <v>1.4867339697253486E-2</v>
      </c>
      <c r="J40" s="29">
        <f>Class4ResTaxesByCo!J40/('County Personal Income'!J40*1000)</f>
        <v>1.4162074573365253E-2</v>
      </c>
      <c r="K40" s="29">
        <f>Class4ResTaxesByCo!K40/('County Personal Income'!K40*1000)</f>
        <v>1.4006778497124093E-2</v>
      </c>
      <c r="L40" s="29">
        <f>Class4ResTaxesByCo!L40/('County Personal Income'!L40*1000)</f>
        <v>1.3415994025977252E-2</v>
      </c>
      <c r="M40" s="29">
        <f>Class4ResTaxesByCo!M40/('County Personal Income'!M40*1000)</f>
        <v>1.2447089924784289E-2</v>
      </c>
      <c r="N40" s="29">
        <f>Class4ResTaxesByCo!N40/('County Personal Income'!N40*1000)</f>
        <v>1.2978898428268992E-2</v>
      </c>
      <c r="O40" s="29">
        <f>Class4ResTaxesByCo!O40/('County Personal Income'!O40*1000)</f>
        <v>1.244273617948931E-2</v>
      </c>
      <c r="P40" s="29">
        <f>Class4ResTaxesByCo!P40/('County Personal Income'!P40*1000)</f>
        <v>1.3040892602900875E-2</v>
      </c>
      <c r="Q40" s="29">
        <f>Class4ResTaxesByCo!Q40/('County Personal Income'!Q40*1000)</f>
        <v>1.3021194197298891E-2</v>
      </c>
      <c r="R40" s="29">
        <f>Class4ResTaxesByCo!R40/('County Personal Income'!R40*1000)</f>
        <v>1.4472443300526171E-2</v>
      </c>
      <c r="S40" s="29">
        <f>Class4ResTaxesByCo!S40/('County Personal Income'!S40*1000)</f>
        <v>1.4464232733006874E-2</v>
      </c>
      <c r="T40" s="29">
        <f t="shared" si="2"/>
        <v>1.4617908541751483E-3</v>
      </c>
      <c r="U40" s="26">
        <f t="shared" si="3"/>
        <v>0.11242433289049938</v>
      </c>
    </row>
    <row r="41" spans="1:21" x14ac:dyDescent="0.2">
      <c r="A41" s="1">
        <v>45</v>
      </c>
      <c r="B41" s="1" t="str">
        <f>VLOOKUP(A41,CountyMatch!$A$2:$B$57,2,FALSE)</f>
        <v>Prairie</v>
      </c>
      <c r="C41" s="29">
        <f>Class4ResTaxesByCo!C41/('County Personal Income'!C41*1000)</f>
        <v>9.6796036565053433E-3</v>
      </c>
      <c r="D41" s="29">
        <f>Class4ResTaxesByCo!D41/('County Personal Income'!D41*1000)</f>
        <v>7.8421115312296685E-3</v>
      </c>
      <c r="E41" s="29">
        <f>Class4ResTaxesByCo!E41/('County Personal Income'!E41*1000)</f>
        <v>8.6554827387252849E-3</v>
      </c>
      <c r="F41" s="29">
        <f>Class4ResTaxesByCo!F41/('County Personal Income'!F41*1000)</f>
        <v>7.9997975159463476E-3</v>
      </c>
      <c r="G41" s="29">
        <f>Class4ResTaxesByCo!G41/('County Personal Income'!G41*1000)</f>
        <v>9.029485479032956E-3</v>
      </c>
      <c r="H41" s="29">
        <f>Class4ResTaxesByCo!H41/('County Personal Income'!H41*1000)</f>
        <v>8.3171351165032045E-3</v>
      </c>
      <c r="I41" s="29">
        <f>Class4ResTaxesByCo!I41/('County Personal Income'!I41*1000)</f>
        <v>9.2067264597802921E-3</v>
      </c>
      <c r="J41" s="29">
        <f>Class4ResTaxesByCo!J41/('County Personal Income'!J41*1000)</f>
        <v>9.146819800455102E-3</v>
      </c>
      <c r="K41" s="29">
        <f>Class4ResTaxesByCo!K41/('County Personal Income'!K41*1000)</f>
        <v>8.373721932817494E-3</v>
      </c>
      <c r="L41" s="29">
        <f>Class4ResTaxesByCo!L41/('County Personal Income'!L41*1000)</f>
        <v>6.6711739241770837E-3</v>
      </c>
      <c r="M41" s="29">
        <f>Class4ResTaxesByCo!M41/('County Personal Income'!M41*1000)</f>
        <v>5.8017385955239104E-3</v>
      </c>
      <c r="N41" s="29">
        <f>Class4ResTaxesByCo!N41/('County Personal Income'!N41*1000)</f>
        <v>6.2015790625651488E-3</v>
      </c>
      <c r="O41" s="29">
        <f>Class4ResTaxesByCo!O41/('County Personal Income'!O41*1000)</f>
        <v>6.3451083007447793E-3</v>
      </c>
      <c r="P41" s="29">
        <f>Class4ResTaxesByCo!P41/('County Personal Income'!P41*1000)</f>
        <v>8.6550806011574111E-3</v>
      </c>
      <c r="Q41" s="29">
        <f>Class4ResTaxesByCo!Q41/('County Personal Income'!Q41*1000)</f>
        <v>9.6904174745776946E-3</v>
      </c>
      <c r="R41" s="29">
        <f>Class4ResTaxesByCo!R41/('County Personal Income'!R41*1000)</f>
        <v>1.0378248898169311E-2</v>
      </c>
      <c r="S41" s="29">
        <f>Class4ResTaxesByCo!S41/('County Personal Income'!S41*1000)</f>
        <v>1.0290682813431762E-2</v>
      </c>
      <c r="T41" s="29">
        <f t="shared" si="2"/>
        <v>6.1107915692641852E-4</v>
      </c>
      <c r="U41" s="26">
        <f t="shared" si="3"/>
        <v>6.3130596934692917E-2</v>
      </c>
    </row>
    <row r="42" spans="1:21" x14ac:dyDescent="0.2">
      <c r="A42" s="1">
        <v>13</v>
      </c>
      <c r="B42" s="1" t="str">
        <f>VLOOKUP(A42,CountyMatch!$A$2:$B$57,2,FALSE)</f>
        <v>Ravalli</v>
      </c>
      <c r="C42" s="29">
        <f>Class4ResTaxesByCo!C42/('County Personal Income'!C42*1000)</f>
        <v>1.9170511056549284E-2</v>
      </c>
      <c r="D42" s="29">
        <f>Class4ResTaxesByCo!D42/('County Personal Income'!D42*1000)</f>
        <v>1.9347051340278816E-2</v>
      </c>
      <c r="E42" s="29">
        <f>Class4ResTaxesByCo!E42/('County Personal Income'!E42*1000)</f>
        <v>2.0161740486634758E-2</v>
      </c>
      <c r="F42" s="29">
        <f>Class4ResTaxesByCo!F42/('County Personal Income'!F42*1000)</f>
        <v>1.9646879307315623E-2</v>
      </c>
      <c r="G42" s="29">
        <f>Class4ResTaxesByCo!G42/('County Personal Income'!G42*1000)</f>
        <v>1.9082589676132477E-2</v>
      </c>
      <c r="H42" s="29">
        <f>Class4ResTaxesByCo!H42/('County Personal Income'!H42*1000)</f>
        <v>1.853294942230085E-2</v>
      </c>
      <c r="I42" s="29">
        <f>Class4ResTaxesByCo!I42/('County Personal Income'!I42*1000)</f>
        <v>1.9612016278977667E-2</v>
      </c>
      <c r="J42" s="29">
        <f>Class4ResTaxesByCo!J42/('County Personal Income'!J42*1000)</f>
        <v>2.0295384249060335E-2</v>
      </c>
      <c r="K42" s="29">
        <f>Class4ResTaxesByCo!K42/('County Personal Income'!K42*1000)</f>
        <v>2.0512979933021706E-2</v>
      </c>
      <c r="L42" s="29">
        <f>Class4ResTaxesByCo!L42/('County Personal Income'!L42*1000)</f>
        <v>1.9611549774050645E-2</v>
      </c>
      <c r="M42" s="29">
        <f>Class4ResTaxesByCo!M42/('County Personal Income'!M42*1000)</f>
        <v>1.8063427272871829E-2</v>
      </c>
      <c r="N42" s="29">
        <f>Class4ResTaxesByCo!N42/('County Personal Income'!N42*1000)</f>
        <v>1.8442741567082782E-2</v>
      </c>
      <c r="O42" s="29">
        <f>Class4ResTaxesByCo!O42/('County Personal Income'!O42*1000)</f>
        <v>1.827830621607774E-2</v>
      </c>
      <c r="P42" s="29">
        <f>Class4ResTaxesByCo!P42/('County Personal Income'!P42*1000)</f>
        <v>1.7012805526883126E-2</v>
      </c>
      <c r="Q42" s="29">
        <f>Class4ResTaxesByCo!Q42/('County Personal Income'!Q42*1000)</f>
        <v>1.6362264615299361E-2</v>
      </c>
      <c r="R42" s="29">
        <f>Class4ResTaxesByCo!R42/('County Personal Income'!R42*1000)</f>
        <v>1.662583822651854E-2</v>
      </c>
      <c r="S42" s="29">
        <f>Class4ResTaxesByCo!S42/('County Personal Income'!S42*1000)</f>
        <v>1.6291986597863566E-2</v>
      </c>
      <c r="T42" s="29">
        <f t="shared" si="2"/>
        <v>-2.8785244586857182E-3</v>
      </c>
      <c r="U42" s="26">
        <f t="shared" si="3"/>
        <v>-0.15015376742928918</v>
      </c>
    </row>
    <row r="43" spans="1:21" x14ac:dyDescent="0.2">
      <c r="A43" s="1">
        <v>27</v>
      </c>
      <c r="B43" s="1" t="str">
        <f>VLOOKUP(A43,CountyMatch!$A$2:$B$57,2,FALSE)</f>
        <v>Richland</v>
      </c>
      <c r="C43" s="29">
        <f>Class4ResTaxesByCo!C43/('County Personal Income'!C43*1000)</f>
        <v>1.0633094977694329E-2</v>
      </c>
      <c r="D43" s="29">
        <f>Class4ResTaxesByCo!D43/('County Personal Income'!D43*1000)</f>
        <v>9.6075208889060838E-3</v>
      </c>
      <c r="E43" s="29">
        <f>Class4ResTaxesByCo!E43/('County Personal Income'!E43*1000)</f>
        <v>8.0697320054147464E-3</v>
      </c>
      <c r="F43" s="29">
        <f>Class4ResTaxesByCo!F43/('County Personal Income'!F43*1000)</f>
        <v>6.9333289991118478E-3</v>
      </c>
      <c r="G43" s="29">
        <f>Class4ResTaxesByCo!G43/('County Personal Income'!G43*1000)</f>
        <v>6.4742574211194273E-3</v>
      </c>
      <c r="H43" s="29">
        <f>Class4ResTaxesByCo!H43/('County Personal Income'!H43*1000)</f>
        <v>5.2783445009439069E-3</v>
      </c>
      <c r="I43" s="29">
        <f>Class4ResTaxesByCo!I43/('County Personal Income'!I43*1000)</f>
        <v>4.8229619244053437E-3</v>
      </c>
      <c r="J43" s="29">
        <f>Class4ResTaxesByCo!J43/('County Personal Income'!J43*1000)</f>
        <v>5.1579537874679457E-3</v>
      </c>
      <c r="K43" s="29">
        <f>Class4ResTaxesByCo!K43/('County Personal Income'!K43*1000)</f>
        <v>4.5954624981150646E-3</v>
      </c>
      <c r="L43" s="29">
        <f>Class4ResTaxesByCo!L43/('County Personal Income'!L43*1000)</f>
        <v>3.6739299219691788E-3</v>
      </c>
      <c r="M43" s="29">
        <f>Class4ResTaxesByCo!M43/('County Personal Income'!M43*1000)</f>
        <v>3.2352859925578984E-3</v>
      </c>
      <c r="N43" s="29">
        <f>Class4ResTaxesByCo!N43/('County Personal Income'!N43*1000)</f>
        <v>3.1618904107425377E-3</v>
      </c>
      <c r="O43" s="29">
        <f>Class4ResTaxesByCo!O43/('County Personal Income'!O43*1000)</f>
        <v>2.8638217592235598E-3</v>
      </c>
      <c r="P43" s="29">
        <f>Class4ResTaxesByCo!P43/('County Personal Income'!P43*1000)</f>
        <v>5.8153910425139685E-3</v>
      </c>
      <c r="Q43" s="29">
        <f>Class4ResTaxesByCo!Q43/('County Personal Income'!Q43*1000)</f>
        <v>7.0018388559192363E-3</v>
      </c>
      <c r="R43" s="29">
        <f>Class4ResTaxesByCo!R43/('County Personal Income'!R43*1000)</f>
        <v>8.3290502368997005E-3</v>
      </c>
      <c r="S43" s="29">
        <f>Class4ResTaxesByCo!S43/('County Personal Income'!S43*1000)</f>
        <v>8.1766108049774258E-3</v>
      </c>
      <c r="T43" s="29">
        <f t="shared" si="2"/>
        <v>-2.4564841727169034E-3</v>
      </c>
      <c r="U43" s="26">
        <f t="shared" si="3"/>
        <v>-0.23102249889331519</v>
      </c>
    </row>
    <row r="44" spans="1:21" x14ac:dyDescent="0.2">
      <c r="A44" s="1">
        <v>17</v>
      </c>
      <c r="B44" s="1" t="str">
        <f>VLOOKUP(A44,CountyMatch!$A$2:$B$57,2,FALSE)</f>
        <v>Roosevelt</v>
      </c>
      <c r="C44" s="29">
        <f>Class4ResTaxesByCo!C44/('County Personal Income'!C44*1000)</f>
        <v>5.5072842761088783E-3</v>
      </c>
      <c r="D44" s="29">
        <f>Class4ResTaxesByCo!D44/('County Personal Income'!D44*1000)</f>
        <v>5.2801359095202205E-3</v>
      </c>
      <c r="E44" s="29">
        <f>Class4ResTaxesByCo!E44/('County Personal Income'!E44*1000)</f>
        <v>4.9347985396265429E-3</v>
      </c>
      <c r="F44" s="29">
        <f>Class4ResTaxesByCo!F44/('County Personal Income'!F44*1000)</f>
        <v>5.4637968750302808E-3</v>
      </c>
      <c r="G44" s="29">
        <f>Class4ResTaxesByCo!G44/('County Personal Income'!G44*1000)</f>
        <v>6.0785503708315012E-3</v>
      </c>
      <c r="H44" s="29">
        <f>Class4ResTaxesByCo!H44/('County Personal Income'!H44*1000)</f>
        <v>5.5449263757783324E-3</v>
      </c>
      <c r="I44" s="29">
        <f>Class4ResTaxesByCo!I44/('County Personal Income'!I44*1000)</f>
        <v>5.5920103614386834E-3</v>
      </c>
      <c r="J44" s="29">
        <f>Class4ResTaxesByCo!J44/('County Personal Income'!J44*1000)</f>
        <v>4.6561850008258864E-3</v>
      </c>
      <c r="K44" s="29">
        <f>Class4ResTaxesByCo!K44/('County Personal Income'!K44*1000)</f>
        <v>4.3050530914679431E-3</v>
      </c>
      <c r="L44" s="29">
        <f>Class4ResTaxesByCo!L44/('County Personal Income'!L44*1000)</f>
        <v>4.0908597355044131E-3</v>
      </c>
      <c r="M44" s="29">
        <f>Class4ResTaxesByCo!M44/('County Personal Income'!M44*1000)</f>
        <v>3.4883481400350331E-3</v>
      </c>
      <c r="N44" s="29">
        <f>Class4ResTaxesByCo!N44/('County Personal Income'!N44*1000)</f>
        <v>3.4860048606658966E-3</v>
      </c>
      <c r="O44" s="29">
        <f>Class4ResTaxesByCo!O44/('County Personal Income'!O44*1000)</f>
        <v>3.3774116721540211E-3</v>
      </c>
      <c r="P44" s="29">
        <f>Class4ResTaxesByCo!P44/('County Personal Income'!P44*1000)</f>
        <v>5.6980853120265195E-3</v>
      </c>
      <c r="Q44" s="29">
        <f>Class4ResTaxesByCo!Q44/('County Personal Income'!Q44*1000)</f>
        <v>5.9311830463234525E-3</v>
      </c>
      <c r="R44" s="29">
        <f>Class4ResTaxesByCo!R44/('County Personal Income'!R44*1000)</f>
        <v>5.8294400422025296E-3</v>
      </c>
      <c r="S44" s="29">
        <f>Class4ResTaxesByCo!S44/('County Personal Income'!S44*1000)</f>
        <v>5.8285108074618095E-3</v>
      </c>
      <c r="T44" s="29">
        <f t="shared" si="2"/>
        <v>3.2122653135293125E-4</v>
      </c>
      <c r="U44" s="26">
        <f t="shared" si="3"/>
        <v>5.8327574036161962E-2</v>
      </c>
    </row>
    <row r="45" spans="1:21" x14ac:dyDescent="0.2">
      <c r="A45" s="1">
        <v>29</v>
      </c>
      <c r="B45" s="1" t="str">
        <f>VLOOKUP(A45,CountyMatch!$A$2:$B$57,2,FALSE)</f>
        <v>Rosebud</v>
      </c>
      <c r="C45" s="29">
        <f>Class4ResTaxesByCo!C45/('County Personal Income'!C45*1000)</f>
        <v>3.9663099454280955E-3</v>
      </c>
      <c r="D45" s="29">
        <f>Class4ResTaxesByCo!D45/('County Personal Income'!D45*1000)</f>
        <v>3.7130964784580873E-3</v>
      </c>
      <c r="E45" s="29">
        <f>Class4ResTaxesByCo!E45/('County Personal Income'!E45*1000)</f>
        <v>3.6939245464971886E-3</v>
      </c>
      <c r="F45" s="29">
        <f>Class4ResTaxesByCo!F45/('County Personal Income'!F45*1000)</f>
        <v>3.3871864028552174E-3</v>
      </c>
      <c r="G45" s="29">
        <f>Class4ResTaxesByCo!G45/('County Personal Income'!G45*1000)</f>
        <v>3.3712740214383217E-3</v>
      </c>
      <c r="H45" s="29">
        <f>Class4ResTaxesByCo!H45/('County Personal Income'!H45*1000)</f>
        <v>3.4324497848755285E-3</v>
      </c>
      <c r="I45" s="29">
        <f>Class4ResTaxesByCo!I45/('County Personal Income'!I45*1000)</f>
        <v>3.4448171763789685E-3</v>
      </c>
      <c r="J45" s="29">
        <f>Class4ResTaxesByCo!J45/('County Personal Income'!J45*1000)</f>
        <v>3.3333033260789253E-3</v>
      </c>
      <c r="K45" s="29">
        <f>Class4ResTaxesByCo!K45/('County Personal Income'!K45*1000)</f>
        <v>3.4103683304053307E-3</v>
      </c>
      <c r="L45" s="29">
        <f>Class4ResTaxesByCo!L45/('County Personal Income'!L45*1000)</f>
        <v>3.2230482589404872E-3</v>
      </c>
      <c r="M45" s="29">
        <f>Class4ResTaxesByCo!M45/('County Personal Income'!M45*1000)</f>
        <v>3.1368713747645942E-3</v>
      </c>
      <c r="N45" s="29">
        <f>Class4ResTaxesByCo!N45/('County Personal Income'!N45*1000)</f>
        <v>3.2179028440472803E-3</v>
      </c>
      <c r="O45" s="29">
        <f>Class4ResTaxesByCo!O45/('County Personal Income'!O45*1000)</f>
        <v>3.4165577616999689E-3</v>
      </c>
      <c r="P45" s="29">
        <f>Class4ResTaxesByCo!P45/('County Personal Income'!P45*1000)</f>
        <v>4.2452878768215914E-3</v>
      </c>
      <c r="Q45" s="29">
        <f>Class4ResTaxesByCo!Q45/('County Personal Income'!Q45*1000)</f>
        <v>4.2149000403640374E-3</v>
      </c>
      <c r="R45" s="29">
        <f>Class4ResTaxesByCo!R45/('County Personal Income'!R45*1000)</f>
        <v>4.0160752198872864E-3</v>
      </c>
      <c r="S45" s="29">
        <f>Class4ResTaxesByCo!S45/('County Personal Income'!S45*1000)</f>
        <v>4.2363874795357682E-3</v>
      </c>
      <c r="T45" s="29">
        <f t="shared" si="2"/>
        <v>2.7007753410767266E-4</v>
      </c>
      <c r="U45" s="26">
        <f t="shared" si="3"/>
        <v>6.8092896879878712E-2</v>
      </c>
    </row>
    <row r="46" spans="1:21" x14ac:dyDescent="0.2">
      <c r="A46" s="1">
        <v>35</v>
      </c>
      <c r="B46" s="1" t="str">
        <f>VLOOKUP(A46,CountyMatch!$A$2:$B$57,2,FALSE)</f>
        <v>Sanders</v>
      </c>
      <c r="C46" s="29">
        <f>Class4ResTaxesByCo!C46/('County Personal Income'!C46*1000)</f>
        <v>1.5676876326347077E-2</v>
      </c>
      <c r="D46" s="29">
        <f>Class4ResTaxesByCo!D46/('County Personal Income'!D46*1000)</f>
        <v>1.746269034436199E-2</v>
      </c>
      <c r="E46" s="29">
        <f>Class4ResTaxesByCo!E46/('County Personal Income'!E46*1000)</f>
        <v>1.6951523468981673E-2</v>
      </c>
      <c r="F46" s="29">
        <f>Class4ResTaxesByCo!F46/('County Personal Income'!F46*1000)</f>
        <v>1.7000129183601036E-2</v>
      </c>
      <c r="G46" s="29">
        <f>Class4ResTaxesByCo!G46/('County Personal Income'!G46*1000)</f>
        <v>1.7089739916368276E-2</v>
      </c>
      <c r="H46" s="29">
        <f>Class4ResTaxesByCo!H46/('County Personal Income'!H46*1000)</f>
        <v>1.6524279557094831E-2</v>
      </c>
      <c r="I46" s="29">
        <f>Class4ResTaxesByCo!I46/('County Personal Income'!I46*1000)</f>
        <v>1.7115909431618566E-2</v>
      </c>
      <c r="J46" s="29">
        <f>Class4ResTaxesByCo!J46/('County Personal Income'!J46*1000)</f>
        <v>1.7159465120487782E-2</v>
      </c>
      <c r="K46" s="29">
        <f>Class4ResTaxesByCo!K46/('County Personal Income'!K46*1000)</f>
        <v>1.6737065182292215E-2</v>
      </c>
      <c r="L46" s="29">
        <f>Class4ResTaxesByCo!L46/('County Personal Income'!L46*1000)</f>
        <v>1.7477758263992563E-2</v>
      </c>
      <c r="M46" s="29">
        <f>Class4ResTaxesByCo!M46/('County Personal Income'!M46*1000)</f>
        <v>1.7153924590059003E-2</v>
      </c>
      <c r="N46" s="29">
        <f>Class4ResTaxesByCo!N46/('County Personal Income'!N46*1000)</f>
        <v>1.6974888067642711E-2</v>
      </c>
      <c r="O46" s="29">
        <f>Class4ResTaxesByCo!O46/('County Personal Income'!O46*1000)</f>
        <v>1.7335346967171109E-2</v>
      </c>
      <c r="P46" s="29">
        <f>Class4ResTaxesByCo!P46/('County Personal Income'!P46*1000)</f>
        <v>1.5222445581522831E-2</v>
      </c>
      <c r="Q46" s="29">
        <f>Class4ResTaxesByCo!Q46/('County Personal Income'!Q46*1000)</f>
        <v>1.4976364381950047E-2</v>
      </c>
      <c r="R46" s="29">
        <f>Class4ResTaxesByCo!R46/('County Personal Income'!R46*1000)</f>
        <v>1.7422570095325364E-2</v>
      </c>
      <c r="S46" s="29">
        <f>Class4ResTaxesByCo!S46/('County Personal Income'!S46*1000)</f>
        <v>1.6542789315575939E-2</v>
      </c>
      <c r="T46" s="29">
        <f t="shared" si="2"/>
        <v>8.6591298922886195E-4</v>
      </c>
      <c r="U46" s="26">
        <f t="shared" si="3"/>
        <v>5.5235046268342372E-2</v>
      </c>
    </row>
    <row r="47" spans="1:21" x14ac:dyDescent="0.2">
      <c r="A47" s="1">
        <v>34</v>
      </c>
      <c r="B47" s="1" t="str">
        <f>VLOOKUP(A47,CountyMatch!$A$2:$B$57,2,FALSE)</f>
        <v>Sheridan</v>
      </c>
      <c r="C47" s="29">
        <f>Class4ResTaxesByCo!C47/('County Personal Income'!C47*1000)</f>
        <v>1.1863006202852678E-2</v>
      </c>
      <c r="D47" s="29">
        <f>Class4ResTaxesByCo!D47/('County Personal Income'!D47*1000)</f>
        <v>1.0177571852696774E-2</v>
      </c>
      <c r="E47" s="29">
        <f>Class4ResTaxesByCo!E47/('County Personal Income'!E47*1000)</f>
        <v>1.0460407311582622E-2</v>
      </c>
      <c r="F47" s="29">
        <f>Class4ResTaxesByCo!F47/('County Personal Income'!F47*1000)</f>
        <v>1.0494235563726211E-2</v>
      </c>
      <c r="G47" s="29">
        <f>Class4ResTaxesByCo!G47/('County Personal Income'!G47*1000)</f>
        <v>1.0657690926800594E-2</v>
      </c>
      <c r="H47" s="29">
        <f>Class4ResTaxesByCo!H47/('County Personal Income'!H47*1000)</f>
        <v>7.7134979467665789E-3</v>
      </c>
      <c r="I47" s="29">
        <f>Class4ResTaxesByCo!I47/('County Personal Income'!I47*1000)</f>
        <v>6.8877422371922906E-3</v>
      </c>
      <c r="J47" s="29">
        <f>Class4ResTaxesByCo!J47/('County Personal Income'!J47*1000)</f>
        <v>5.8706786833284848E-3</v>
      </c>
      <c r="K47" s="29">
        <f>Class4ResTaxesByCo!K47/('County Personal Income'!K47*1000)</f>
        <v>6.1533425558677017E-3</v>
      </c>
      <c r="L47" s="29">
        <f>Class4ResTaxesByCo!L47/('County Personal Income'!L47*1000)</f>
        <v>6.4348557444071494E-3</v>
      </c>
      <c r="M47" s="29">
        <f>Class4ResTaxesByCo!M47/('County Personal Income'!M47*1000)</f>
        <v>5.9656691196400729E-3</v>
      </c>
      <c r="N47" s="29">
        <f>Class4ResTaxesByCo!N47/('County Personal Income'!N47*1000)</f>
        <v>4.6026024079687247E-3</v>
      </c>
      <c r="O47" s="29">
        <f>Class4ResTaxesByCo!O47/('County Personal Income'!O47*1000)</f>
        <v>5.1835048347275963E-3</v>
      </c>
      <c r="P47" s="29">
        <f>Class4ResTaxesByCo!P47/('County Personal Income'!P47*1000)</f>
        <v>8.8043361792955743E-3</v>
      </c>
      <c r="Q47" s="29">
        <f>Class4ResTaxesByCo!Q47/('County Personal Income'!Q47*1000)</f>
        <v>9.7096020157191338E-3</v>
      </c>
      <c r="R47" s="29">
        <f>Class4ResTaxesByCo!R47/('County Personal Income'!R47*1000)</f>
        <v>1.2199294813522703E-2</v>
      </c>
      <c r="S47" s="29">
        <f>Class4ResTaxesByCo!S47/('County Personal Income'!S47*1000)</f>
        <v>1.3523460909277888E-2</v>
      </c>
      <c r="T47" s="29">
        <f t="shared" si="2"/>
        <v>1.6604547064252104E-3</v>
      </c>
      <c r="U47" s="26">
        <f t="shared" si="3"/>
        <v>0.13996913413279036</v>
      </c>
    </row>
    <row r="48" spans="1:21" x14ac:dyDescent="0.2">
      <c r="A48" s="1">
        <v>1</v>
      </c>
      <c r="B48" s="1" t="str">
        <f>VLOOKUP(A48,CountyMatch!$A$2:$B$57,2,FALSE)</f>
        <v>Silver Bow</v>
      </c>
      <c r="C48" s="29">
        <f>Class4ResTaxesByCo!C48/('County Personal Income'!C48*1000)</f>
        <v>1.3303315135928508E-2</v>
      </c>
      <c r="D48" s="29">
        <f>Class4ResTaxesByCo!D48/('County Personal Income'!D48*1000)</f>
        <v>1.1723657958237932E-2</v>
      </c>
      <c r="E48" s="29">
        <f>Class4ResTaxesByCo!E48/('County Personal Income'!E48*1000)</f>
        <v>1.2731448647193508E-2</v>
      </c>
      <c r="F48" s="29">
        <f>Class4ResTaxesByCo!F48/('County Personal Income'!F48*1000)</f>
        <v>1.0387003426669244E-2</v>
      </c>
      <c r="G48" s="29">
        <f>Class4ResTaxesByCo!G48/('County Personal Income'!G48*1000)</f>
        <v>9.7022709069498475E-3</v>
      </c>
      <c r="H48" s="29">
        <f>Class4ResTaxesByCo!H48/('County Personal Income'!H48*1000)</f>
        <v>9.1712639866447492E-3</v>
      </c>
      <c r="I48" s="29">
        <f>Class4ResTaxesByCo!I48/('County Personal Income'!I48*1000)</f>
        <v>8.715416860412056E-3</v>
      </c>
      <c r="J48" s="29">
        <f>Class4ResTaxesByCo!J48/('County Personal Income'!J48*1000)</f>
        <v>9.045287447097065E-3</v>
      </c>
      <c r="K48" s="29">
        <f>Class4ResTaxesByCo!K48/('County Personal Income'!K48*1000)</f>
        <v>9.7907197582255967E-3</v>
      </c>
      <c r="L48" s="29">
        <f>Class4ResTaxesByCo!L48/('County Personal Income'!L48*1000)</f>
        <v>8.1950843696826786E-3</v>
      </c>
      <c r="M48" s="29">
        <f>Class4ResTaxesByCo!M48/('County Personal Income'!M48*1000)</f>
        <v>8.2466700915947867E-3</v>
      </c>
      <c r="N48" s="29">
        <f>Class4ResTaxesByCo!N48/('County Personal Income'!N48*1000)</f>
        <v>8.9661749377637177E-3</v>
      </c>
      <c r="O48" s="29">
        <f>Class4ResTaxesByCo!O48/('County Personal Income'!O48*1000)</f>
        <v>9.751724472297928E-3</v>
      </c>
      <c r="P48" s="29">
        <f>Class4ResTaxesByCo!P48/('County Personal Income'!P48*1000)</f>
        <v>1.0780625478982208E-2</v>
      </c>
      <c r="Q48" s="29">
        <f>Class4ResTaxesByCo!Q48/('County Personal Income'!Q48*1000)</f>
        <v>1.0640162905749108E-2</v>
      </c>
      <c r="R48" s="29">
        <f>Class4ResTaxesByCo!R48/('County Personal Income'!R48*1000)</f>
        <v>1.1773088597944122E-2</v>
      </c>
      <c r="S48" s="29">
        <f>Class4ResTaxesByCo!S48/('County Personal Income'!S48*1000)</f>
        <v>1.1722463010162866E-2</v>
      </c>
      <c r="T48" s="29">
        <f t="shared" si="2"/>
        <v>-1.5808521257656416E-3</v>
      </c>
      <c r="U48" s="26">
        <f t="shared" si="3"/>
        <v>-0.11883144235952174</v>
      </c>
    </row>
    <row r="49" spans="1:21" x14ac:dyDescent="0.2">
      <c r="A49" s="1">
        <v>32</v>
      </c>
      <c r="B49" s="1" t="str">
        <f>VLOOKUP(A49,CountyMatch!$A$2:$B$57,2,FALSE)</f>
        <v>Stillwater</v>
      </c>
      <c r="C49" s="29">
        <f>Class4ResTaxesByCo!C49/('County Personal Income'!C49*1000)</f>
        <v>1.2919053464056337E-2</v>
      </c>
      <c r="D49" s="29">
        <f>Class4ResTaxesByCo!D49/('County Personal Income'!D49*1000)</f>
        <v>1.4050980273926218E-2</v>
      </c>
      <c r="E49" s="29">
        <f>Class4ResTaxesByCo!E49/('County Personal Income'!E49*1000)</f>
        <v>1.4975651000876108E-2</v>
      </c>
      <c r="F49" s="29">
        <f>Class4ResTaxesByCo!F49/('County Personal Income'!F49*1000)</f>
        <v>1.5707790207170277E-2</v>
      </c>
      <c r="G49" s="29">
        <f>Class4ResTaxesByCo!G49/('County Personal Income'!G49*1000)</f>
        <v>1.6400342231530161E-2</v>
      </c>
      <c r="H49" s="29">
        <f>Class4ResTaxesByCo!H49/('County Personal Income'!H49*1000)</f>
        <v>1.4543479322472613E-2</v>
      </c>
      <c r="I49" s="29">
        <f>Class4ResTaxesByCo!I49/('County Personal Income'!I49*1000)</f>
        <v>1.4679343136812538E-2</v>
      </c>
      <c r="J49" s="29">
        <f>Class4ResTaxesByCo!J49/('County Personal Income'!J49*1000)</f>
        <v>1.4651343461873157E-2</v>
      </c>
      <c r="K49" s="29">
        <f>Class4ResTaxesByCo!K49/('County Personal Income'!K49*1000)</f>
        <v>1.3695740706146245E-2</v>
      </c>
      <c r="L49" s="29">
        <f>Class4ResTaxesByCo!L49/('County Personal Income'!L49*1000)</f>
        <v>1.2810684857830049E-2</v>
      </c>
      <c r="M49" s="29">
        <f>Class4ResTaxesByCo!M49/('County Personal Income'!M49*1000)</f>
        <v>1.1984251091833048E-2</v>
      </c>
      <c r="N49" s="29">
        <f>Class4ResTaxesByCo!N49/('County Personal Income'!N49*1000)</f>
        <v>1.2545372994724493E-2</v>
      </c>
      <c r="O49" s="29">
        <f>Class4ResTaxesByCo!O49/('County Personal Income'!O49*1000)</f>
        <v>1.1788374444433682E-2</v>
      </c>
      <c r="P49" s="29">
        <f>Class4ResTaxesByCo!P49/('County Personal Income'!P49*1000)</f>
        <v>1.2683782709670204E-2</v>
      </c>
      <c r="Q49" s="29">
        <f>Class4ResTaxesByCo!Q49/('County Personal Income'!Q49*1000)</f>
        <v>1.2751580564817278E-2</v>
      </c>
      <c r="R49" s="29">
        <f>Class4ResTaxesByCo!R49/('County Personal Income'!R49*1000)</f>
        <v>1.3809165232113091E-2</v>
      </c>
      <c r="S49" s="29">
        <f>Class4ResTaxesByCo!S49/('County Personal Income'!S49*1000)</f>
        <v>1.2798554742244853E-2</v>
      </c>
      <c r="T49" s="29">
        <f t="shared" si="2"/>
        <v>-1.2049872181148398E-4</v>
      </c>
      <c r="U49" s="26">
        <f t="shared" si="3"/>
        <v>-9.3272097794732459E-3</v>
      </c>
    </row>
    <row r="50" spans="1:21" x14ac:dyDescent="0.2">
      <c r="A50" s="1">
        <v>40</v>
      </c>
      <c r="B50" s="1" t="str">
        <f>VLOOKUP(A50,CountyMatch!$A$2:$B$57,2,FALSE)</f>
        <v>Sweet Grass</v>
      </c>
      <c r="C50" s="29">
        <f>Class4ResTaxesByCo!C50/('County Personal Income'!C50*1000)</f>
        <v>1.5762673009505391E-2</v>
      </c>
      <c r="D50" s="29">
        <f>Class4ResTaxesByCo!D50/('County Personal Income'!D50*1000)</f>
        <v>1.6771860782986356E-2</v>
      </c>
      <c r="E50" s="29">
        <f>Class4ResTaxesByCo!E50/('County Personal Income'!E50*1000)</f>
        <v>1.5774638207146821E-2</v>
      </c>
      <c r="F50" s="29">
        <f>Class4ResTaxesByCo!F50/('County Personal Income'!F50*1000)</f>
        <v>1.7465750006616626E-2</v>
      </c>
      <c r="G50" s="29">
        <f>Class4ResTaxesByCo!G50/('County Personal Income'!G50*1000)</f>
        <v>1.6564153164422137E-2</v>
      </c>
      <c r="H50" s="29">
        <f>Class4ResTaxesByCo!H50/('County Personal Income'!H50*1000)</f>
        <v>1.4943602662884308E-2</v>
      </c>
      <c r="I50" s="29">
        <f>Class4ResTaxesByCo!I50/('County Personal Income'!I50*1000)</f>
        <v>1.6503058168692675E-2</v>
      </c>
      <c r="J50" s="29">
        <f>Class4ResTaxesByCo!J50/('County Personal Income'!J50*1000)</f>
        <v>2.0487493184084778E-2</v>
      </c>
      <c r="K50" s="29">
        <f>Class4ResTaxesByCo!K50/('County Personal Income'!K50*1000)</f>
        <v>1.8914080415421249E-2</v>
      </c>
      <c r="L50" s="29">
        <f>Class4ResTaxesByCo!L50/('County Personal Income'!L50*1000)</f>
        <v>1.6744237191475379E-2</v>
      </c>
      <c r="M50" s="29">
        <f>Class4ResTaxesByCo!M50/('County Personal Income'!M50*1000)</f>
        <v>1.5824786699631561E-2</v>
      </c>
      <c r="N50" s="29">
        <f>Class4ResTaxesByCo!N50/('County Personal Income'!N50*1000)</f>
        <v>1.6256124314175023E-2</v>
      </c>
      <c r="O50" s="29">
        <f>Class4ResTaxesByCo!O50/('County Personal Income'!O50*1000)</f>
        <v>1.5028319724558203E-2</v>
      </c>
      <c r="P50" s="29">
        <f>Class4ResTaxesByCo!P50/('County Personal Income'!P50*1000)</f>
        <v>1.5547047507009831E-2</v>
      </c>
      <c r="Q50" s="29">
        <f>Class4ResTaxesByCo!Q50/('County Personal Income'!Q50*1000)</f>
        <v>1.5703812780282468E-2</v>
      </c>
      <c r="R50" s="29">
        <f>Class4ResTaxesByCo!R50/('County Personal Income'!R50*1000)</f>
        <v>1.8602052713955489E-2</v>
      </c>
      <c r="S50" s="29">
        <f>Class4ResTaxesByCo!S50/('County Personal Income'!S50*1000)</f>
        <v>1.7173259379793727E-2</v>
      </c>
      <c r="T50" s="29">
        <f t="shared" si="2"/>
        <v>1.4105863702883366E-3</v>
      </c>
      <c r="U50" s="26">
        <f t="shared" si="3"/>
        <v>8.9489033328148615E-2</v>
      </c>
    </row>
    <row r="51" spans="1:21" x14ac:dyDescent="0.2">
      <c r="A51" s="1">
        <v>31</v>
      </c>
      <c r="B51" s="1" t="str">
        <f>VLOOKUP(A51,CountyMatch!$A$2:$B$57,2,FALSE)</f>
        <v>Teton</v>
      </c>
      <c r="C51" s="29">
        <f>Class4ResTaxesByCo!C51/('County Personal Income'!C51*1000)</f>
        <v>1.4661375582758091E-2</v>
      </c>
      <c r="D51" s="29">
        <f>Class4ResTaxesByCo!D51/('County Personal Income'!D51*1000)</f>
        <v>1.4019494983207145E-2</v>
      </c>
      <c r="E51" s="29">
        <f>Class4ResTaxesByCo!E51/('County Personal Income'!E51*1000)</f>
        <v>1.2825758477602766E-2</v>
      </c>
      <c r="F51" s="29">
        <f>Class4ResTaxesByCo!F51/('County Personal Income'!F51*1000)</f>
        <v>1.2519642096021679E-2</v>
      </c>
      <c r="G51" s="29">
        <f>Class4ResTaxesByCo!G51/('County Personal Income'!G51*1000)</f>
        <v>1.3060644263204758E-2</v>
      </c>
      <c r="H51" s="29">
        <f>Class4ResTaxesByCo!H51/('County Personal Income'!H51*1000)</f>
        <v>1.20868669614235E-2</v>
      </c>
      <c r="I51" s="29">
        <f>Class4ResTaxesByCo!I51/('County Personal Income'!I51*1000)</f>
        <v>1.1968639265255513E-2</v>
      </c>
      <c r="J51" s="29">
        <f>Class4ResTaxesByCo!J51/('County Personal Income'!J51*1000)</f>
        <v>1.1281663731080768E-2</v>
      </c>
      <c r="K51" s="29">
        <f>Class4ResTaxesByCo!K51/('County Personal Income'!K51*1000)</f>
        <v>1.13608116940698E-2</v>
      </c>
      <c r="L51" s="29">
        <f>Class4ResTaxesByCo!L51/('County Personal Income'!L51*1000)</f>
        <v>9.5663339745108537E-3</v>
      </c>
      <c r="M51" s="29">
        <f>Class4ResTaxesByCo!M51/('County Personal Income'!M51*1000)</f>
        <v>9.5463708471106839E-3</v>
      </c>
      <c r="N51" s="29">
        <f>Class4ResTaxesByCo!N51/('County Personal Income'!N51*1000)</f>
        <v>1.0271511129944589E-2</v>
      </c>
      <c r="O51" s="29">
        <f>Class4ResTaxesByCo!O51/('County Personal Income'!O51*1000)</f>
        <v>1.0574013562517658E-2</v>
      </c>
      <c r="P51" s="29">
        <f>Class4ResTaxesByCo!P51/('County Personal Income'!P51*1000)</f>
        <v>1.0970590604097382E-2</v>
      </c>
      <c r="Q51" s="29">
        <f>Class4ResTaxesByCo!Q51/('County Personal Income'!Q51*1000)</f>
        <v>1.1421701293753334E-2</v>
      </c>
      <c r="R51" s="29">
        <f>Class4ResTaxesByCo!R51/('County Personal Income'!R51*1000)</f>
        <v>1.2957173581193988E-2</v>
      </c>
      <c r="S51" s="29">
        <f>Class4ResTaxesByCo!S51/('County Personal Income'!S51*1000)</f>
        <v>1.2547895590030765E-2</v>
      </c>
      <c r="T51" s="29">
        <f t="shared" si="2"/>
        <v>-2.1134799927273254E-3</v>
      </c>
      <c r="U51" s="26">
        <f t="shared" si="3"/>
        <v>-0.1441529125829637</v>
      </c>
    </row>
    <row r="52" spans="1:21" x14ac:dyDescent="0.2">
      <c r="A52" s="1">
        <v>21</v>
      </c>
      <c r="B52" s="1" t="str">
        <f>VLOOKUP(A52,CountyMatch!$A$2:$B$57,2,FALSE)</f>
        <v>Toole</v>
      </c>
      <c r="C52" s="29">
        <f>Class4ResTaxesByCo!C52/('County Personal Income'!C52*1000)</f>
        <v>1.2228248278513442E-2</v>
      </c>
      <c r="D52" s="29">
        <f>Class4ResTaxesByCo!D52/('County Personal Income'!D52*1000)</f>
        <v>1.1368718902224654E-2</v>
      </c>
      <c r="E52" s="29">
        <f>Class4ResTaxesByCo!E52/('County Personal Income'!E52*1000)</f>
        <v>1.0470475066166836E-2</v>
      </c>
      <c r="F52" s="29">
        <f>Class4ResTaxesByCo!F52/('County Personal Income'!F52*1000)</f>
        <v>9.6381116795975393E-3</v>
      </c>
      <c r="G52" s="29">
        <f>Class4ResTaxesByCo!G52/('County Personal Income'!G52*1000)</f>
        <v>9.5556096955323171E-3</v>
      </c>
      <c r="H52" s="29">
        <f>Class4ResTaxesByCo!H52/('County Personal Income'!H52*1000)</f>
        <v>9.4887503380101223E-3</v>
      </c>
      <c r="I52" s="29">
        <f>Class4ResTaxesByCo!I52/('County Personal Income'!I52*1000)</f>
        <v>7.2322165069845373E-3</v>
      </c>
      <c r="J52" s="29">
        <f>Class4ResTaxesByCo!J52/('County Personal Income'!J52*1000)</f>
        <v>7.6957735862819695E-3</v>
      </c>
      <c r="K52" s="29">
        <f>Class4ResTaxesByCo!K52/('County Personal Income'!K52*1000)</f>
        <v>7.5697936359969201E-3</v>
      </c>
      <c r="L52" s="29">
        <f>Class4ResTaxesByCo!L52/('County Personal Income'!L52*1000)</f>
        <v>6.50923838221558E-3</v>
      </c>
      <c r="M52" s="29">
        <f>Class4ResTaxesByCo!M52/('County Personal Income'!M52*1000)</f>
        <v>6.6071668057706145E-3</v>
      </c>
      <c r="N52" s="29">
        <f>Class4ResTaxesByCo!N52/('County Personal Income'!N52*1000)</f>
        <v>6.4740917704709557E-3</v>
      </c>
      <c r="O52" s="29">
        <f>Class4ResTaxesByCo!O52/('County Personal Income'!O52*1000)</f>
        <v>7.3325603240654525E-3</v>
      </c>
      <c r="P52" s="29">
        <f>Class4ResTaxesByCo!P52/('County Personal Income'!P52*1000)</f>
        <v>9.6737021125867049E-3</v>
      </c>
      <c r="Q52" s="29">
        <f>Class4ResTaxesByCo!Q52/('County Personal Income'!Q52*1000)</f>
        <v>9.7959677673636111E-3</v>
      </c>
      <c r="R52" s="29">
        <f>Class4ResTaxesByCo!R52/('County Personal Income'!R52*1000)</f>
        <v>1.1238377306263638E-2</v>
      </c>
      <c r="S52" s="29">
        <f>Class4ResTaxesByCo!S52/('County Personal Income'!S52*1000)</f>
        <v>1.0884281927255261E-2</v>
      </c>
      <c r="T52" s="29">
        <f t="shared" si="2"/>
        <v>-1.3439663512581808E-3</v>
      </c>
      <c r="U52" s="26">
        <f t="shared" si="3"/>
        <v>-0.10990669478143467</v>
      </c>
    </row>
    <row r="53" spans="1:21" x14ac:dyDescent="0.2">
      <c r="A53" s="1">
        <v>33</v>
      </c>
      <c r="B53" s="1" t="str">
        <f>VLOOKUP(A53,CountyMatch!$A$2:$B$57,2,FALSE)</f>
        <v>Treasure</v>
      </c>
      <c r="C53" s="29">
        <f>Class4ResTaxesByCo!C53/('County Personal Income'!C53*1000)</f>
        <v>1.0633464641943731E-2</v>
      </c>
      <c r="D53" s="29">
        <f>Class4ResTaxesByCo!D53/('County Personal Income'!D53*1000)</f>
        <v>9.8837320742605414E-3</v>
      </c>
      <c r="E53" s="29">
        <f>Class4ResTaxesByCo!E53/('County Personal Income'!E53*1000)</f>
        <v>8.5327715429538258E-3</v>
      </c>
      <c r="F53" s="29">
        <f>Class4ResTaxesByCo!F53/('County Personal Income'!F53*1000)</f>
        <v>8.5082807484084411E-3</v>
      </c>
      <c r="G53" s="29">
        <f>Class4ResTaxesByCo!G53/('County Personal Income'!G53*1000)</f>
        <v>1.0323585062291436E-2</v>
      </c>
      <c r="H53" s="29">
        <f>Class4ResTaxesByCo!H53/('County Personal Income'!H53*1000)</f>
        <v>8.0388269697473404E-3</v>
      </c>
      <c r="I53" s="29">
        <f>Class4ResTaxesByCo!I53/('County Personal Income'!I53*1000)</f>
        <v>6.9786232461279468E-3</v>
      </c>
      <c r="J53" s="29">
        <f>Class4ResTaxesByCo!J53/('County Personal Income'!J53*1000)</f>
        <v>6.4343637826389114E-3</v>
      </c>
      <c r="K53" s="29">
        <f>Class4ResTaxesByCo!K53/('County Personal Income'!K53*1000)</f>
        <v>7.0762303638770624E-3</v>
      </c>
      <c r="L53" s="29">
        <f>Class4ResTaxesByCo!L53/('County Personal Income'!L53*1000)</f>
        <v>5.7299322839931667E-3</v>
      </c>
      <c r="M53" s="29">
        <f>Class4ResTaxesByCo!M53/('County Personal Income'!M53*1000)</f>
        <v>5.7661489500236036E-3</v>
      </c>
      <c r="N53" s="29">
        <f>Class4ResTaxesByCo!N53/('County Personal Income'!N53*1000)</f>
        <v>5.4193492814955157E-3</v>
      </c>
      <c r="O53" s="29">
        <f>Class4ResTaxesByCo!O53/('County Personal Income'!O53*1000)</f>
        <v>5.6714037184145555E-3</v>
      </c>
      <c r="P53" s="29">
        <f>Class4ResTaxesByCo!P53/('County Personal Income'!P53*1000)</f>
        <v>7.5276159188564108E-3</v>
      </c>
      <c r="Q53" s="29">
        <f>Class4ResTaxesByCo!Q53/('County Personal Income'!Q53*1000)</f>
        <v>8.801066731883125E-3</v>
      </c>
      <c r="R53" s="29">
        <f>Class4ResTaxesByCo!R53/('County Personal Income'!R53*1000)</f>
        <v>1.0108060670912371E-2</v>
      </c>
      <c r="S53" s="29">
        <f>Class4ResTaxesByCo!S53/('County Personal Income'!S53*1000)</f>
        <v>9.7784010658879383E-3</v>
      </c>
      <c r="T53" s="29">
        <f t="shared" si="2"/>
        <v>-8.55063576055793E-4</v>
      </c>
      <c r="U53" s="26">
        <f t="shared" si="3"/>
        <v>-8.0412509454631784E-2</v>
      </c>
    </row>
    <row r="54" spans="1:21" x14ac:dyDescent="0.2">
      <c r="A54" s="1">
        <v>20</v>
      </c>
      <c r="B54" s="1" t="str">
        <f>VLOOKUP(A54,CountyMatch!$A$2:$B$57,2,FALSE)</f>
        <v>Valley</v>
      </c>
      <c r="C54" s="29">
        <f>Class4ResTaxesByCo!C54/('County Personal Income'!C54*1000)</f>
        <v>9.4156663395708242E-3</v>
      </c>
      <c r="D54" s="29">
        <f>Class4ResTaxesByCo!D54/('County Personal Income'!D54*1000)</f>
        <v>8.1252232380979086E-3</v>
      </c>
      <c r="E54" s="29">
        <f>Class4ResTaxesByCo!E54/('County Personal Income'!E54*1000)</f>
        <v>7.8572164611709523E-3</v>
      </c>
      <c r="F54" s="29">
        <f>Class4ResTaxesByCo!F54/('County Personal Income'!F54*1000)</f>
        <v>7.9891112962601572E-3</v>
      </c>
      <c r="G54" s="29">
        <f>Class4ResTaxesByCo!G54/('County Personal Income'!G54*1000)</f>
        <v>9.1694186719553199E-3</v>
      </c>
      <c r="H54" s="29">
        <f>Class4ResTaxesByCo!H54/('County Personal Income'!H54*1000)</f>
        <v>9.1067345320571518E-3</v>
      </c>
      <c r="I54" s="29">
        <f>Class4ResTaxesByCo!I54/('County Personal Income'!I54*1000)</f>
        <v>8.5758730198948665E-3</v>
      </c>
      <c r="J54" s="29">
        <f>Class4ResTaxesByCo!J54/('County Personal Income'!J54*1000)</f>
        <v>9.1287092630479537E-3</v>
      </c>
      <c r="K54" s="29">
        <f>Class4ResTaxesByCo!K54/('County Personal Income'!K54*1000)</f>
        <v>8.2543245874040008E-3</v>
      </c>
      <c r="L54" s="29">
        <f>Class4ResTaxesByCo!L54/('County Personal Income'!L54*1000)</f>
        <v>7.641862781995138E-3</v>
      </c>
      <c r="M54" s="29">
        <f>Class4ResTaxesByCo!M54/('County Personal Income'!M54*1000)</f>
        <v>6.5937641452983422E-3</v>
      </c>
      <c r="N54" s="29">
        <f>Class4ResTaxesByCo!N54/('County Personal Income'!N54*1000)</f>
        <v>7.2164425010832903E-3</v>
      </c>
      <c r="O54" s="29">
        <f>Class4ResTaxesByCo!O54/('County Personal Income'!O54*1000)</f>
        <v>7.6367705395062315E-3</v>
      </c>
      <c r="P54" s="29">
        <f>Class4ResTaxesByCo!P54/('County Personal Income'!P54*1000)</f>
        <v>1.1902858314582689E-2</v>
      </c>
      <c r="Q54" s="29">
        <f>Class4ResTaxesByCo!Q54/('County Personal Income'!Q54*1000)</f>
        <v>1.186049897818901E-2</v>
      </c>
      <c r="R54" s="29">
        <f>Class4ResTaxesByCo!R54/('County Personal Income'!R54*1000)</f>
        <v>1.2455020555865998E-2</v>
      </c>
      <c r="S54" s="29">
        <f>Class4ResTaxesByCo!S54/('County Personal Income'!S54*1000)</f>
        <v>1.2264377049292166E-2</v>
      </c>
      <c r="T54" s="29">
        <f t="shared" si="2"/>
        <v>2.8487107097213415E-3</v>
      </c>
      <c r="U54" s="26">
        <f t="shared" si="3"/>
        <v>0.30255009119738929</v>
      </c>
    </row>
    <row r="55" spans="1:21" x14ac:dyDescent="0.2">
      <c r="A55" s="1">
        <v>44</v>
      </c>
      <c r="B55" s="1" t="str">
        <f>VLOOKUP(A55,CountyMatch!$A$2:$B$57,2,FALSE)</f>
        <v>Wheatland</v>
      </c>
      <c r="C55" s="29">
        <f>Class4ResTaxesByCo!C55/('County Personal Income'!C55*1000)</f>
        <v>1.3781713053045638E-2</v>
      </c>
      <c r="D55" s="29">
        <f>Class4ResTaxesByCo!D55/('County Personal Income'!D55*1000)</f>
        <v>1.3547055739355659E-2</v>
      </c>
      <c r="E55" s="29">
        <f>Class4ResTaxesByCo!E55/('County Personal Income'!E55*1000)</f>
        <v>1.2338251681968069E-2</v>
      </c>
      <c r="F55" s="29">
        <f>Class4ResTaxesByCo!F55/('County Personal Income'!F55*1000)</f>
        <v>1.1025564750391523E-2</v>
      </c>
      <c r="G55" s="29">
        <f>Class4ResTaxesByCo!G55/('County Personal Income'!G55*1000)</f>
        <v>1.1347785805815695E-2</v>
      </c>
      <c r="H55" s="29">
        <f>Class4ResTaxesByCo!H55/('County Personal Income'!H55*1000)</f>
        <v>1.148673189178883E-2</v>
      </c>
      <c r="I55" s="29">
        <f>Class4ResTaxesByCo!I55/('County Personal Income'!I55*1000)</f>
        <v>1.0976938033489241E-2</v>
      </c>
      <c r="J55" s="29">
        <f>Class4ResTaxesByCo!J55/('County Personal Income'!J55*1000)</f>
        <v>1.1380739334069396E-2</v>
      </c>
      <c r="K55" s="29">
        <f>Class4ResTaxesByCo!K55/('County Personal Income'!K55*1000)</f>
        <v>9.5487525177238002E-3</v>
      </c>
      <c r="L55" s="29">
        <f>Class4ResTaxesByCo!L55/('County Personal Income'!L55*1000)</f>
        <v>7.886852968315412E-3</v>
      </c>
      <c r="M55" s="29">
        <f>Class4ResTaxesByCo!M55/('County Personal Income'!M55*1000)</f>
        <v>7.6097117071247545E-3</v>
      </c>
      <c r="N55" s="29">
        <f>Class4ResTaxesByCo!N55/('County Personal Income'!N55*1000)</f>
        <v>7.4232725622693438E-3</v>
      </c>
      <c r="O55" s="29">
        <f>Class4ResTaxesByCo!O55/('County Personal Income'!O55*1000)</f>
        <v>7.1193374897881457E-3</v>
      </c>
      <c r="P55" s="29">
        <f>Class4ResTaxesByCo!P55/('County Personal Income'!P55*1000)</f>
        <v>7.7258381882115736E-3</v>
      </c>
      <c r="Q55" s="29">
        <f>Class4ResTaxesByCo!Q55/('County Personal Income'!Q55*1000)</f>
        <v>8.1004643516378542E-3</v>
      </c>
      <c r="R55" s="29">
        <f>Class4ResTaxesByCo!R55/('County Personal Income'!R55*1000)</f>
        <v>1.0858261749690552E-2</v>
      </c>
      <c r="S55" s="29">
        <f>Class4ResTaxesByCo!S55/('County Personal Income'!S55*1000)</f>
        <v>9.7860375803059171E-3</v>
      </c>
      <c r="T55" s="29">
        <f t="shared" si="2"/>
        <v>-3.9956754727397212E-3</v>
      </c>
      <c r="U55" s="26">
        <f t="shared" si="3"/>
        <v>-0.2899258936360391</v>
      </c>
    </row>
    <row r="56" spans="1:21" x14ac:dyDescent="0.2">
      <c r="A56" s="1">
        <v>52</v>
      </c>
      <c r="B56" s="1" t="str">
        <f>VLOOKUP(A56,CountyMatch!$A$2:$B$57,2,FALSE)</f>
        <v>Wibaux</v>
      </c>
      <c r="C56" s="29">
        <f>Class4ResTaxesByCo!C56/('County Personal Income'!C56*1000)</f>
        <v>9.4590806636103142E-3</v>
      </c>
      <c r="D56" s="29">
        <f>Class4ResTaxesByCo!D56/('County Personal Income'!D56*1000)</f>
        <v>8.0299353890206978E-3</v>
      </c>
      <c r="E56" s="29">
        <f>Class4ResTaxesByCo!E56/('County Personal Income'!E56*1000)</f>
        <v>8.1242233007373498E-3</v>
      </c>
      <c r="F56" s="29">
        <f>Class4ResTaxesByCo!F56/('County Personal Income'!F56*1000)</f>
        <v>6.8740975382688019E-3</v>
      </c>
      <c r="G56" s="29">
        <f>Class4ResTaxesByCo!G56/('County Personal Income'!G56*1000)</f>
        <v>6.8031998496433307E-3</v>
      </c>
      <c r="H56" s="29">
        <f>Class4ResTaxesByCo!H56/('County Personal Income'!H56*1000)</f>
        <v>5.7696566201309897E-3</v>
      </c>
      <c r="I56" s="29">
        <f>Class4ResTaxesByCo!I56/('County Personal Income'!I56*1000)</f>
        <v>5.6309719436239891E-3</v>
      </c>
      <c r="J56" s="29">
        <f>Class4ResTaxesByCo!J56/('County Personal Income'!J56*1000)</f>
        <v>6.0759260507889387E-3</v>
      </c>
      <c r="K56" s="29">
        <f>Class4ResTaxesByCo!K56/('County Personal Income'!K56*1000)</f>
        <v>4.4472596760874615E-3</v>
      </c>
      <c r="L56" s="29">
        <f>Class4ResTaxesByCo!L56/('County Personal Income'!L56*1000)</f>
        <v>5.0892075596115846E-3</v>
      </c>
      <c r="M56" s="29">
        <f>Class4ResTaxesByCo!M56/('County Personal Income'!M56*1000)</f>
        <v>3.7971400164149706E-3</v>
      </c>
      <c r="N56" s="29">
        <f>Class4ResTaxesByCo!N56/('County Personal Income'!N56*1000)</f>
        <v>3.5958148181321902E-3</v>
      </c>
      <c r="O56" s="29">
        <f>Class4ResTaxesByCo!O56/('County Personal Income'!O56*1000)</f>
        <v>3.2156150315002883E-3</v>
      </c>
      <c r="P56" s="29">
        <f>Class4ResTaxesByCo!P56/('County Personal Income'!P56*1000)</f>
        <v>5.4193126856099047E-3</v>
      </c>
      <c r="Q56" s="29">
        <f>Class4ResTaxesByCo!Q56/('County Personal Income'!Q56*1000)</f>
        <v>6.3071820993672364E-3</v>
      </c>
      <c r="R56" s="29">
        <f>Class4ResTaxesByCo!R56/('County Personal Income'!R56*1000)</f>
        <v>6.0710196556047194E-3</v>
      </c>
      <c r="S56" s="29">
        <f>Class4ResTaxesByCo!S56/('County Personal Income'!S56*1000)</f>
        <v>5.7062991892276723E-3</v>
      </c>
      <c r="T56" s="29">
        <f t="shared" si="2"/>
        <v>-3.7527814743826418E-3</v>
      </c>
      <c r="U56" s="26">
        <f t="shared" si="3"/>
        <v>-0.39673850005527822</v>
      </c>
    </row>
    <row r="57" spans="1:21" x14ac:dyDescent="0.2">
      <c r="A57" s="1">
        <v>3</v>
      </c>
      <c r="B57" s="1" t="str">
        <f>VLOOKUP(A57,CountyMatch!$A$2:$B$57,2,FALSE)</f>
        <v>Yellowstone</v>
      </c>
      <c r="C57" s="29">
        <f>Class4ResTaxesByCo!C57/('County Personal Income'!C57*1000)</f>
        <v>1.3872180710456967E-2</v>
      </c>
      <c r="D57" s="29">
        <f>Class4ResTaxesByCo!D57/('County Personal Income'!D57*1000)</f>
        <v>1.4112334435781531E-2</v>
      </c>
      <c r="E57" s="29">
        <f>Class4ResTaxesByCo!E57/('County Personal Income'!E57*1000)</f>
        <v>1.3856506909062439E-2</v>
      </c>
      <c r="F57" s="29">
        <f>Class4ResTaxesByCo!F57/('County Personal Income'!F57*1000)</f>
        <v>1.3898175080318173E-2</v>
      </c>
      <c r="G57" s="29">
        <f>Class4ResTaxesByCo!G57/('County Personal Income'!G57*1000)</f>
        <v>1.3057650940870802E-2</v>
      </c>
      <c r="H57" s="29">
        <f>Class4ResTaxesByCo!H57/('County Personal Income'!H57*1000)</f>
        <v>1.2828163230041626E-2</v>
      </c>
      <c r="I57" s="29">
        <f>Class4ResTaxesByCo!I57/('County Personal Income'!I57*1000)</f>
        <v>1.3336761222318558E-2</v>
      </c>
      <c r="J57" s="29">
        <f>Class4ResTaxesByCo!J57/('County Personal Income'!J57*1000)</f>
        <v>1.3053662596276253E-2</v>
      </c>
      <c r="K57" s="29">
        <f>Class4ResTaxesByCo!K57/('County Personal Income'!K57*1000)</f>
        <v>1.3552659732240971E-2</v>
      </c>
      <c r="L57" s="29">
        <f>Class4ResTaxesByCo!L57/('County Personal Income'!L57*1000)</f>
        <v>1.2626380207321241E-2</v>
      </c>
      <c r="M57" s="29">
        <f>Class4ResTaxesByCo!M57/('County Personal Income'!M57*1000)</f>
        <v>1.1766760851448914E-2</v>
      </c>
      <c r="N57" s="29">
        <f>Class4ResTaxesByCo!N57/('County Personal Income'!N57*1000)</f>
        <v>1.1945077826517245E-2</v>
      </c>
      <c r="O57" s="29">
        <f>Class4ResTaxesByCo!O57/('County Personal Income'!O57*1000)</f>
        <v>1.1472059986956799E-2</v>
      </c>
      <c r="P57" s="29">
        <f>Class4ResTaxesByCo!P57/('County Personal Income'!P57*1000)</f>
        <v>1.2456799634042909E-2</v>
      </c>
      <c r="Q57" s="29">
        <f>Class4ResTaxesByCo!Q57/('County Personal Income'!Q57*1000)</f>
        <v>1.2628047504333998E-2</v>
      </c>
      <c r="R57" s="29">
        <f>Class4ResTaxesByCo!R57/('County Personal Income'!R57*1000)</f>
        <v>1.3478660051014172E-2</v>
      </c>
      <c r="S57" s="29">
        <f>Class4ResTaxesByCo!S57/('County Personal Income'!S57*1000)</f>
        <v>1.3592394221095054E-2</v>
      </c>
      <c r="T57" s="29">
        <f t="shared" si="2"/>
        <v>-2.7978648936191272E-4</v>
      </c>
      <c r="U57" s="26">
        <f t="shared" si="3"/>
        <v>-2.0168890184007429E-2</v>
      </c>
    </row>
    <row r="58" spans="1:21" x14ac:dyDescent="0.2"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</row>
    <row r="59" spans="1:21" x14ac:dyDescent="0.2"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</row>
    <row r="60" spans="1:21" x14ac:dyDescent="0.2"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</row>
    <row r="61" spans="1:21" x14ac:dyDescent="0.2">
      <c r="E61" s="23"/>
    </row>
    <row r="62" spans="1:21" x14ac:dyDescent="0.2">
      <c r="E62" s="23"/>
    </row>
  </sheetData>
  <sortState xmlns:xlrd2="http://schemas.microsoft.com/office/spreadsheetml/2017/richdata2" ref="A2:U57">
    <sortCondition ref="B2:B57"/>
  </sortState>
  <pageMargins left="1" right="1" top="1" bottom="1" header="0.5" footer="0.5"/>
  <pageSetup paperSize="5" scale="74" fitToHeight="0" orientation="landscape" r:id="rId1"/>
  <headerFooter>
    <oddHeader>&amp;CResidential Taxes Per Dollar of Income by County</oddHeader>
    <oddFooter>&amp;LHJ 35 Tax Study Committee, Jan. 2020&amp;RPrepared by Megan Moore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133"/>
  <sheetViews>
    <sheetView zoomScale="80" zoomScaleNormal="80" workbookViewId="0">
      <pane xSplit="4" ySplit="1" topLeftCell="F53" activePane="bottomRight" state="frozen"/>
      <selection pane="topRight" activeCell="C1" sqref="C1"/>
      <selection pane="bottomLeft" activeCell="A2" sqref="A2"/>
      <selection pane="bottomRight" activeCell="S18" sqref="S18"/>
    </sheetView>
  </sheetViews>
  <sheetFormatPr baseColWidth="10" defaultColWidth="8.83203125" defaultRowHeight="15" x14ac:dyDescent="0.2"/>
  <cols>
    <col min="1" max="1" width="9.33203125" bestFit="1" customWidth="1"/>
    <col min="2" max="2" width="15.1640625" bestFit="1" customWidth="1"/>
    <col min="3" max="3" width="11.33203125" customWidth="1"/>
    <col min="4" max="4" width="19.33203125" bestFit="1" customWidth="1"/>
    <col min="5" max="12" width="16.1640625" bestFit="1" customWidth="1"/>
    <col min="13" max="13" width="16.1640625" customWidth="1"/>
    <col min="14" max="21" width="16.33203125" customWidth="1"/>
    <col min="22" max="22" width="12" customWidth="1"/>
    <col min="24" max="24" width="15.33203125" bestFit="1" customWidth="1"/>
    <col min="31" max="31" width="14" bestFit="1" customWidth="1"/>
    <col min="33" max="33" width="13.33203125" bestFit="1" customWidth="1"/>
  </cols>
  <sheetData>
    <row r="1" spans="1:33" x14ac:dyDescent="0.2">
      <c r="A1" t="s">
        <v>306</v>
      </c>
      <c r="B1" t="s">
        <v>309</v>
      </c>
      <c r="C1" t="s">
        <v>307</v>
      </c>
      <c r="D1" t="s">
        <v>308</v>
      </c>
      <c r="E1">
        <v>2002</v>
      </c>
      <c r="F1">
        <v>2003</v>
      </c>
      <c r="G1">
        <v>2004</v>
      </c>
      <c r="H1">
        <v>2005</v>
      </c>
      <c r="I1">
        <v>2006</v>
      </c>
      <c r="J1">
        <v>2007</v>
      </c>
      <c r="K1">
        <v>2008</v>
      </c>
      <c r="L1">
        <v>2009</v>
      </c>
      <c r="M1">
        <v>2010</v>
      </c>
      <c r="N1">
        <v>2011</v>
      </c>
      <c r="O1">
        <v>2012</v>
      </c>
      <c r="P1">
        <v>2013</v>
      </c>
      <c r="Q1">
        <v>2014</v>
      </c>
      <c r="R1">
        <v>2015</v>
      </c>
      <c r="S1">
        <v>2016</v>
      </c>
      <c r="T1">
        <v>2017</v>
      </c>
      <c r="U1">
        <v>2018</v>
      </c>
    </row>
    <row r="2" spans="1:33" x14ac:dyDescent="0.2">
      <c r="A2">
        <f t="shared" ref="A2:A33" si="0">_xlfn.NUMBERVALUE(RIGHT(C2,2))</f>
        <v>54</v>
      </c>
      <c r="B2" t="str">
        <f>VLOOKUP(A2,CountyMatch!$A$2:$B$57,2,FALSE)</f>
        <v>Mineral</v>
      </c>
      <c r="C2" s="1" t="s">
        <v>0</v>
      </c>
      <c r="D2" s="1" t="str">
        <f>VLOOKUP(C2,CityMatch!$A$2:$B$128,2,FALSE)</f>
        <v>Alberton</v>
      </c>
      <c r="E2" s="10">
        <v>169691.80788000004</v>
      </c>
      <c r="F2" s="10">
        <v>189834.11927999998</v>
      </c>
      <c r="G2" s="10">
        <v>232099.20299999995</v>
      </c>
      <c r="H2" s="10">
        <v>260922.12509999998</v>
      </c>
      <c r="I2" s="10">
        <v>278240.98669000005</v>
      </c>
      <c r="J2" s="10">
        <v>303086.48864</v>
      </c>
      <c r="K2" s="10">
        <v>314199.57689999999</v>
      </c>
      <c r="L2" s="10">
        <v>309705.97063</v>
      </c>
      <c r="M2" s="11">
        <v>316295.61274000001</v>
      </c>
      <c r="N2" s="11">
        <v>327811.07632000011</v>
      </c>
      <c r="O2" s="11">
        <v>325601.7561</v>
      </c>
      <c r="P2" s="11">
        <v>349673.64189000003</v>
      </c>
      <c r="Q2" s="10">
        <v>356783.90195999993</v>
      </c>
      <c r="R2" s="11">
        <v>364536.161303</v>
      </c>
      <c r="S2" s="11">
        <v>364981.38305556198</v>
      </c>
      <c r="T2" s="11">
        <v>373571.04442999995</v>
      </c>
      <c r="U2" s="11">
        <v>380692.46664000012</v>
      </c>
      <c r="V2" s="9"/>
      <c r="W2" s="1"/>
      <c r="X2" s="9"/>
      <c r="AE2" s="13"/>
      <c r="AF2" s="1"/>
      <c r="AG2" s="9"/>
    </row>
    <row r="3" spans="1:33" x14ac:dyDescent="0.2">
      <c r="A3">
        <f t="shared" si="0"/>
        <v>30</v>
      </c>
      <c r="B3" t="str">
        <f>VLOOKUP(A3,CountyMatch!$A$2:$B$57,2,FALSE)</f>
        <v>Deer Lodge</v>
      </c>
      <c r="C3" s="1" t="s">
        <v>1</v>
      </c>
      <c r="D3" s="1" t="str">
        <f>VLOOKUP(C3,CityMatch!$A$2:$B$128,2,FALSE)</f>
        <v>Anaconda</v>
      </c>
      <c r="E3" s="10">
        <v>2391262.9596799999</v>
      </c>
      <c r="F3" s="10">
        <v>2759371.5817499994</v>
      </c>
      <c r="G3" s="10">
        <v>3052085.7973500001</v>
      </c>
      <c r="H3" s="10">
        <v>3152385.8271000003</v>
      </c>
      <c r="I3" s="10">
        <v>3286607.2528000004</v>
      </c>
      <c r="J3" s="10">
        <v>3374223.4547999995</v>
      </c>
      <c r="K3" s="10">
        <v>3538455.025429999</v>
      </c>
      <c r="L3" s="10">
        <v>3511632.5077599995</v>
      </c>
      <c r="M3" s="11">
        <v>2957370.3852000004</v>
      </c>
      <c r="N3" s="11">
        <v>3675825.7983999993</v>
      </c>
      <c r="O3" s="11">
        <v>3594626.7351800003</v>
      </c>
      <c r="P3" s="11">
        <v>3750049.1993359705</v>
      </c>
      <c r="Q3" s="10">
        <v>3667042.9586400017</v>
      </c>
      <c r="R3" s="11">
        <v>3998505.2186689973</v>
      </c>
      <c r="S3" s="11">
        <v>3853220.649585803</v>
      </c>
      <c r="T3" s="11">
        <v>4358082.7236300008</v>
      </c>
      <c r="U3" s="11">
        <v>4253766.8452199986</v>
      </c>
      <c r="V3" s="9"/>
      <c r="W3" s="1"/>
      <c r="X3" s="9"/>
      <c r="AE3" s="13"/>
      <c r="AF3" s="1"/>
      <c r="AG3" s="9"/>
    </row>
    <row r="4" spans="1:33" x14ac:dyDescent="0.2">
      <c r="A4">
        <f t="shared" si="0"/>
        <v>17</v>
      </c>
      <c r="B4" t="str">
        <f>VLOOKUP(A4,CountyMatch!$A$2:$B$57,2,FALSE)</f>
        <v>Roosevelt</v>
      </c>
      <c r="C4" s="1" t="s">
        <v>3</v>
      </c>
      <c r="D4" s="1" t="str">
        <f>VLOOKUP(C4,CityMatch!$A$2:$B$128,2,FALSE)</f>
        <v>Bainville</v>
      </c>
      <c r="E4" s="10">
        <v>48772.269441999997</v>
      </c>
      <c r="F4" s="10">
        <v>49735.564320000005</v>
      </c>
      <c r="G4" s="10">
        <v>47184.668450000005</v>
      </c>
      <c r="H4" s="10">
        <v>50565.081209999997</v>
      </c>
      <c r="I4" s="10">
        <v>52918.67136</v>
      </c>
      <c r="J4" s="10">
        <v>56607.675000000003</v>
      </c>
      <c r="K4" s="10">
        <v>61448.791249999995</v>
      </c>
      <c r="L4" s="10">
        <v>58233.808619999996</v>
      </c>
      <c r="M4" s="11">
        <v>65989.181819999998</v>
      </c>
      <c r="N4" s="11">
        <v>72519.616499999989</v>
      </c>
      <c r="O4" s="11">
        <v>90530.372680000015</v>
      </c>
      <c r="P4" s="11">
        <v>96348.276799999992</v>
      </c>
      <c r="Q4" s="10">
        <v>97973.283149999988</v>
      </c>
      <c r="R4" s="11">
        <v>188107.58088899992</v>
      </c>
      <c r="S4" s="11">
        <v>178434.12459604803</v>
      </c>
      <c r="T4" s="11">
        <v>196997.57648999998</v>
      </c>
      <c r="U4" s="11">
        <v>210450.17545999997</v>
      </c>
      <c r="V4" s="9"/>
      <c r="W4" s="1"/>
      <c r="X4" s="9"/>
      <c r="AE4" s="13"/>
      <c r="AF4" s="1"/>
      <c r="AG4" s="9"/>
    </row>
    <row r="5" spans="1:33" x14ac:dyDescent="0.2">
      <c r="A5">
        <f t="shared" si="0"/>
        <v>39</v>
      </c>
      <c r="B5" t="str">
        <f>VLOOKUP(A5,CountyMatch!$A$2:$B$57,2,FALSE)</f>
        <v>Fallon</v>
      </c>
      <c r="C5" s="1" t="s">
        <v>2</v>
      </c>
      <c r="D5" s="1" t="str">
        <f>VLOOKUP(C5,CityMatch!$A$2:$B$128,2,FALSE)</f>
        <v>Baker</v>
      </c>
      <c r="E5" s="10">
        <v>472648.45042799989</v>
      </c>
      <c r="F5" s="10">
        <v>473342.81720000005</v>
      </c>
      <c r="G5" s="10">
        <v>487255.79759999993</v>
      </c>
      <c r="H5" s="10">
        <v>510928.87296000001</v>
      </c>
      <c r="I5" s="10">
        <v>553880.46</v>
      </c>
      <c r="J5" s="10">
        <v>572295.33125000005</v>
      </c>
      <c r="K5" s="10">
        <v>621332.7260799997</v>
      </c>
      <c r="L5" s="10">
        <v>645403.44319000002</v>
      </c>
      <c r="M5" s="11">
        <v>730377.26950000005</v>
      </c>
      <c r="N5" s="11">
        <v>735024.71199999994</v>
      </c>
      <c r="O5" s="11">
        <v>753594.62464000017</v>
      </c>
      <c r="P5" s="11">
        <v>823559.13904196874</v>
      </c>
      <c r="Q5" s="10">
        <v>864965.76221395563</v>
      </c>
      <c r="R5" s="11">
        <v>1079975.9306431778</v>
      </c>
      <c r="S5" s="11">
        <v>1088828.2883051573</v>
      </c>
      <c r="T5" s="11">
        <v>1188703.4153999998</v>
      </c>
      <c r="U5" s="11">
        <v>1345980.4811099998</v>
      </c>
      <c r="V5" s="9"/>
      <c r="W5" s="1"/>
      <c r="X5" s="9"/>
      <c r="AE5" s="13"/>
      <c r="AF5" s="1"/>
      <c r="AG5" s="9"/>
    </row>
    <row r="6" spans="1:33" x14ac:dyDescent="0.2">
      <c r="A6">
        <f t="shared" si="0"/>
        <v>10</v>
      </c>
      <c r="B6" t="str">
        <f>VLOOKUP(A6,CountyMatch!$A$2:$B$57,2,FALSE)</f>
        <v>Carbon</v>
      </c>
      <c r="C6" s="1" t="s">
        <v>5</v>
      </c>
      <c r="D6" s="1" t="str">
        <f>VLOOKUP(C6,CityMatch!$A$2:$B$128,2,FALSE)</f>
        <v>Bearcreek</v>
      </c>
      <c r="E6" s="10">
        <v>36479.938458000011</v>
      </c>
      <c r="F6" s="10">
        <v>43502.949099999991</v>
      </c>
      <c r="G6" s="10">
        <v>41092.856687450432</v>
      </c>
      <c r="H6" s="10">
        <v>42055.039839999998</v>
      </c>
      <c r="I6" s="10">
        <v>50345.525879999994</v>
      </c>
      <c r="J6" s="10">
        <v>45058.928639999991</v>
      </c>
      <c r="K6" s="10">
        <v>40858.428650000002</v>
      </c>
      <c r="L6" s="10">
        <v>41723.127899999999</v>
      </c>
      <c r="M6" s="11">
        <v>114958.46006000001</v>
      </c>
      <c r="N6" s="11">
        <v>44560.414790000003</v>
      </c>
      <c r="O6" s="11">
        <v>45914.990549999988</v>
      </c>
      <c r="P6" s="11">
        <v>48430.584409999996</v>
      </c>
      <c r="Q6" s="10">
        <v>51069.179700000001</v>
      </c>
      <c r="R6" s="11">
        <v>49385.754105999986</v>
      </c>
      <c r="S6" s="11">
        <v>52567.265274194804</v>
      </c>
      <c r="T6" s="11">
        <v>64833.827519999992</v>
      </c>
      <c r="U6" s="11">
        <v>68325.875139999989</v>
      </c>
      <c r="V6" s="9"/>
      <c r="W6" s="1"/>
      <c r="X6" s="9"/>
      <c r="AE6" s="13"/>
      <c r="AF6" s="1"/>
      <c r="AG6" s="9"/>
    </row>
    <row r="7" spans="1:33" x14ac:dyDescent="0.2">
      <c r="A7">
        <f t="shared" si="0"/>
        <v>6</v>
      </c>
      <c r="B7" t="str">
        <f>VLOOKUP(A7,CountyMatch!$A$2:$B$57,2,FALSE)</f>
        <v>Gallatin</v>
      </c>
      <c r="C7" s="1" t="s">
        <v>4</v>
      </c>
      <c r="D7" s="1" t="str">
        <f>VLOOKUP(C7,CityMatch!$A$2:$B$128,2,FALSE)</f>
        <v>Belgrade</v>
      </c>
      <c r="E7" s="10">
        <v>3546302.8373059994</v>
      </c>
      <c r="F7" s="10">
        <v>3675838.3816499994</v>
      </c>
      <c r="G7" s="10">
        <v>3677425.2340362957</v>
      </c>
      <c r="H7" s="10">
        <v>4641738.9614300001</v>
      </c>
      <c r="I7" s="10">
        <v>4757588.5201799991</v>
      </c>
      <c r="J7" s="10">
        <v>5129851.8832199993</v>
      </c>
      <c r="K7" s="10">
        <v>5654704.1355999997</v>
      </c>
      <c r="L7" s="10">
        <v>6035462.9898700006</v>
      </c>
      <c r="M7" s="11">
        <v>6360313.290000001</v>
      </c>
      <c r="N7" s="11">
        <v>6823572.6800399972</v>
      </c>
      <c r="O7" s="11">
        <v>6952855.0960000018</v>
      </c>
      <c r="P7" s="11">
        <v>7251179.3085928541</v>
      </c>
      <c r="Q7" s="10">
        <v>7349990.0267323218</v>
      </c>
      <c r="R7" s="11">
        <v>7241822.6975249806</v>
      </c>
      <c r="S7" s="11">
        <v>8038737.6372896442</v>
      </c>
      <c r="T7" s="11">
        <v>9053776.8930000011</v>
      </c>
      <c r="U7" s="11">
        <v>9736745.7560099997</v>
      </c>
      <c r="V7" s="9"/>
      <c r="W7" s="1"/>
      <c r="X7" s="9"/>
      <c r="AE7" s="13"/>
      <c r="AF7" s="1"/>
      <c r="AG7" s="9"/>
    </row>
    <row r="8" spans="1:33" x14ac:dyDescent="0.2">
      <c r="A8">
        <f t="shared" si="0"/>
        <v>2</v>
      </c>
      <c r="B8" t="str">
        <f>VLOOKUP(A8,CountyMatch!$A$2:$B$57,2,FALSE)</f>
        <v>Cascade</v>
      </c>
      <c r="C8" s="1" t="s">
        <v>10</v>
      </c>
      <c r="D8" s="1" t="str">
        <f>VLOOKUP(C8,CityMatch!$A$2:$B$128,2,FALSE)</f>
        <v xml:space="preserve">Belt </v>
      </c>
      <c r="E8" s="10">
        <v>272553.26569599996</v>
      </c>
      <c r="F8" s="10">
        <v>271393.21691999998</v>
      </c>
      <c r="G8" s="10">
        <v>261522.73543999999</v>
      </c>
      <c r="H8" s="10">
        <v>260306.80299999999</v>
      </c>
      <c r="I8" s="10">
        <v>274265.55266000004</v>
      </c>
      <c r="J8" s="10">
        <v>278121.26565000002</v>
      </c>
      <c r="K8" s="10">
        <v>283749.58434</v>
      </c>
      <c r="L8" s="10">
        <v>280680.40375</v>
      </c>
      <c r="M8" s="11">
        <v>277563.05070000002</v>
      </c>
      <c r="N8" s="11">
        <v>284551.71884999995</v>
      </c>
      <c r="O8" s="11">
        <v>277923.70476000005</v>
      </c>
      <c r="P8" s="11">
        <v>292011.70782000001</v>
      </c>
      <c r="Q8" s="10">
        <v>301881.46944000007</v>
      </c>
      <c r="R8" s="11">
        <v>304025.79806399992</v>
      </c>
      <c r="S8" s="11">
        <v>303824.54801040376</v>
      </c>
      <c r="T8" s="11">
        <v>337224.69656000001</v>
      </c>
      <c r="U8" s="11">
        <v>340831.76238000003</v>
      </c>
      <c r="V8" s="9"/>
      <c r="W8" s="1"/>
      <c r="X8" s="9"/>
      <c r="AE8" s="13"/>
      <c r="AF8" s="1"/>
      <c r="AG8" s="9"/>
    </row>
    <row r="9" spans="1:33" x14ac:dyDescent="0.2">
      <c r="A9">
        <f t="shared" si="0"/>
        <v>19</v>
      </c>
      <c r="B9" t="str">
        <f>VLOOKUP(A9,CountyMatch!$A$2:$B$57,2,FALSE)</f>
        <v>Chouteau</v>
      </c>
      <c r="C9" s="1" t="s">
        <v>6</v>
      </c>
      <c r="D9" s="1" t="str">
        <f>VLOOKUP(C9,CityMatch!$A$2:$B$128,2,FALSE)</f>
        <v>Big Sandy</v>
      </c>
      <c r="E9" s="10">
        <v>233626.828072</v>
      </c>
      <c r="F9" s="10">
        <v>250426.94039999999</v>
      </c>
      <c r="G9" s="10">
        <v>242512.22261000003</v>
      </c>
      <c r="H9" s="10">
        <v>255556.16996</v>
      </c>
      <c r="I9" s="10">
        <v>239250.40759999998</v>
      </c>
      <c r="J9" s="10">
        <v>263610.96960000007</v>
      </c>
      <c r="K9" s="10">
        <v>264053.35038400005</v>
      </c>
      <c r="L9" s="10">
        <v>267984.45490999997</v>
      </c>
      <c r="M9" s="11">
        <v>300858.65383999998</v>
      </c>
      <c r="N9" s="11">
        <v>250674.67810000002</v>
      </c>
      <c r="O9" s="11">
        <v>275688.74802000006</v>
      </c>
      <c r="P9" s="11">
        <v>311837.11730622122</v>
      </c>
      <c r="Q9" s="10">
        <v>322607.84861000004</v>
      </c>
      <c r="R9" s="11">
        <v>321498.59433200007</v>
      </c>
      <c r="S9" s="11">
        <v>315837.23406469473</v>
      </c>
      <c r="T9" s="11">
        <v>348830.1790200001</v>
      </c>
      <c r="U9" s="11">
        <v>352116.99399999995</v>
      </c>
      <c r="V9" s="9"/>
      <c r="W9" s="1"/>
      <c r="X9" s="9"/>
      <c r="AE9" s="13"/>
      <c r="AF9" s="1"/>
      <c r="AG9" s="9"/>
    </row>
    <row r="10" spans="1:33" x14ac:dyDescent="0.2">
      <c r="A10">
        <f t="shared" si="0"/>
        <v>40</v>
      </c>
      <c r="B10" t="str">
        <f>VLOOKUP(A10,CountyMatch!$A$2:$B$57,2,FALSE)</f>
        <v>Sweet Grass</v>
      </c>
      <c r="C10" s="1" t="s">
        <v>7</v>
      </c>
      <c r="D10" s="1" t="str">
        <f>VLOOKUP(C10,CityMatch!$A$2:$B$128,2,FALSE)</f>
        <v>Big Timber</v>
      </c>
      <c r="E10" s="10">
        <v>1263607.2394848005</v>
      </c>
      <c r="F10" s="10">
        <v>1047329.8347810002</v>
      </c>
      <c r="G10" s="10">
        <v>1061849.9120399999</v>
      </c>
      <c r="H10" s="10">
        <v>1203429.6229890003</v>
      </c>
      <c r="I10" s="10">
        <v>1195238.0353399997</v>
      </c>
      <c r="J10" s="10">
        <v>1180570.1144399997</v>
      </c>
      <c r="K10" s="10">
        <v>1837282.6482999998</v>
      </c>
      <c r="L10" s="10">
        <v>1922341.9656535999</v>
      </c>
      <c r="M10" s="11">
        <v>1297189.59188</v>
      </c>
      <c r="N10" s="11">
        <v>1790794.3077199995</v>
      </c>
      <c r="O10" s="11">
        <v>1851305.4814800001</v>
      </c>
      <c r="P10" s="11">
        <v>1425011.5091999995</v>
      </c>
      <c r="Q10" s="10">
        <v>1374916.2350000001</v>
      </c>
      <c r="R10" s="11">
        <v>1359842.7088390002</v>
      </c>
      <c r="S10" s="11">
        <v>2117142.5464505777</v>
      </c>
      <c r="T10" s="11">
        <v>2180888.7068000003</v>
      </c>
      <c r="U10" s="11">
        <v>2210138.6013199994</v>
      </c>
      <c r="V10" s="9"/>
      <c r="W10" s="1"/>
      <c r="X10" s="9"/>
      <c r="AE10" s="13"/>
      <c r="AF10" s="1"/>
      <c r="AG10" s="9"/>
    </row>
    <row r="11" spans="1:33" x14ac:dyDescent="0.2">
      <c r="A11">
        <f t="shared" si="0"/>
        <v>3</v>
      </c>
      <c r="B11" t="str">
        <f>VLOOKUP(A11,CountyMatch!$A$2:$B$57,2,FALSE)</f>
        <v>Yellowstone</v>
      </c>
      <c r="C11" s="1" t="s">
        <v>8</v>
      </c>
      <c r="D11" s="1" t="str">
        <f>VLOOKUP(C11,CityMatch!$A$2:$B$128,2,FALSE)</f>
        <v>Billings</v>
      </c>
      <c r="E11" s="10">
        <v>62108765.204620011</v>
      </c>
      <c r="F11" s="10">
        <v>72277812.251499981</v>
      </c>
      <c r="G11" s="10">
        <v>75781866.189272791</v>
      </c>
      <c r="H11" s="10">
        <v>81223877.418939993</v>
      </c>
      <c r="I11" s="10">
        <v>84113752.05592002</v>
      </c>
      <c r="J11" s="10">
        <v>91200833.562250033</v>
      </c>
      <c r="K11" s="10">
        <v>93282645.404229954</v>
      </c>
      <c r="L11" s="10">
        <v>97427378.960199997</v>
      </c>
      <c r="M11" s="11">
        <v>104697022.64735994</v>
      </c>
      <c r="N11" s="11">
        <v>105110747.08047004</v>
      </c>
      <c r="O11" s="11">
        <v>106472755.96378005</v>
      </c>
      <c r="P11" s="11">
        <v>111521186.40791951</v>
      </c>
      <c r="Q11" s="10">
        <v>112824667.85310742</v>
      </c>
      <c r="R11" s="11">
        <v>125977482.56875819</v>
      </c>
      <c r="S11" s="11">
        <v>130767528.47520953</v>
      </c>
      <c r="T11" s="11">
        <v>138113785.40373543</v>
      </c>
      <c r="U11" s="11">
        <v>143551666.62392995</v>
      </c>
      <c r="V11" s="9"/>
      <c r="W11" s="1"/>
      <c r="X11" s="9"/>
      <c r="AE11" s="13"/>
      <c r="AF11" s="1"/>
      <c r="AG11" s="9"/>
    </row>
    <row r="12" spans="1:33" x14ac:dyDescent="0.2">
      <c r="A12">
        <f t="shared" si="0"/>
        <v>51</v>
      </c>
      <c r="B12" t="str">
        <f>VLOOKUP(A12,CountyMatch!$A$2:$B$57,2,FALSE)</f>
        <v>Jefferson</v>
      </c>
      <c r="C12" s="1" t="s">
        <v>9</v>
      </c>
      <c r="D12" s="1" t="str">
        <f>VLOOKUP(C12,CityMatch!$A$2:$B$128,2,FALSE)</f>
        <v>Boulder</v>
      </c>
      <c r="E12" s="10">
        <v>454782.00481500005</v>
      </c>
      <c r="F12" s="10">
        <v>456505.17775999999</v>
      </c>
      <c r="G12" s="10">
        <v>482758.40100000001</v>
      </c>
      <c r="H12" s="10">
        <v>501894.81650000002</v>
      </c>
      <c r="I12" s="10">
        <v>539444.88191999996</v>
      </c>
      <c r="J12" s="10">
        <v>572984.46791999997</v>
      </c>
      <c r="K12" s="10">
        <v>577503.76352400007</v>
      </c>
      <c r="L12" s="10">
        <v>590944.38672000007</v>
      </c>
      <c r="M12" s="11">
        <v>671447.72016000003</v>
      </c>
      <c r="N12" s="11">
        <v>653443.51170999999</v>
      </c>
      <c r="O12" s="11">
        <v>651370.5141599999</v>
      </c>
      <c r="P12" s="11">
        <v>649288.51811540045</v>
      </c>
      <c r="Q12" s="10">
        <v>669777.45756910532</v>
      </c>
      <c r="R12" s="11">
        <v>727725.75225000025</v>
      </c>
      <c r="S12" s="11">
        <v>678117.18357836478</v>
      </c>
      <c r="T12" s="11">
        <v>764580.15583999967</v>
      </c>
      <c r="U12" s="11">
        <v>812769.24156999984</v>
      </c>
      <c r="V12" s="9"/>
      <c r="W12" s="1"/>
      <c r="X12" s="9"/>
      <c r="AE12" s="13"/>
      <c r="AF12" s="1"/>
      <c r="AG12" s="9"/>
    </row>
    <row r="13" spans="1:33" x14ac:dyDescent="0.2">
      <c r="A13">
        <f t="shared" si="0"/>
        <v>6</v>
      </c>
      <c r="B13" t="str">
        <f>VLOOKUP(A13,CountyMatch!$A$2:$B$57,2,FALSE)</f>
        <v>Gallatin</v>
      </c>
      <c r="C13" s="1" t="s">
        <v>11</v>
      </c>
      <c r="D13" s="1" t="str">
        <f>VLOOKUP(C13,CityMatch!$A$2:$B$128,2,FALSE)</f>
        <v>Bozeman</v>
      </c>
      <c r="E13" s="10">
        <v>24948112.173784003</v>
      </c>
      <c r="F13" s="10">
        <v>27479659.585869998</v>
      </c>
      <c r="G13" s="10">
        <v>29613200.609063897</v>
      </c>
      <c r="H13" s="10">
        <v>32438161.862399999</v>
      </c>
      <c r="I13" s="10">
        <v>35828894.036939994</v>
      </c>
      <c r="J13" s="10">
        <v>39284437.896540001</v>
      </c>
      <c r="K13" s="10">
        <v>45924985.086230002</v>
      </c>
      <c r="L13" s="10">
        <v>48048319.426919997</v>
      </c>
      <c r="M13" s="11">
        <v>50018985.768679999</v>
      </c>
      <c r="N13" s="11">
        <v>50518295.543810003</v>
      </c>
      <c r="O13" s="11">
        <v>51750708.762599982</v>
      </c>
      <c r="P13" s="11">
        <v>57287276.18932841</v>
      </c>
      <c r="Q13" s="10">
        <v>60100599.199328735</v>
      </c>
      <c r="R13" s="11">
        <v>63909068.931239374</v>
      </c>
      <c r="S13" s="11">
        <v>65520847.674723916</v>
      </c>
      <c r="T13" s="11">
        <v>68653849.038228914</v>
      </c>
      <c r="U13" s="11">
        <v>75881343.736290023</v>
      </c>
      <c r="V13" s="9"/>
      <c r="W13" s="1"/>
      <c r="X13" s="9"/>
      <c r="AE13" s="13"/>
      <c r="AF13" s="1"/>
      <c r="AG13" s="9"/>
    </row>
    <row r="14" spans="1:33" x14ac:dyDescent="0.2">
      <c r="A14">
        <f t="shared" si="0"/>
        <v>10</v>
      </c>
      <c r="B14" t="str">
        <f>VLOOKUP(A14,CountyMatch!$A$2:$B$57,2,FALSE)</f>
        <v>Carbon</v>
      </c>
      <c r="C14" s="1" t="s">
        <v>14</v>
      </c>
      <c r="D14" s="1" t="str">
        <f>VLOOKUP(C14,CityMatch!$A$2:$B$128,2,FALSE)</f>
        <v>Bridger</v>
      </c>
      <c r="E14" s="11">
        <v>307458.42325299996</v>
      </c>
      <c r="F14" s="11">
        <v>321974.16810000001</v>
      </c>
      <c r="G14" s="11">
        <v>337386.34983999992</v>
      </c>
      <c r="H14" s="11">
        <v>349180.26484000002</v>
      </c>
      <c r="I14" s="11">
        <v>333822.33624999999</v>
      </c>
      <c r="J14" s="11">
        <v>348817.71136000002</v>
      </c>
      <c r="K14" s="11">
        <v>380607.61881999997</v>
      </c>
      <c r="L14" s="11">
        <v>379563.07763999997</v>
      </c>
      <c r="M14" s="11">
        <v>289332.81534000003</v>
      </c>
      <c r="N14" s="11">
        <v>394557.58158000006</v>
      </c>
      <c r="O14" s="11">
        <v>425590.74557999999</v>
      </c>
      <c r="P14" s="11">
        <v>433724.12072452268</v>
      </c>
      <c r="Q14" s="10">
        <v>451132.21642310522</v>
      </c>
      <c r="R14" s="11">
        <v>476026.29486032878</v>
      </c>
      <c r="S14" s="11">
        <v>457602.98168283183</v>
      </c>
      <c r="T14" s="11">
        <v>480698.69372999982</v>
      </c>
      <c r="U14" s="11">
        <v>493168.32413999998</v>
      </c>
      <c r="W14" s="1"/>
      <c r="X14" s="9"/>
      <c r="AE14" s="13"/>
      <c r="AF14" s="1"/>
      <c r="AG14" s="9"/>
    </row>
    <row r="15" spans="1:33" x14ac:dyDescent="0.2">
      <c r="A15">
        <f t="shared" si="0"/>
        <v>9</v>
      </c>
      <c r="B15" t="str">
        <f>VLOOKUP(A15,CountyMatch!$A$2:$B$57,2,FALSE)</f>
        <v>Powder River</v>
      </c>
      <c r="C15" s="1" t="s">
        <v>15</v>
      </c>
      <c r="D15" s="1" t="str">
        <f>VLOOKUP(C15,CityMatch!$A$2:$B$128,2,FALSE)</f>
        <v>Broadus</v>
      </c>
      <c r="E15" s="11">
        <v>180091.56871199995</v>
      </c>
      <c r="F15" s="11">
        <v>183825.70254000003</v>
      </c>
      <c r="G15" s="11">
        <v>197973.33316261278</v>
      </c>
      <c r="H15" s="11">
        <v>199523.19560000001</v>
      </c>
      <c r="I15" s="11">
        <v>207196.14749999999</v>
      </c>
      <c r="J15" s="11">
        <v>240350.42123999997</v>
      </c>
      <c r="K15" s="11">
        <v>202438.08143999998</v>
      </c>
      <c r="L15" s="11">
        <v>196974.41499999998</v>
      </c>
      <c r="M15" s="11">
        <v>213391.69200000001</v>
      </c>
      <c r="N15" s="11">
        <v>203548.63259999998</v>
      </c>
      <c r="O15" s="11">
        <v>174784.46623000008</v>
      </c>
      <c r="P15" s="11">
        <v>177373.32160000002</v>
      </c>
      <c r="Q15" s="10">
        <v>173460.27711999996</v>
      </c>
      <c r="R15" s="11">
        <v>187163.47844799995</v>
      </c>
      <c r="S15" s="11">
        <v>214734.22787487131</v>
      </c>
      <c r="T15" s="11">
        <v>227994.39343000003</v>
      </c>
      <c r="U15" s="11">
        <v>226982.82890000002</v>
      </c>
      <c r="V15" s="9"/>
      <c r="W15" s="1"/>
      <c r="X15" s="9"/>
      <c r="AF15" s="1"/>
      <c r="AG15" s="9"/>
    </row>
    <row r="16" spans="1:33" x14ac:dyDescent="0.2">
      <c r="A16">
        <f t="shared" si="0"/>
        <v>3</v>
      </c>
      <c r="B16" t="str">
        <f>VLOOKUP(A16,CountyMatch!$A$2:$B$57,2,FALSE)</f>
        <v>Yellowstone</v>
      </c>
      <c r="C16" s="1" t="s">
        <v>13</v>
      </c>
      <c r="D16" s="1" t="str">
        <f>VLOOKUP(C16,CityMatch!$A$2:$B$128,2,FALSE)</f>
        <v>Broadview</v>
      </c>
      <c r="E16" s="11">
        <v>82741.031000000003</v>
      </c>
      <c r="F16" s="11">
        <v>99699.423600000009</v>
      </c>
      <c r="G16" s="11">
        <v>97365.214239999987</v>
      </c>
      <c r="H16" s="11">
        <v>107611.97363999998</v>
      </c>
      <c r="I16" s="11">
        <v>115901.29988000001</v>
      </c>
      <c r="J16" s="11">
        <v>116118.44667999999</v>
      </c>
      <c r="K16" s="11">
        <v>121338.43562000002</v>
      </c>
      <c r="L16" s="11">
        <v>107996.4696</v>
      </c>
      <c r="M16" s="11">
        <v>119173.45744000001</v>
      </c>
      <c r="N16" s="11">
        <v>127105.96626000002</v>
      </c>
      <c r="O16" s="11">
        <v>132161.83666000003</v>
      </c>
      <c r="P16" s="11">
        <v>131033.30439</v>
      </c>
      <c r="Q16" s="10">
        <v>135282.75201999999</v>
      </c>
      <c r="R16" s="11">
        <v>147667.499924</v>
      </c>
      <c r="S16" s="11">
        <v>159230.89216043058</v>
      </c>
      <c r="T16" s="11">
        <v>153259.79487000001</v>
      </c>
      <c r="U16" s="11">
        <v>159974.17604999995</v>
      </c>
      <c r="V16" s="9"/>
      <c r="W16" s="1"/>
      <c r="X16" s="9"/>
      <c r="AE16" s="13"/>
      <c r="AF16" s="1"/>
      <c r="AG16" s="9"/>
    </row>
    <row r="17" spans="1:33" x14ac:dyDescent="0.2">
      <c r="A17">
        <f t="shared" si="0"/>
        <v>17</v>
      </c>
      <c r="B17" t="str">
        <f>VLOOKUP(A17,CountyMatch!$A$2:$B$57,2,FALSE)</f>
        <v>Roosevelt</v>
      </c>
      <c r="C17" s="1" t="s">
        <v>12</v>
      </c>
      <c r="D17" s="1" t="str">
        <f>VLOOKUP(C17,CityMatch!$A$2:$B$128,2,FALSE)</f>
        <v>Brockton</v>
      </c>
      <c r="E17" s="10">
        <v>21436.840812000006</v>
      </c>
      <c r="F17" s="10">
        <v>22385.774300000001</v>
      </c>
      <c r="G17" s="10">
        <v>20501.400465088682</v>
      </c>
      <c r="H17" s="10">
        <v>24294.659939999998</v>
      </c>
      <c r="I17" s="10">
        <v>25936.07922</v>
      </c>
      <c r="J17" s="10">
        <v>30849.424190000002</v>
      </c>
      <c r="K17" s="10">
        <v>31969.288199999999</v>
      </c>
      <c r="L17" s="10">
        <v>27673.104749999999</v>
      </c>
      <c r="M17" s="11">
        <v>38517.724349999997</v>
      </c>
      <c r="N17" s="11">
        <v>37309.722779999996</v>
      </c>
      <c r="O17" s="11">
        <v>40007.711849999992</v>
      </c>
      <c r="P17" s="11">
        <v>38238.953439999997</v>
      </c>
      <c r="Q17" s="10">
        <v>44089.159820000008</v>
      </c>
      <c r="R17" s="11">
        <v>54387.546284388212</v>
      </c>
      <c r="S17" s="11">
        <v>52419.902292540559</v>
      </c>
      <c r="T17" s="11">
        <v>63665.402500000011</v>
      </c>
      <c r="U17" s="11">
        <v>55128.357199999999</v>
      </c>
      <c r="V17" s="9"/>
      <c r="W17" s="1"/>
      <c r="X17" s="9"/>
      <c r="AE17" s="13"/>
      <c r="AF17" s="1"/>
      <c r="AG17" s="9"/>
    </row>
    <row r="18" spans="1:33" x14ac:dyDescent="0.2">
      <c r="A18">
        <f t="shared" si="0"/>
        <v>38</v>
      </c>
      <c r="B18" t="str">
        <f>VLOOKUP(A18,CountyMatch!$A$2:$B$57,2,FALSE)</f>
        <v>Glacier</v>
      </c>
      <c r="C18" s="1" t="s">
        <v>142</v>
      </c>
      <c r="D18" s="1" t="str">
        <f>VLOOKUP(C18,CityMatch!$A$2:$B$128,2,FALSE)</f>
        <v xml:space="preserve">Browning </v>
      </c>
      <c r="E18" s="11">
        <v>275088.76058399997</v>
      </c>
      <c r="F18" s="11">
        <v>270438.78149999998</v>
      </c>
      <c r="G18" s="11">
        <v>255552.41868599996</v>
      </c>
      <c r="H18" s="11">
        <v>276987.71282999997</v>
      </c>
      <c r="I18" s="11">
        <v>269086.05743999995</v>
      </c>
      <c r="J18" s="11">
        <v>293468.88143999997</v>
      </c>
      <c r="K18" s="11">
        <v>289709.33409999998</v>
      </c>
      <c r="L18" s="11">
        <v>301992.93642000004</v>
      </c>
      <c r="M18" s="11">
        <v>346636.12144000002</v>
      </c>
      <c r="N18" s="11">
        <v>405976.09833000007</v>
      </c>
      <c r="O18" s="11">
        <v>445634.94066000008</v>
      </c>
      <c r="P18" s="11">
        <v>451942.49992957013</v>
      </c>
      <c r="Q18" s="10">
        <v>425212.45443563635</v>
      </c>
      <c r="R18" s="11">
        <v>444417.40858399996</v>
      </c>
      <c r="S18" s="11">
        <v>384499.78128589113</v>
      </c>
      <c r="T18" s="11">
        <v>364943.02499999997</v>
      </c>
      <c r="U18" s="11">
        <v>354092.72338999994</v>
      </c>
      <c r="W18" s="1"/>
      <c r="X18" s="9"/>
      <c r="AE18" s="13"/>
      <c r="AF18" s="1"/>
      <c r="AG18" s="9"/>
    </row>
    <row r="19" spans="1:33" x14ac:dyDescent="0.2">
      <c r="A19">
        <f t="shared" si="0"/>
        <v>2</v>
      </c>
      <c r="B19" t="str">
        <f>VLOOKUP(A19,CountyMatch!$A$2:$B$57,2,FALSE)</f>
        <v>Cascade</v>
      </c>
      <c r="C19" s="1" t="s">
        <v>16</v>
      </c>
      <c r="D19" s="1" t="str">
        <f>VLOOKUP(C19,CityMatch!$A$2:$B$128,2,FALSE)</f>
        <v>Cascade</v>
      </c>
      <c r="E19" s="11">
        <v>349255.37761800009</v>
      </c>
      <c r="F19" s="11">
        <v>374691.77746000001</v>
      </c>
      <c r="G19" s="11">
        <v>380159.74533000006</v>
      </c>
      <c r="H19" s="11">
        <v>376896.40064999991</v>
      </c>
      <c r="I19" s="11">
        <v>396077.77085000009</v>
      </c>
      <c r="J19" s="11">
        <v>409176.15809999994</v>
      </c>
      <c r="K19" s="11">
        <v>395757.8257300001</v>
      </c>
      <c r="L19" s="11">
        <v>386220.28816</v>
      </c>
      <c r="M19" s="11">
        <v>425904.22863999993</v>
      </c>
      <c r="N19" s="11">
        <v>420006.43290999992</v>
      </c>
      <c r="O19" s="11">
        <v>432537.89832000009</v>
      </c>
      <c r="P19" s="11">
        <v>442659.69063999993</v>
      </c>
      <c r="Q19" s="10">
        <v>437080.18144999992</v>
      </c>
      <c r="R19" s="11">
        <v>426809.92936600011</v>
      </c>
      <c r="S19" s="11">
        <v>544556.42463581858</v>
      </c>
      <c r="T19" s="11">
        <v>580034.8628799998</v>
      </c>
      <c r="U19" s="11">
        <v>548922.68248999992</v>
      </c>
      <c r="V19" s="9"/>
      <c r="W19" s="1"/>
      <c r="X19" s="9"/>
      <c r="AE19" s="13"/>
      <c r="AF19" s="1"/>
      <c r="AG19" s="9"/>
    </row>
    <row r="20" spans="1:33" x14ac:dyDescent="0.2">
      <c r="A20">
        <f t="shared" si="0"/>
        <v>48</v>
      </c>
      <c r="B20" t="str">
        <f>VLOOKUP(A20,CountyMatch!$A$2:$B$57,2,FALSE)</f>
        <v>Liberty</v>
      </c>
      <c r="C20" s="1" t="s">
        <v>18</v>
      </c>
      <c r="D20" s="1" t="str">
        <f>VLOOKUP(C20,CityMatch!$A$2:$B$128,2,FALSE)</f>
        <v>Chester</v>
      </c>
      <c r="E20" s="11">
        <v>347576.98941599997</v>
      </c>
      <c r="F20" s="11">
        <v>410766.17042999994</v>
      </c>
      <c r="G20" s="11">
        <v>371429.08902000001</v>
      </c>
      <c r="H20" s="11">
        <v>379679.49791999999</v>
      </c>
      <c r="I20" s="11">
        <v>406245.74639999995</v>
      </c>
      <c r="J20" s="11">
        <v>406635.08495999995</v>
      </c>
      <c r="K20" s="11">
        <v>410733.18732000008</v>
      </c>
      <c r="L20" s="11">
        <v>394385.90847999998</v>
      </c>
      <c r="M20" s="11">
        <v>440737.27038</v>
      </c>
      <c r="N20" s="11">
        <v>428230.44678000006</v>
      </c>
      <c r="O20" s="11">
        <v>433965.71613999997</v>
      </c>
      <c r="P20" s="11">
        <v>457969.41226649913</v>
      </c>
      <c r="Q20" s="10">
        <v>461131.74517879909</v>
      </c>
      <c r="R20" s="11">
        <v>510296.30677567306</v>
      </c>
      <c r="S20" s="11">
        <v>527844.19755890255</v>
      </c>
      <c r="T20" s="11">
        <v>557050.37161799963</v>
      </c>
      <c r="U20" s="11">
        <v>606372.99366000015</v>
      </c>
      <c r="W20" s="1"/>
      <c r="X20" s="9"/>
      <c r="AE20" s="13"/>
      <c r="AF20" s="1"/>
      <c r="AG20" s="9"/>
    </row>
    <row r="21" spans="1:33" x14ac:dyDescent="0.2">
      <c r="A21">
        <f t="shared" si="0"/>
        <v>24</v>
      </c>
      <c r="B21" t="str">
        <f>VLOOKUP(A21,CountyMatch!$A$2:$B$57,2,FALSE)</f>
        <v>Blaine</v>
      </c>
      <c r="C21" s="1" t="s">
        <v>19</v>
      </c>
      <c r="D21" s="1" t="str">
        <f>VLOOKUP(C21,CityMatch!$A$2:$B$128,2,FALSE)</f>
        <v>Chinook</v>
      </c>
      <c r="E21" s="11">
        <v>622057.11157799978</v>
      </c>
      <c r="F21" s="11">
        <v>659120.50790400011</v>
      </c>
      <c r="G21" s="11">
        <v>694112.69395800005</v>
      </c>
      <c r="H21" s="11">
        <v>718754.58924100001</v>
      </c>
      <c r="I21" s="11">
        <v>729507.49167999998</v>
      </c>
      <c r="J21" s="11">
        <v>700196.82270699996</v>
      </c>
      <c r="K21" s="11">
        <v>755098.35699599993</v>
      </c>
      <c r="L21" s="11">
        <v>720249.63392000005</v>
      </c>
      <c r="M21" s="11">
        <v>733992.41168399993</v>
      </c>
      <c r="N21" s="11">
        <v>858688.64949700027</v>
      </c>
      <c r="O21" s="11">
        <v>914078.79175000009</v>
      </c>
      <c r="P21" s="11">
        <v>923451.97827229241</v>
      </c>
      <c r="Q21" s="10">
        <v>941932.14205385139</v>
      </c>
      <c r="R21" s="11">
        <v>1117935.3424299995</v>
      </c>
      <c r="S21" s="11">
        <v>1247639.1481761821</v>
      </c>
      <c r="T21" s="11">
        <v>1389232.9125952478</v>
      </c>
      <c r="U21" s="11">
        <v>1420511.09103</v>
      </c>
      <c r="V21" s="9"/>
      <c r="W21" s="1"/>
      <c r="X21" s="9"/>
      <c r="AE21" s="13"/>
      <c r="AF21" s="1"/>
      <c r="AG21" s="9"/>
    </row>
    <row r="22" spans="1:33" x14ac:dyDescent="0.2">
      <c r="A22">
        <f t="shared" si="0"/>
        <v>31</v>
      </c>
      <c r="B22" t="str">
        <f>VLOOKUP(A22,CountyMatch!$A$2:$B$57,2,FALSE)</f>
        <v>Teton</v>
      </c>
      <c r="C22" s="1" t="s">
        <v>20</v>
      </c>
      <c r="D22" s="1" t="str">
        <f>VLOOKUP(C22,CityMatch!$A$2:$B$128,2,FALSE)</f>
        <v>Choteau</v>
      </c>
      <c r="E22" s="11">
        <v>744094.17300799978</v>
      </c>
      <c r="F22" s="11">
        <v>754708.99899999995</v>
      </c>
      <c r="G22" s="11">
        <v>794906.02450000006</v>
      </c>
      <c r="H22" s="11">
        <v>841225.75031999988</v>
      </c>
      <c r="I22" s="11">
        <v>869715.24969000008</v>
      </c>
      <c r="J22" s="11">
        <v>899077.91540000017</v>
      </c>
      <c r="K22" s="11">
        <v>916453.36161000014</v>
      </c>
      <c r="L22" s="11">
        <v>875991.54276000021</v>
      </c>
      <c r="M22" s="11">
        <v>906032.14624000003</v>
      </c>
      <c r="N22" s="11">
        <v>934735.06575000042</v>
      </c>
      <c r="O22" s="11">
        <v>957896.39615999989</v>
      </c>
      <c r="P22" s="11">
        <v>988585.1158125872</v>
      </c>
      <c r="Q22" s="10">
        <v>1019518.7874291434</v>
      </c>
      <c r="R22" s="11">
        <v>1081833.120106</v>
      </c>
      <c r="S22" s="11">
        <v>1090252.8496530256</v>
      </c>
      <c r="T22" s="11">
        <v>1157327.4886448253</v>
      </c>
      <c r="U22" s="11">
        <v>1153751.8623000004</v>
      </c>
      <c r="V22" s="9"/>
      <c r="W22" s="1"/>
      <c r="X22" s="9"/>
      <c r="AE22" s="13"/>
      <c r="AF22" s="1"/>
      <c r="AG22" s="9"/>
    </row>
    <row r="23" spans="1:33" x14ac:dyDescent="0.2">
      <c r="A23">
        <f t="shared" si="0"/>
        <v>41</v>
      </c>
      <c r="B23" t="str">
        <f>VLOOKUP(A23,CountyMatch!$A$2:$B$57,2,FALSE)</f>
        <v>McCone</v>
      </c>
      <c r="C23" s="1" t="s">
        <v>21</v>
      </c>
      <c r="D23" s="1" t="str">
        <f>VLOOKUP(C23,CityMatch!$A$2:$B$128,2,FALSE)</f>
        <v>Circle</v>
      </c>
      <c r="E23" s="11">
        <v>361674.54192499997</v>
      </c>
      <c r="F23" s="11">
        <v>388164.99229000002</v>
      </c>
      <c r="G23" s="11">
        <v>392510.00731999998</v>
      </c>
      <c r="H23" s="11">
        <v>395186.80469999998</v>
      </c>
      <c r="I23" s="11">
        <v>395384.90111999999</v>
      </c>
      <c r="J23" s="11">
        <v>468926.74728000001</v>
      </c>
      <c r="K23" s="11">
        <v>501529.55194999999</v>
      </c>
      <c r="L23" s="11">
        <v>476304.92655000003</v>
      </c>
      <c r="M23" s="11">
        <v>513516.49780999997</v>
      </c>
      <c r="N23" s="11">
        <v>535268.89518000011</v>
      </c>
      <c r="O23" s="11">
        <v>582496.65772000002</v>
      </c>
      <c r="P23" s="11">
        <v>574669.93982567184</v>
      </c>
      <c r="Q23" s="10">
        <v>710129.75640167634</v>
      </c>
      <c r="R23" s="11">
        <v>825378.31423110329</v>
      </c>
      <c r="S23" s="11">
        <v>834370.03206582612</v>
      </c>
      <c r="T23" s="11">
        <v>890080.01814526971</v>
      </c>
      <c r="U23" s="11">
        <v>883536.66666000022</v>
      </c>
      <c r="V23" s="9"/>
      <c r="W23" s="1"/>
      <c r="X23" s="9"/>
      <c r="AE23" s="13"/>
      <c r="AF23" s="1"/>
      <c r="AG23" s="9"/>
    </row>
    <row r="24" spans="1:33" x14ac:dyDescent="0.2">
      <c r="A24">
        <f t="shared" si="0"/>
        <v>49</v>
      </c>
      <c r="B24" t="str">
        <f>VLOOKUP(A24,CountyMatch!$A$2:$B$57,2,FALSE)</f>
        <v>Park</v>
      </c>
      <c r="C24" s="1" t="s">
        <v>22</v>
      </c>
      <c r="D24" s="1" t="str">
        <f>VLOOKUP(C24,CityMatch!$A$2:$B$128,2,FALSE)</f>
        <v>Clyde Park</v>
      </c>
      <c r="E24" s="11">
        <v>145931.35063500001</v>
      </c>
      <c r="F24" s="11">
        <v>153912.14207</v>
      </c>
      <c r="G24" s="11">
        <v>161523.42478022614</v>
      </c>
      <c r="H24" s="11">
        <v>162355.34736999997</v>
      </c>
      <c r="I24" s="11">
        <v>169103.88379799997</v>
      </c>
      <c r="J24" s="11">
        <v>176137.8192</v>
      </c>
      <c r="K24" s="11">
        <v>181691.58717599997</v>
      </c>
      <c r="L24" s="11">
        <v>180855.51861000003</v>
      </c>
      <c r="M24" s="11">
        <v>157870.961992</v>
      </c>
      <c r="N24" s="11">
        <v>198673.57135499999</v>
      </c>
      <c r="O24" s="11">
        <v>198365.80974999999</v>
      </c>
      <c r="P24" s="11">
        <v>212885.30284999995</v>
      </c>
      <c r="Q24" s="10">
        <v>207830.96736000001</v>
      </c>
      <c r="R24" s="11">
        <v>185651.25537199999</v>
      </c>
      <c r="S24" s="11">
        <v>168233.01696921556</v>
      </c>
      <c r="T24" s="11">
        <v>191424.82968999998</v>
      </c>
      <c r="U24" s="11">
        <v>191836.26879999996</v>
      </c>
      <c r="V24" s="9"/>
      <c r="W24" s="1"/>
      <c r="X24" s="9"/>
      <c r="AE24" s="13"/>
      <c r="AF24" s="1"/>
      <c r="AG24" s="9"/>
    </row>
    <row r="25" spans="1:33" x14ac:dyDescent="0.2">
      <c r="A25">
        <f t="shared" si="0"/>
        <v>29</v>
      </c>
      <c r="B25" t="str">
        <f>VLOOKUP(A25,CountyMatch!$A$2:$B$57,2,FALSE)</f>
        <v>Rosebud</v>
      </c>
      <c r="C25" s="1" t="s">
        <v>23</v>
      </c>
      <c r="D25" s="1" t="str">
        <f>VLOOKUP(C25,CityMatch!$A$2:$B$128,2,FALSE)</f>
        <v>Colstrip</v>
      </c>
      <c r="E25" s="11">
        <v>14596283.060459996</v>
      </c>
      <c r="F25" s="11">
        <v>14907208.783949999</v>
      </c>
      <c r="G25" s="11">
        <v>15625690.780919999</v>
      </c>
      <c r="H25" s="11">
        <v>15428423.79988</v>
      </c>
      <c r="I25" s="11">
        <v>16323349.089120001</v>
      </c>
      <c r="J25" s="11">
        <v>17598620.736480001</v>
      </c>
      <c r="K25" s="11">
        <v>17582440.115760002</v>
      </c>
      <c r="L25" s="11">
        <v>16338890.64576</v>
      </c>
      <c r="M25" s="11">
        <v>17055026.6094</v>
      </c>
      <c r="N25" s="11">
        <v>17061425.26083</v>
      </c>
      <c r="O25" s="11">
        <v>18408790.528919999</v>
      </c>
      <c r="P25" s="11">
        <v>13994255.34560634</v>
      </c>
      <c r="Q25" s="10">
        <v>15547442.594790328</v>
      </c>
      <c r="R25" s="11">
        <v>17474291.251260001</v>
      </c>
      <c r="S25" s="11">
        <v>17378939.483210009</v>
      </c>
      <c r="T25" s="11">
        <v>16713862.224227998</v>
      </c>
      <c r="U25" s="11">
        <v>17446589.187757999</v>
      </c>
      <c r="V25" s="9"/>
      <c r="W25" s="1"/>
      <c r="X25" s="9"/>
      <c r="AE25" s="13"/>
      <c r="AF25" s="1"/>
      <c r="AG25" s="9"/>
    </row>
    <row r="26" spans="1:33" x14ac:dyDescent="0.2">
      <c r="A26">
        <f t="shared" si="0"/>
        <v>7</v>
      </c>
      <c r="B26" t="str">
        <f>VLOOKUP(A26,CountyMatch!$A$2:$B$57,2,FALSE)</f>
        <v>Flathead</v>
      </c>
      <c r="C26" s="1" t="s">
        <v>17</v>
      </c>
      <c r="D26" s="1" t="str">
        <f>VLOOKUP(C26,CityMatch!$A$2:$B$128,2,FALSE)</f>
        <v>Columbia Falls</v>
      </c>
      <c r="E26" s="11">
        <v>2344779.6659820001</v>
      </c>
      <c r="F26" s="11">
        <v>2599849.2495579999</v>
      </c>
      <c r="G26" s="11">
        <v>3088372.1688819998</v>
      </c>
      <c r="H26" s="11">
        <v>3196768.7325119996</v>
      </c>
      <c r="I26" s="11">
        <v>3531216.1712400005</v>
      </c>
      <c r="J26" s="11">
        <v>3827801.3626629999</v>
      </c>
      <c r="K26" s="11">
        <v>4096281.909283</v>
      </c>
      <c r="L26" s="11">
        <v>4151006.1454500002</v>
      </c>
      <c r="M26" s="11">
        <v>4264750.3165000007</v>
      </c>
      <c r="N26" s="11">
        <v>4310942.210704999</v>
      </c>
      <c r="O26" s="11">
        <v>4797365.1363700004</v>
      </c>
      <c r="P26" s="11">
        <v>4640153.0694856131</v>
      </c>
      <c r="Q26" s="10">
        <v>4769080.6175712226</v>
      </c>
      <c r="R26" s="11">
        <v>4746224.3699972937</v>
      </c>
      <c r="S26" s="11">
        <v>5178409.1132752988</v>
      </c>
      <c r="T26" s="11">
        <v>5649987.8057547109</v>
      </c>
      <c r="U26" s="11">
        <v>5876683.8053999972</v>
      </c>
      <c r="V26" s="9"/>
      <c r="W26" s="1"/>
      <c r="X26" s="9"/>
      <c r="AE26" s="13"/>
      <c r="AF26" s="1"/>
      <c r="AG26" s="9"/>
    </row>
    <row r="27" spans="1:33" x14ac:dyDescent="0.2">
      <c r="A27">
        <f t="shared" si="0"/>
        <v>32</v>
      </c>
      <c r="B27" t="str">
        <f>VLOOKUP(A27,CountyMatch!$A$2:$B$57,2,FALSE)</f>
        <v>Stillwater</v>
      </c>
      <c r="C27" s="1" t="s">
        <v>24</v>
      </c>
      <c r="D27" s="1" t="str">
        <f>VLOOKUP(C27,CityMatch!$A$2:$B$128,2,FALSE)</f>
        <v>Columbus</v>
      </c>
      <c r="E27" s="11">
        <v>3082518.9862439996</v>
      </c>
      <c r="F27" s="11">
        <v>2273224.6765200002</v>
      </c>
      <c r="G27" s="11">
        <v>2348380.9117500004</v>
      </c>
      <c r="H27" s="11">
        <v>2437431.4789</v>
      </c>
      <c r="I27" s="11">
        <v>2588492.4255220001</v>
      </c>
      <c r="J27" s="11">
        <v>2512939.2677930002</v>
      </c>
      <c r="K27" s="11">
        <v>3590758.6615244527</v>
      </c>
      <c r="L27" s="11">
        <v>3514868.406006</v>
      </c>
      <c r="M27" s="11">
        <v>2745261.41396</v>
      </c>
      <c r="N27" s="11">
        <v>3980064.102780065</v>
      </c>
      <c r="O27" s="11">
        <v>4248467.2290241215</v>
      </c>
      <c r="P27" s="11">
        <v>3011477.6226229114</v>
      </c>
      <c r="Q27" s="10">
        <v>3067019.2616788</v>
      </c>
      <c r="R27" s="11">
        <v>3099508.1695690281</v>
      </c>
      <c r="S27" s="11">
        <v>4415163.8376844376</v>
      </c>
      <c r="T27" s="11">
        <v>4500739.5401999988</v>
      </c>
      <c r="U27" s="11">
        <v>4386746.4377900008</v>
      </c>
      <c r="V27" s="9"/>
      <c r="W27" s="1"/>
      <c r="X27" s="9"/>
      <c r="AE27" s="13"/>
      <c r="AF27" s="1"/>
      <c r="AG27" s="9"/>
    </row>
    <row r="28" spans="1:33" x14ac:dyDescent="0.2">
      <c r="A28">
        <f t="shared" si="0"/>
        <v>26</v>
      </c>
      <c r="B28" t="str">
        <f>VLOOKUP(A28,CountyMatch!$A$2:$B$57,2,FALSE)</f>
        <v>Pondera</v>
      </c>
      <c r="C28" s="1" t="s">
        <v>25</v>
      </c>
      <c r="D28" s="1" t="str">
        <f>VLOOKUP(C28,CityMatch!$A$2:$B$128,2,FALSE)</f>
        <v>Conrad</v>
      </c>
      <c r="E28" s="11">
        <v>928249.72315199976</v>
      </c>
      <c r="F28" s="11">
        <v>1354758.787675</v>
      </c>
      <c r="G28" s="11">
        <v>1366104.8109600001</v>
      </c>
      <c r="H28" s="11">
        <v>1333866.9404199999</v>
      </c>
      <c r="I28" s="11">
        <v>1355811.5427999997</v>
      </c>
      <c r="J28" s="11">
        <v>1418743.7684100003</v>
      </c>
      <c r="K28" s="11">
        <v>1513303.4606400002</v>
      </c>
      <c r="L28" s="11">
        <v>1474661.0507299998</v>
      </c>
      <c r="M28" s="11">
        <v>1497824.80984</v>
      </c>
      <c r="N28" s="11">
        <v>1435824.8319999997</v>
      </c>
      <c r="O28" s="11">
        <v>1555168.2623400001</v>
      </c>
      <c r="P28" s="11">
        <v>1541624.7880378533</v>
      </c>
      <c r="Q28" s="10">
        <v>1647255.3549999995</v>
      </c>
      <c r="R28" s="11">
        <v>1974315.8997575075</v>
      </c>
      <c r="S28" s="11">
        <v>2074936.9091291211</v>
      </c>
      <c r="T28" s="11">
        <v>2115173.3677420011</v>
      </c>
      <c r="U28" s="11">
        <v>2189075.3698559999</v>
      </c>
      <c r="V28" s="9"/>
      <c r="W28" s="1"/>
      <c r="X28" s="9"/>
      <c r="AE28" s="13"/>
      <c r="AF28" s="1"/>
      <c r="AG28" s="9"/>
    </row>
    <row r="29" spans="1:33" x14ac:dyDescent="0.2">
      <c r="A29">
        <f t="shared" si="0"/>
        <v>17</v>
      </c>
      <c r="B29" t="str">
        <f>VLOOKUP(A29,CountyMatch!$A$2:$B$57,2,FALSE)</f>
        <v>Roosevelt</v>
      </c>
      <c r="C29" s="1" t="s">
        <v>26</v>
      </c>
      <c r="D29" s="1" t="str">
        <f>VLOOKUP(C29,CityMatch!$A$2:$B$128,2,FALSE)</f>
        <v>Culbertson</v>
      </c>
      <c r="E29" s="11">
        <v>221994.27883999998</v>
      </c>
      <c r="F29" s="11">
        <v>238321.32342</v>
      </c>
      <c r="G29" s="11">
        <v>229049.28769999996</v>
      </c>
      <c r="H29" s="11">
        <v>240448.31536000001</v>
      </c>
      <c r="I29" s="11">
        <v>255225.92085000002</v>
      </c>
      <c r="J29" s="11">
        <v>266402.90489999996</v>
      </c>
      <c r="K29" s="11">
        <v>311324.31891000003</v>
      </c>
      <c r="L29" s="11">
        <v>277766.19634000002</v>
      </c>
      <c r="M29" s="11">
        <v>296052.99132000003</v>
      </c>
      <c r="N29" s="11">
        <v>306397.94327999995</v>
      </c>
      <c r="O29" s="11">
        <v>315639.37332000001</v>
      </c>
      <c r="P29" s="11">
        <v>317288.35046939284</v>
      </c>
      <c r="Q29" s="10">
        <v>520336.6827968845</v>
      </c>
      <c r="R29" s="11">
        <v>736664.35468199977</v>
      </c>
      <c r="S29" s="11">
        <v>798653.46741915785</v>
      </c>
      <c r="T29" s="11">
        <v>850910.70636999968</v>
      </c>
      <c r="U29" s="11">
        <v>885821.33829999994</v>
      </c>
      <c r="V29" s="9"/>
      <c r="W29" s="1"/>
      <c r="X29" s="9"/>
      <c r="AE29" s="13"/>
      <c r="AF29" s="1"/>
      <c r="AG29" s="9"/>
    </row>
    <row r="30" spans="1:33" x14ac:dyDescent="0.2">
      <c r="A30">
        <f t="shared" si="0"/>
        <v>38</v>
      </c>
      <c r="B30" t="str">
        <f>VLOOKUP(A30,CountyMatch!$A$2:$B$57,2,FALSE)</f>
        <v>Glacier</v>
      </c>
      <c r="C30" s="1" t="s">
        <v>27</v>
      </c>
      <c r="D30" s="1" t="str">
        <f>VLOOKUP(C30,CityMatch!$A$2:$B$128,2,FALSE)</f>
        <v>Cut Bank</v>
      </c>
      <c r="E30" s="11">
        <v>1513655.1987430006</v>
      </c>
      <c r="F30" s="11">
        <v>1528930.4391000003</v>
      </c>
      <c r="G30" s="11">
        <v>1447091.7588400003</v>
      </c>
      <c r="H30" s="11">
        <v>1462455.4979999997</v>
      </c>
      <c r="I30" s="11">
        <v>1428493.9927500002</v>
      </c>
      <c r="J30" s="11">
        <v>1561442.9632000001</v>
      </c>
      <c r="K30" s="11">
        <v>1648599.45783</v>
      </c>
      <c r="L30" s="11">
        <v>1547232.7391500003</v>
      </c>
      <c r="M30" s="11">
        <v>1686577.6454399999</v>
      </c>
      <c r="N30" s="11">
        <v>1699032.6554999996</v>
      </c>
      <c r="O30" s="11">
        <v>1787631.97569</v>
      </c>
      <c r="P30" s="11">
        <v>1761490.1638116497</v>
      </c>
      <c r="Q30" s="10">
        <v>1592420.3703034008</v>
      </c>
      <c r="R30" s="11">
        <v>1922990.4977906174</v>
      </c>
      <c r="S30" s="11">
        <v>1949819.416471431</v>
      </c>
      <c r="T30" s="11">
        <v>1868157.0729199995</v>
      </c>
      <c r="U30" s="11">
        <v>2001187.2332799993</v>
      </c>
      <c r="V30" s="9"/>
      <c r="W30" s="1"/>
      <c r="X30" s="9"/>
      <c r="AE30" s="13"/>
      <c r="AF30" s="1"/>
      <c r="AG30" s="9"/>
    </row>
    <row r="31" spans="1:33" x14ac:dyDescent="0.2">
      <c r="A31">
        <f t="shared" si="0"/>
        <v>13</v>
      </c>
      <c r="B31" t="str">
        <f>VLOOKUP(A31,CountyMatch!$A$2:$B$57,2,FALSE)</f>
        <v>Ravalli</v>
      </c>
      <c r="C31" s="1" t="s">
        <v>32</v>
      </c>
      <c r="D31" s="1" t="str">
        <f>VLOOKUP(C31,CityMatch!$A$2:$B$128,2,FALSE)</f>
        <v>Darby</v>
      </c>
      <c r="E31" s="11">
        <v>305850.21130799997</v>
      </c>
      <c r="F31" s="11">
        <v>302840.840784</v>
      </c>
      <c r="G31" s="11">
        <v>346792.18366800004</v>
      </c>
      <c r="H31" s="11">
        <v>353290.24832399999</v>
      </c>
      <c r="I31" s="11">
        <v>370342.55742999999</v>
      </c>
      <c r="J31" s="11">
        <v>393889.03577800002</v>
      </c>
      <c r="K31" s="11">
        <v>413380.92571600014</v>
      </c>
      <c r="L31" s="11">
        <v>426820.82520000002</v>
      </c>
      <c r="M31" s="11">
        <v>434242.87127599993</v>
      </c>
      <c r="N31" s="11">
        <v>433671.94487900013</v>
      </c>
      <c r="O31" s="11">
        <v>425408.55676999997</v>
      </c>
      <c r="P31" s="11">
        <v>458532.15167999989</v>
      </c>
      <c r="Q31" s="10">
        <v>456125.16297999985</v>
      </c>
      <c r="R31" s="11">
        <v>437572.55621600011</v>
      </c>
      <c r="S31" s="11">
        <v>439136.42859964888</v>
      </c>
      <c r="T31" s="11">
        <v>430122.69198</v>
      </c>
      <c r="U31" s="11">
        <v>427809.79225</v>
      </c>
      <c r="V31" s="9"/>
      <c r="W31" s="1"/>
      <c r="X31" s="9"/>
      <c r="AE31" s="13"/>
      <c r="AF31" s="1"/>
      <c r="AG31" s="9"/>
    </row>
    <row r="32" spans="1:33" x14ac:dyDescent="0.2">
      <c r="A32">
        <f t="shared" si="0"/>
        <v>28</v>
      </c>
      <c r="B32" t="str">
        <f>VLOOKUP(A32,CountyMatch!$A$2:$B$57,2,FALSE)</f>
        <v>Powell</v>
      </c>
      <c r="C32" s="1" t="s">
        <v>28</v>
      </c>
      <c r="D32" s="1" t="str">
        <f>VLOOKUP(C32,CityMatch!$A$2:$B$128,2,FALSE)</f>
        <v>Deer Lodge</v>
      </c>
      <c r="E32" s="11">
        <v>1324831.6159679999</v>
      </c>
      <c r="F32" s="11">
        <v>1346944.9334</v>
      </c>
      <c r="G32" s="11">
        <v>1360600.7377599999</v>
      </c>
      <c r="H32" s="11">
        <v>1440139.3618500002</v>
      </c>
      <c r="I32" s="11">
        <v>1546554.1536000001</v>
      </c>
      <c r="J32" s="11">
        <v>1574472.26205</v>
      </c>
      <c r="K32" s="11">
        <v>1644301.1317200013</v>
      </c>
      <c r="L32" s="11">
        <v>1599031.6923699998</v>
      </c>
      <c r="M32" s="11">
        <v>1693289.2345500002</v>
      </c>
      <c r="N32" s="11">
        <v>1737789.9579600005</v>
      </c>
      <c r="O32" s="11">
        <v>1668791.2653499995</v>
      </c>
      <c r="P32" s="11">
        <v>1777479.8003400005</v>
      </c>
      <c r="Q32" s="10">
        <v>1757660.1636999999</v>
      </c>
      <c r="R32" s="11">
        <v>1963976.0456279998</v>
      </c>
      <c r="S32" s="11">
        <v>1884315.6307179003</v>
      </c>
      <c r="T32" s="11">
        <v>2030152.2503799999</v>
      </c>
      <c r="U32" s="11">
        <v>2097250.3343000002</v>
      </c>
      <c r="V32" s="9"/>
      <c r="W32" s="1"/>
      <c r="X32" s="9"/>
      <c r="AE32" s="13"/>
      <c r="AF32" s="1"/>
      <c r="AG32" s="9"/>
    </row>
    <row r="33" spans="1:33" x14ac:dyDescent="0.2">
      <c r="A33">
        <f t="shared" si="0"/>
        <v>8</v>
      </c>
      <c r="B33" t="str">
        <f>VLOOKUP(A33,CountyMatch!$A$2:$B$57,2,FALSE)</f>
        <v>Fergus</v>
      </c>
      <c r="C33" s="1" t="s">
        <v>29</v>
      </c>
      <c r="D33" s="1" t="str">
        <f>VLOOKUP(C33,CityMatch!$A$2:$B$128,2,FALSE)</f>
        <v>Denton</v>
      </c>
      <c r="E33" s="11">
        <v>118182.95417299998</v>
      </c>
      <c r="F33" s="11">
        <v>121759.06600000001</v>
      </c>
      <c r="G33" s="11">
        <v>129487.85824</v>
      </c>
      <c r="H33" s="11">
        <v>135235.42963999999</v>
      </c>
      <c r="I33" s="11">
        <v>139035.76189999998</v>
      </c>
      <c r="J33" s="11">
        <v>146326.75424000001</v>
      </c>
      <c r="K33" s="11">
        <v>158728.75599000006</v>
      </c>
      <c r="L33" s="11">
        <v>147589.52598000001</v>
      </c>
      <c r="M33" s="11">
        <v>146217.94535999998</v>
      </c>
      <c r="N33" s="11">
        <v>161401.91121000005</v>
      </c>
      <c r="O33" s="11">
        <v>160032.74775000001</v>
      </c>
      <c r="P33" s="11">
        <v>156685.55312773422</v>
      </c>
      <c r="Q33" s="10">
        <v>149314.08498619992</v>
      </c>
      <c r="R33" s="11">
        <v>168213.47914400001</v>
      </c>
      <c r="S33" s="11">
        <v>163522.68403366217</v>
      </c>
      <c r="T33" s="11">
        <v>182427.36952000001</v>
      </c>
      <c r="U33" s="11">
        <v>177384.57914000005</v>
      </c>
      <c r="V33" s="9"/>
      <c r="W33" s="1"/>
      <c r="X33" s="9"/>
      <c r="AE33" s="13"/>
      <c r="AF33" s="1"/>
      <c r="AG33" s="9"/>
    </row>
    <row r="34" spans="1:33" x14ac:dyDescent="0.2">
      <c r="A34">
        <f t="shared" ref="A34:A65" si="1">_xlfn.NUMBERVALUE(RIGHT(C34,2))</f>
        <v>18</v>
      </c>
      <c r="B34" t="str">
        <f>VLOOKUP(A34,CountyMatch!$A$2:$B$57,2,FALSE)</f>
        <v>Beaverhead</v>
      </c>
      <c r="C34" s="1" t="s">
        <v>30</v>
      </c>
      <c r="D34" s="1" t="str">
        <f>VLOOKUP(C34,CityMatch!$A$2:$B$128,2,FALSE)</f>
        <v>Dillon</v>
      </c>
      <c r="E34" s="11">
        <v>2313208.3654260016</v>
      </c>
      <c r="F34" s="11">
        <v>2353304.0144599997</v>
      </c>
      <c r="G34" s="11">
        <v>2496607.1573799998</v>
      </c>
      <c r="H34" s="11">
        <v>2555042.7269920004</v>
      </c>
      <c r="I34" s="11">
        <v>2621721.1447049999</v>
      </c>
      <c r="J34" s="11">
        <v>2739377.6847999999</v>
      </c>
      <c r="K34" s="11">
        <v>2782587.4369919999</v>
      </c>
      <c r="L34" s="11">
        <v>3042292.1288400004</v>
      </c>
      <c r="M34" s="11">
        <v>2975916.16224</v>
      </c>
      <c r="N34" s="11">
        <v>3293448.7886399995</v>
      </c>
      <c r="O34" s="11">
        <v>3425725.978480001</v>
      </c>
      <c r="P34" s="11">
        <v>3490559.8008703901</v>
      </c>
      <c r="Q34" s="10">
        <v>3477939.2551199994</v>
      </c>
      <c r="R34" s="11">
        <v>3577861.6194435344</v>
      </c>
      <c r="S34" s="11">
        <v>3584756.979229887</v>
      </c>
      <c r="T34" s="11">
        <v>3941836.3301600004</v>
      </c>
      <c r="U34" s="11">
        <v>4177510.8813000019</v>
      </c>
      <c r="V34" s="9"/>
      <c r="W34" s="1"/>
      <c r="X34" s="9"/>
      <c r="AE34" s="13"/>
      <c r="AF34" s="1"/>
      <c r="AG34" s="9"/>
    </row>
    <row r="35" spans="1:33" x14ac:dyDescent="0.2">
      <c r="A35">
        <f t="shared" si="1"/>
        <v>11</v>
      </c>
      <c r="B35" t="str">
        <f>VLOOKUP(A35,CountyMatch!$A$2:$B$57,2,FALSE)</f>
        <v>Phillips</v>
      </c>
      <c r="C35" s="1" t="s">
        <v>31</v>
      </c>
      <c r="D35" s="1" t="str">
        <f>VLOOKUP(C35,CityMatch!$A$2:$B$128,2,FALSE)</f>
        <v>Dodson</v>
      </c>
      <c r="E35" s="11">
        <v>26373.383710999999</v>
      </c>
      <c r="F35" s="11">
        <v>27590.523280000001</v>
      </c>
      <c r="G35" s="11">
        <v>29463.979319999999</v>
      </c>
      <c r="H35" s="11">
        <v>29803.238700000002</v>
      </c>
      <c r="I35" s="11">
        <v>30218.283899999999</v>
      </c>
      <c r="J35" s="11">
        <v>30044.21819</v>
      </c>
      <c r="K35" s="11">
        <v>29128.902600000001</v>
      </c>
      <c r="L35" s="11">
        <v>29401.759890000001</v>
      </c>
      <c r="M35" s="11">
        <v>32964.102960000004</v>
      </c>
      <c r="N35" s="11">
        <v>38367.52175</v>
      </c>
      <c r="O35" s="11">
        <v>45109.579679999988</v>
      </c>
      <c r="P35" s="11">
        <v>58960.041750000004</v>
      </c>
      <c r="Q35" s="10">
        <v>59749.933319999996</v>
      </c>
      <c r="R35" s="11">
        <v>79970.755252000003</v>
      </c>
      <c r="S35" s="11">
        <v>87933.336595933637</v>
      </c>
      <c r="T35" s="11">
        <v>89431.451669999995</v>
      </c>
      <c r="U35" s="11">
        <v>90512.987790000014</v>
      </c>
      <c r="V35" s="9"/>
      <c r="W35" s="1"/>
      <c r="X35" s="9"/>
      <c r="AE35" s="13"/>
      <c r="AF35" s="1"/>
      <c r="AG35" s="9"/>
    </row>
    <row r="36" spans="1:33" x14ac:dyDescent="0.2">
      <c r="A36">
        <f t="shared" si="1"/>
        <v>46</v>
      </c>
      <c r="B36" t="str">
        <f>VLOOKUP(A36,CountyMatch!$A$2:$B$57,2,FALSE)</f>
        <v>Granite</v>
      </c>
      <c r="C36" s="1" t="s">
        <v>33</v>
      </c>
      <c r="D36" s="1" t="str">
        <f>VLOOKUP(C36,CityMatch!$A$2:$B$128,2,FALSE)</f>
        <v>Drummond</v>
      </c>
      <c r="E36" s="11">
        <v>193916.97657</v>
      </c>
      <c r="F36" s="11">
        <v>183099.44115</v>
      </c>
      <c r="G36" s="11">
        <v>192359.06179999997</v>
      </c>
      <c r="H36" s="11">
        <v>227069.51399999997</v>
      </c>
      <c r="I36" s="11">
        <v>227259.81537</v>
      </c>
      <c r="J36" s="11">
        <v>228484.30463999999</v>
      </c>
      <c r="K36" s="11">
        <v>234076.33144000004</v>
      </c>
      <c r="L36" s="11">
        <v>235925.98014</v>
      </c>
      <c r="M36" s="11">
        <v>237149.54280000005</v>
      </c>
      <c r="N36" s="11">
        <v>246725.39759999994</v>
      </c>
      <c r="O36" s="11">
        <v>237123.62590000001</v>
      </c>
      <c r="P36" s="11">
        <v>304303.89510000002</v>
      </c>
      <c r="Q36" s="10">
        <v>280871.44299999997</v>
      </c>
      <c r="R36" s="11">
        <v>283322.86904269434</v>
      </c>
      <c r="S36" s="11">
        <v>465566.36273911246</v>
      </c>
      <c r="T36" s="11">
        <v>265591.94821999996</v>
      </c>
      <c r="U36" s="11">
        <v>301059.74238000001</v>
      </c>
      <c r="V36" s="9"/>
      <c r="W36" s="1"/>
      <c r="X36" s="9"/>
      <c r="AE36" s="13"/>
      <c r="AF36" s="1"/>
      <c r="AG36" s="9"/>
    </row>
    <row r="37" spans="1:33" x14ac:dyDescent="0.2">
      <c r="A37">
        <f t="shared" si="1"/>
        <v>31</v>
      </c>
      <c r="B37" t="str">
        <f>VLOOKUP(A37,CountyMatch!$A$2:$B$57,2,FALSE)</f>
        <v>Teton</v>
      </c>
      <c r="C37" s="1" t="s">
        <v>34</v>
      </c>
      <c r="D37" s="1" t="str">
        <f>VLOOKUP(C37,CityMatch!$A$2:$B$128,2,FALSE)</f>
        <v>Dutton</v>
      </c>
      <c r="E37" s="11">
        <v>158897.11799599999</v>
      </c>
      <c r="F37" s="11">
        <v>157025.44887999998</v>
      </c>
      <c r="G37" s="11">
        <v>141214.48848</v>
      </c>
      <c r="H37" s="11">
        <v>149614.55893999999</v>
      </c>
      <c r="I37" s="11">
        <v>159596.74769999995</v>
      </c>
      <c r="J37" s="11">
        <v>165281.02071000001</v>
      </c>
      <c r="K37" s="11">
        <v>165982.79505000002</v>
      </c>
      <c r="L37" s="11">
        <v>154875.74441000001</v>
      </c>
      <c r="M37" s="11">
        <v>163577.89598999999</v>
      </c>
      <c r="N37" s="11">
        <v>168043.73324999999</v>
      </c>
      <c r="O37" s="11">
        <v>177574.8835</v>
      </c>
      <c r="P37" s="11">
        <v>182548.52010506269</v>
      </c>
      <c r="Q37" s="10">
        <v>178815.90398705314</v>
      </c>
      <c r="R37" s="11">
        <v>191919.67125599997</v>
      </c>
      <c r="S37" s="11">
        <v>198101.19364841093</v>
      </c>
      <c r="T37" s="11">
        <v>197641.66293000002</v>
      </c>
      <c r="U37" s="11">
        <v>197417.94047999996</v>
      </c>
      <c r="V37" s="9"/>
      <c r="W37" s="1"/>
      <c r="X37" s="9"/>
      <c r="AE37" s="13"/>
      <c r="AF37" s="1"/>
      <c r="AG37" s="9"/>
    </row>
    <row r="38" spans="1:33" x14ac:dyDescent="0.2">
      <c r="A38">
        <f t="shared" si="1"/>
        <v>5</v>
      </c>
      <c r="B38" t="str">
        <f>VLOOKUP(A38,CountyMatch!$A$2:$B$57,2,FALSE)</f>
        <v>Lewis &amp; Clark</v>
      </c>
      <c r="C38" s="1" t="s">
        <v>35</v>
      </c>
      <c r="D38" s="1" t="str">
        <f>VLOOKUP(C38,CityMatch!$A$2:$B$128,2,FALSE)</f>
        <v>East Helena</v>
      </c>
      <c r="E38" s="11">
        <v>1530683.73336</v>
      </c>
      <c r="F38" s="11">
        <v>1462665.8249600001</v>
      </c>
      <c r="G38" s="11">
        <v>1570357.07865</v>
      </c>
      <c r="H38" s="11">
        <v>1665614.4345599997</v>
      </c>
      <c r="I38" s="11">
        <v>1790515.6631679994</v>
      </c>
      <c r="J38" s="11">
        <v>1722402.7819500002</v>
      </c>
      <c r="K38" s="11">
        <v>1744880.9744900002</v>
      </c>
      <c r="L38" s="11">
        <v>1750543.3586399998</v>
      </c>
      <c r="M38" s="11">
        <v>1866988.0421500006</v>
      </c>
      <c r="N38" s="11">
        <v>1838053.2469300001</v>
      </c>
      <c r="O38" s="11">
        <v>1805303.0067000003</v>
      </c>
      <c r="P38" s="11">
        <v>1891685.1241812583</v>
      </c>
      <c r="Q38" s="10">
        <v>1791896.9176900005</v>
      </c>
      <c r="R38" s="11">
        <v>1851597.2139402402</v>
      </c>
      <c r="S38" s="11">
        <v>1852436.1345371548</v>
      </c>
      <c r="T38" s="11">
        <v>1951683.1145100002</v>
      </c>
      <c r="U38" s="11">
        <v>2037975.7754399998</v>
      </c>
      <c r="V38" s="9"/>
      <c r="W38" s="1"/>
      <c r="X38" s="9"/>
      <c r="AE38" s="13"/>
      <c r="AF38" s="1"/>
      <c r="AG38" s="9"/>
    </row>
    <row r="39" spans="1:33" x14ac:dyDescent="0.2">
      <c r="A39">
        <f t="shared" si="1"/>
        <v>42</v>
      </c>
      <c r="B39" t="str">
        <f>VLOOKUP(A39,CountyMatch!$A$2:$B$57,2,FALSE)</f>
        <v>Carter</v>
      </c>
      <c r="C39" s="1" t="s">
        <v>36</v>
      </c>
      <c r="D39" s="1" t="str">
        <f>VLOOKUP(C39,CityMatch!$A$2:$B$128,2,FALSE)</f>
        <v>Ekalaka</v>
      </c>
      <c r="E39" s="11">
        <v>115601.85184799995</v>
      </c>
      <c r="F39" s="11">
        <v>124410.8259</v>
      </c>
      <c r="G39" s="11">
        <v>119858.02601999999</v>
      </c>
      <c r="H39" s="11">
        <v>127763.11241999998</v>
      </c>
      <c r="I39" s="11">
        <v>127950.772815</v>
      </c>
      <c r="J39" s="11">
        <v>138095.72863999999</v>
      </c>
      <c r="K39" s="11">
        <v>142759.94850000003</v>
      </c>
      <c r="L39" s="11">
        <v>149014.96575</v>
      </c>
      <c r="M39" s="11">
        <v>146087.57980000001</v>
      </c>
      <c r="N39" s="11">
        <v>120714.04320000003</v>
      </c>
      <c r="O39" s="11">
        <v>122954.18861000003</v>
      </c>
      <c r="P39" s="11">
        <v>134128.99883999999</v>
      </c>
      <c r="Q39" s="10">
        <v>148790.91709999999</v>
      </c>
      <c r="R39" s="11">
        <v>154502.61509000004</v>
      </c>
      <c r="S39" s="11">
        <v>171223.54686122693</v>
      </c>
      <c r="T39" s="11">
        <v>209566.15554000001</v>
      </c>
      <c r="U39" s="11">
        <v>212793.63237000001</v>
      </c>
      <c r="V39" s="9"/>
      <c r="W39" s="1"/>
      <c r="X39" s="9"/>
      <c r="AE39" s="13"/>
      <c r="AF39" s="1"/>
      <c r="AG39" s="9"/>
    </row>
    <row r="40" spans="1:33" x14ac:dyDescent="0.2">
      <c r="A40">
        <f t="shared" si="1"/>
        <v>25</v>
      </c>
      <c r="B40" t="str">
        <f>VLOOKUP(A40,CountyMatch!$A$2:$B$57,2,FALSE)</f>
        <v>Madison</v>
      </c>
      <c r="C40" s="1" t="s">
        <v>37</v>
      </c>
      <c r="D40" s="1" t="str">
        <f>VLOOKUP(C40,CityMatch!$A$2:$B$128,2,FALSE)</f>
        <v>Ennis</v>
      </c>
      <c r="E40" s="11">
        <v>608900.63992499991</v>
      </c>
      <c r="F40" s="11">
        <v>585318.29399999999</v>
      </c>
      <c r="G40" s="11">
        <v>649240.34916999994</v>
      </c>
      <c r="H40" s="11">
        <v>689509.5658499999</v>
      </c>
      <c r="I40" s="11">
        <v>718129.57194000005</v>
      </c>
      <c r="J40" s="11">
        <v>769655.97100000002</v>
      </c>
      <c r="K40" s="11">
        <v>763981.79952</v>
      </c>
      <c r="L40" s="11">
        <v>819821.03220000002</v>
      </c>
      <c r="M40" s="11">
        <v>831879.48975999991</v>
      </c>
      <c r="N40" s="11">
        <v>795269.39099999983</v>
      </c>
      <c r="O40" s="11">
        <v>811250.43558999989</v>
      </c>
      <c r="P40" s="11">
        <v>903472.77454999974</v>
      </c>
      <c r="Q40" s="10">
        <v>924153.28964000009</v>
      </c>
      <c r="R40" s="11">
        <v>937299.66772799985</v>
      </c>
      <c r="S40" s="11">
        <v>984759.51969291631</v>
      </c>
      <c r="T40" s="11">
        <v>978949.2364300004</v>
      </c>
      <c r="U40" s="11">
        <v>1032297.9407999999</v>
      </c>
      <c r="V40" s="9"/>
      <c r="W40" s="1"/>
      <c r="X40" s="9"/>
      <c r="AE40" s="13"/>
      <c r="AF40" s="1"/>
      <c r="AG40" s="9"/>
    </row>
    <row r="41" spans="1:33" x14ac:dyDescent="0.2">
      <c r="A41">
        <f t="shared" si="1"/>
        <v>56</v>
      </c>
      <c r="B41" t="str">
        <f>VLOOKUP(A41,CountyMatch!$A$2:$B$57,2,FALSE)</f>
        <v>Lincoln</v>
      </c>
      <c r="C41" s="1" t="s">
        <v>38</v>
      </c>
      <c r="D41" s="1" t="str">
        <f>VLOOKUP(C41,CityMatch!$A$2:$B$128,2,FALSE)</f>
        <v>Eureka</v>
      </c>
      <c r="E41" s="11">
        <v>416536.5539280001</v>
      </c>
      <c r="F41" s="11">
        <v>470451.72313200007</v>
      </c>
      <c r="G41" s="11">
        <v>499202.92548000003</v>
      </c>
      <c r="H41" s="11">
        <v>516935.9423</v>
      </c>
      <c r="I41" s="11">
        <v>537815.57984000002</v>
      </c>
      <c r="J41" s="11">
        <v>562454.25260000001</v>
      </c>
      <c r="K41" s="11">
        <v>577083.05330999999</v>
      </c>
      <c r="L41" s="11">
        <v>602135.2392800001</v>
      </c>
      <c r="M41" s="11">
        <v>661142.23199999973</v>
      </c>
      <c r="N41" s="11">
        <v>660186.76668000023</v>
      </c>
      <c r="O41" s="11">
        <v>673382.53892999992</v>
      </c>
      <c r="P41" s="11">
        <v>692329.05941135518</v>
      </c>
      <c r="Q41" s="10">
        <v>833458.52830336313</v>
      </c>
      <c r="R41" s="11">
        <v>787877.65457100049</v>
      </c>
      <c r="S41" s="11">
        <v>784314.85200668999</v>
      </c>
      <c r="T41" s="11">
        <v>845529.18670000043</v>
      </c>
      <c r="U41" s="11">
        <v>864629.54242299986</v>
      </c>
      <c r="V41" s="9"/>
      <c r="W41" s="1"/>
      <c r="X41" s="9"/>
      <c r="AE41" s="13"/>
      <c r="AF41" s="1"/>
      <c r="AG41" s="9"/>
    </row>
    <row r="42" spans="1:33" x14ac:dyDescent="0.2">
      <c r="A42">
        <f t="shared" si="1"/>
        <v>31</v>
      </c>
      <c r="B42" t="str">
        <f>VLOOKUP(A42,CountyMatch!$A$2:$B$57,2,FALSE)</f>
        <v>Teton</v>
      </c>
      <c r="C42" s="1" t="s">
        <v>44</v>
      </c>
      <c r="D42" s="1" t="str">
        <f>VLOOKUP(C42,CityMatch!$A$2:$B$128,2,FALSE)</f>
        <v>Fairfield</v>
      </c>
      <c r="E42" s="11">
        <v>655583.49413200002</v>
      </c>
      <c r="F42" s="11">
        <v>606233.92368000001</v>
      </c>
      <c r="G42" s="11">
        <v>620181.06025999994</v>
      </c>
      <c r="H42" s="11">
        <v>629335.50135999999</v>
      </c>
      <c r="I42" s="11">
        <v>748516.21020000009</v>
      </c>
      <c r="J42" s="11">
        <v>782206.48977999995</v>
      </c>
      <c r="K42" s="11">
        <v>815342.41683999985</v>
      </c>
      <c r="L42" s="11">
        <v>776356.01465999999</v>
      </c>
      <c r="M42" s="11">
        <v>769323.57600000012</v>
      </c>
      <c r="N42" s="11">
        <v>761599.6912700003</v>
      </c>
      <c r="O42" s="11">
        <v>763672.67340000009</v>
      </c>
      <c r="P42" s="11">
        <v>777784.6656903585</v>
      </c>
      <c r="Q42" s="10">
        <v>837682.95428317087</v>
      </c>
      <c r="R42" s="11">
        <v>953575.23446042836</v>
      </c>
      <c r="S42" s="11">
        <v>908293.48258951027</v>
      </c>
      <c r="T42" s="11">
        <v>937978.17527999997</v>
      </c>
      <c r="U42" s="11">
        <v>974743.22719999996</v>
      </c>
      <c r="V42" s="9"/>
      <c r="W42" s="1"/>
      <c r="X42" s="9"/>
      <c r="AE42" s="13"/>
      <c r="AF42" s="1"/>
      <c r="AG42" s="9"/>
    </row>
    <row r="43" spans="1:33" x14ac:dyDescent="0.2">
      <c r="A43">
        <f t="shared" si="1"/>
        <v>27</v>
      </c>
      <c r="B43" t="str">
        <f>VLOOKUP(A43,CountyMatch!$A$2:$B$57,2,FALSE)</f>
        <v>Richland</v>
      </c>
      <c r="C43" s="1" t="s">
        <v>39</v>
      </c>
      <c r="D43" s="1" t="str">
        <f>VLOOKUP(C43,CityMatch!$A$2:$B$128,2,FALSE)</f>
        <v xml:space="preserve">Fairview </v>
      </c>
      <c r="E43" s="11">
        <v>200208.00980399997</v>
      </c>
      <c r="F43" s="11">
        <v>203047.86180000001</v>
      </c>
      <c r="G43" s="11">
        <v>194885.92800000001</v>
      </c>
      <c r="H43" s="11">
        <v>186101.64162000001</v>
      </c>
      <c r="I43" s="11">
        <v>191455.45840000003</v>
      </c>
      <c r="J43" s="11">
        <v>190306.21796000001</v>
      </c>
      <c r="K43" s="11">
        <v>191342.18010000006</v>
      </c>
      <c r="L43" s="11">
        <v>202879.57169999997</v>
      </c>
      <c r="M43" s="11">
        <v>219676.38461999997</v>
      </c>
      <c r="N43" s="11">
        <v>225621.30451000005</v>
      </c>
      <c r="O43" s="11">
        <v>261882.02129999993</v>
      </c>
      <c r="P43" s="11">
        <v>261407.33271140975</v>
      </c>
      <c r="Q43" s="10">
        <v>298104.02504585037</v>
      </c>
      <c r="R43" s="11">
        <v>463366.12530383596</v>
      </c>
      <c r="S43" s="11">
        <v>465340.8234892895</v>
      </c>
      <c r="T43" s="11">
        <v>462291.60455999989</v>
      </c>
      <c r="U43" s="11">
        <v>532859.42501999997</v>
      </c>
      <c r="V43" s="9"/>
      <c r="W43" s="1"/>
      <c r="X43" s="9"/>
      <c r="AC43" s="12"/>
      <c r="AD43" s="12"/>
      <c r="AE43" s="13"/>
      <c r="AG43" s="9"/>
    </row>
    <row r="44" spans="1:33" x14ac:dyDescent="0.2">
      <c r="A44">
        <f t="shared" si="1"/>
        <v>37</v>
      </c>
      <c r="B44" t="str">
        <f>VLOOKUP(A44,CountyMatch!$A$2:$B$57,2,FALSE)</f>
        <v>Daniels</v>
      </c>
      <c r="C44" s="1" t="s">
        <v>40</v>
      </c>
      <c r="D44" s="1" t="str">
        <f>VLOOKUP(C44,CityMatch!$A$2:$B$128,2,FALSE)</f>
        <v>Flaxville</v>
      </c>
      <c r="E44" s="10">
        <v>18289.208363999995</v>
      </c>
      <c r="F44" s="10">
        <v>20092.965600000003</v>
      </c>
      <c r="G44" s="10">
        <v>21103.195680000001</v>
      </c>
      <c r="H44" s="10">
        <v>22645.524299999997</v>
      </c>
      <c r="I44" s="10">
        <v>26076.119079999997</v>
      </c>
      <c r="J44" s="10">
        <v>26488.509410000002</v>
      </c>
      <c r="K44" s="10">
        <v>28672.766640000002</v>
      </c>
      <c r="L44" s="10">
        <v>28129.652760000004</v>
      </c>
      <c r="M44" s="11">
        <v>28630.507679999995</v>
      </c>
      <c r="N44" s="11">
        <v>29343.440400000007</v>
      </c>
      <c r="O44" s="11">
        <v>34242.810810000003</v>
      </c>
      <c r="P44" s="11">
        <v>34890.903290000002</v>
      </c>
      <c r="Q44" s="10">
        <v>39658.967139999993</v>
      </c>
      <c r="R44" s="11">
        <v>53220.307126999985</v>
      </c>
      <c r="S44" s="11">
        <v>51302.822990000008</v>
      </c>
      <c r="T44" s="11">
        <v>58564.742380000011</v>
      </c>
      <c r="U44" s="11">
        <v>61058.787300000004</v>
      </c>
      <c r="V44" s="9"/>
      <c r="W44" s="1"/>
      <c r="X44" s="9"/>
      <c r="AE44" s="13"/>
      <c r="AF44" s="1"/>
      <c r="AG44" s="9"/>
    </row>
    <row r="45" spans="1:33" x14ac:dyDescent="0.2">
      <c r="A45">
        <f t="shared" si="1"/>
        <v>29</v>
      </c>
      <c r="B45" t="str">
        <f>VLOOKUP(A45,CountyMatch!$A$2:$B$57,2,FALSE)</f>
        <v>Rosebud</v>
      </c>
      <c r="C45" s="1" t="s">
        <v>43</v>
      </c>
      <c r="D45" s="1" t="str">
        <f>VLOOKUP(C45,CityMatch!$A$2:$B$128,2,FALSE)</f>
        <v>Forsyth</v>
      </c>
      <c r="E45" s="11">
        <v>768322.80682500009</v>
      </c>
      <c r="F45" s="11">
        <v>761442.92275000003</v>
      </c>
      <c r="G45" s="11">
        <v>808416.1284200002</v>
      </c>
      <c r="H45" s="11">
        <v>788634.21176000009</v>
      </c>
      <c r="I45" s="11">
        <v>766160.64815999998</v>
      </c>
      <c r="J45" s="11">
        <v>814758.48300000001</v>
      </c>
      <c r="K45" s="11">
        <v>856403.80591600016</v>
      </c>
      <c r="L45" s="11">
        <v>886214.75813999993</v>
      </c>
      <c r="M45" s="11">
        <v>931245.54399999988</v>
      </c>
      <c r="N45" s="11">
        <v>974226.1190399999</v>
      </c>
      <c r="O45" s="11">
        <v>1012027.9822599998</v>
      </c>
      <c r="P45" s="11">
        <v>1016834.9961066789</v>
      </c>
      <c r="Q45" s="10">
        <v>1057670.2986341915</v>
      </c>
      <c r="R45" s="11">
        <v>1237499.2029800001</v>
      </c>
      <c r="S45" s="11">
        <v>1230716.7237160003</v>
      </c>
      <c r="T45" s="11">
        <v>1276250.6113010002</v>
      </c>
      <c r="U45" s="11">
        <v>1307990.7213390002</v>
      </c>
      <c r="V45" s="9"/>
      <c r="W45" s="1"/>
      <c r="X45" s="9"/>
      <c r="AE45" s="13"/>
      <c r="AF45" s="1"/>
      <c r="AG45" s="9"/>
    </row>
    <row r="46" spans="1:33" x14ac:dyDescent="0.2">
      <c r="A46">
        <f t="shared" si="1"/>
        <v>19</v>
      </c>
      <c r="B46" t="str">
        <f>VLOOKUP(A46,CountyMatch!$A$2:$B$57,2,FALSE)</f>
        <v>Chouteau</v>
      </c>
      <c r="C46" s="1" t="s">
        <v>41</v>
      </c>
      <c r="D46" s="1" t="str">
        <f>VLOOKUP(C46,CityMatch!$A$2:$B$128,2,FALSE)</f>
        <v>Fort Benton</v>
      </c>
      <c r="E46" s="11">
        <v>652101.70615199965</v>
      </c>
      <c r="F46" s="11">
        <v>911852.64767999994</v>
      </c>
      <c r="G46" s="11">
        <v>954999.96227999986</v>
      </c>
      <c r="H46" s="11">
        <v>994227.76543999987</v>
      </c>
      <c r="I46" s="11">
        <v>991740.73340000003</v>
      </c>
      <c r="J46" s="11">
        <v>1045485.4740299999</v>
      </c>
      <c r="K46" s="11">
        <v>1089392.46582</v>
      </c>
      <c r="L46" s="11">
        <v>1160685.4104800001</v>
      </c>
      <c r="M46" s="11">
        <v>1218075.1233999999</v>
      </c>
      <c r="N46" s="11">
        <v>1245297.9178800001</v>
      </c>
      <c r="O46" s="11">
        <v>1277062.5936700008</v>
      </c>
      <c r="P46" s="11">
        <v>1263514.5340237215</v>
      </c>
      <c r="Q46" s="10">
        <v>1317479.9703995837</v>
      </c>
      <c r="R46" s="11">
        <v>1387563.6571540008</v>
      </c>
      <c r="S46" s="11">
        <v>1426992.7538836328</v>
      </c>
      <c r="T46" s="11">
        <v>1526074.7686602001</v>
      </c>
      <c r="U46" s="11">
        <v>1507937.7835199996</v>
      </c>
      <c r="V46" s="9"/>
      <c r="W46" s="1"/>
      <c r="X46" s="9"/>
      <c r="AE46" s="13"/>
      <c r="AF46" s="1"/>
      <c r="AG46" s="9"/>
    </row>
    <row r="47" spans="1:33" x14ac:dyDescent="0.2">
      <c r="A47">
        <f t="shared" si="1"/>
        <v>20</v>
      </c>
      <c r="B47" t="str">
        <f>VLOOKUP(A47,CountyMatch!$A$2:$B$57,2,FALSE)</f>
        <v>Valley</v>
      </c>
      <c r="C47" s="1" t="s">
        <v>42</v>
      </c>
      <c r="D47" s="1" t="str">
        <f>VLOOKUP(C47,CityMatch!$A$2:$B$128,2,FALSE)</f>
        <v>Fort Peck</v>
      </c>
      <c r="E47" s="11">
        <v>88568.869775999978</v>
      </c>
      <c r="F47" s="11">
        <v>97675.392359999983</v>
      </c>
      <c r="G47" s="11">
        <v>96523.551182188879</v>
      </c>
      <c r="H47" s="11">
        <v>102141.34665000002</v>
      </c>
      <c r="I47" s="11">
        <v>107616.0641</v>
      </c>
      <c r="J47" s="11">
        <v>124406.19047999999</v>
      </c>
      <c r="K47" s="11">
        <v>139452.91709000003</v>
      </c>
      <c r="L47" s="11">
        <v>163737.68364</v>
      </c>
      <c r="M47" s="11">
        <v>169936.14925000002</v>
      </c>
      <c r="N47" s="11">
        <v>177238.40784999999</v>
      </c>
      <c r="O47" s="11">
        <v>164633.32134000002</v>
      </c>
      <c r="P47" s="11">
        <v>186277.14311000006</v>
      </c>
      <c r="Q47" s="10">
        <v>177898.48098000005</v>
      </c>
      <c r="R47" s="11">
        <v>235197.66213000004</v>
      </c>
      <c r="S47" s="11">
        <v>228809.76196174868</v>
      </c>
      <c r="T47" s="11">
        <v>259489.36410000001</v>
      </c>
      <c r="U47" s="11">
        <v>277483.70980000007</v>
      </c>
      <c r="V47" s="9"/>
      <c r="W47" s="1"/>
      <c r="X47" s="9"/>
      <c r="AE47" s="13"/>
      <c r="AF47" s="1"/>
      <c r="AG47" s="9"/>
    </row>
    <row r="48" spans="1:33" x14ac:dyDescent="0.2">
      <c r="A48">
        <f t="shared" si="1"/>
        <v>17</v>
      </c>
      <c r="B48" t="str">
        <f>VLOOKUP(A48,CountyMatch!$A$2:$B$57,2,FALSE)</f>
        <v>Roosevelt</v>
      </c>
      <c r="C48" s="1" t="s">
        <v>46</v>
      </c>
      <c r="D48" s="1" t="str">
        <f>VLOOKUP(C48,CityMatch!$A$2:$B$128,2,FALSE)</f>
        <v>Froid</v>
      </c>
      <c r="E48" s="11">
        <v>59191.149203999987</v>
      </c>
      <c r="F48" s="11">
        <v>63550.642120000004</v>
      </c>
      <c r="G48" s="11">
        <v>64971.45018</v>
      </c>
      <c r="H48" s="11">
        <v>68094.925199999983</v>
      </c>
      <c r="I48" s="11">
        <v>69244.690200000012</v>
      </c>
      <c r="J48" s="11">
        <v>70890.694939999987</v>
      </c>
      <c r="K48" s="11">
        <v>79191.765280000007</v>
      </c>
      <c r="L48" s="11">
        <v>77275.226220000011</v>
      </c>
      <c r="M48" s="11">
        <v>79690.289149999997</v>
      </c>
      <c r="N48" s="11">
        <v>80301.728459999984</v>
      </c>
      <c r="O48" s="11">
        <v>85116.576000000001</v>
      </c>
      <c r="P48" s="11">
        <v>85509.255120714704</v>
      </c>
      <c r="Q48" s="10">
        <v>101059.83846</v>
      </c>
      <c r="R48" s="11">
        <v>129703.03676000003</v>
      </c>
      <c r="S48" s="11">
        <v>142699.59730972597</v>
      </c>
      <c r="T48" s="11">
        <v>170696.26356000005</v>
      </c>
      <c r="U48" s="11">
        <v>167547.17331999997</v>
      </c>
      <c r="V48" s="9"/>
      <c r="W48" s="1"/>
      <c r="X48" s="9"/>
      <c r="AE48" s="13"/>
      <c r="AF48" s="1"/>
      <c r="AG48" s="9"/>
    </row>
    <row r="49" spans="1:33" x14ac:dyDescent="0.2">
      <c r="A49">
        <f t="shared" si="1"/>
        <v>10</v>
      </c>
      <c r="B49" t="str">
        <f>VLOOKUP(A49,CountyMatch!$A$2:$B$57,2,FALSE)</f>
        <v>Carbon</v>
      </c>
      <c r="C49" s="1" t="s">
        <v>45</v>
      </c>
      <c r="D49" s="1" t="str">
        <f>VLOOKUP(C49,CityMatch!$A$2:$B$128,2,FALSE)</f>
        <v>Fromberg</v>
      </c>
      <c r="E49" s="11">
        <v>155153.49737399994</v>
      </c>
      <c r="F49" s="11">
        <v>156829.74286000003</v>
      </c>
      <c r="G49" s="11">
        <v>168544.02650000004</v>
      </c>
      <c r="H49" s="11">
        <v>173569.55927999999</v>
      </c>
      <c r="I49" s="11">
        <v>173216.57600999999</v>
      </c>
      <c r="J49" s="11">
        <v>186366.64457</v>
      </c>
      <c r="K49" s="11">
        <v>160670.50544999997</v>
      </c>
      <c r="L49" s="11">
        <v>187498.16064000002</v>
      </c>
      <c r="M49" s="11">
        <v>167930.21160000001</v>
      </c>
      <c r="N49" s="11">
        <v>165283.92235000004</v>
      </c>
      <c r="O49" s="11">
        <v>171952.72819999998</v>
      </c>
      <c r="P49" s="11">
        <v>191120.00424792658</v>
      </c>
      <c r="Q49" s="10">
        <v>192367.92592312265</v>
      </c>
      <c r="R49" s="11">
        <v>204917.32143399998</v>
      </c>
      <c r="S49" s="11">
        <v>212838.28888942185</v>
      </c>
      <c r="T49" s="11">
        <v>226117.78432000004</v>
      </c>
      <c r="U49" s="11">
        <v>224969.50871999998</v>
      </c>
      <c r="V49" s="9"/>
      <c r="W49" s="1"/>
      <c r="X49" s="9"/>
      <c r="AE49" s="13"/>
      <c r="AF49" s="1"/>
      <c r="AG49" s="9"/>
    </row>
    <row r="50" spans="1:33" x14ac:dyDescent="0.2">
      <c r="A50">
        <f t="shared" si="1"/>
        <v>19</v>
      </c>
      <c r="B50" t="str">
        <f>VLOOKUP(A50,CountyMatch!$A$2:$B$57,2,FALSE)</f>
        <v>Chouteau</v>
      </c>
      <c r="C50" s="1" t="s">
        <v>47</v>
      </c>
      <c r="D50" s="1" t="str">
        <f>VLOOKUP(C50,CityMatch!$A$2:$B$128,2,FALSE)</f>
        <v>Geraldine</v>
      </c>
      <c r="E50" s="11">
        <v>99487.196096</v>
      </c>
      <c r="F50" s="11">
        <v>93955.632470000011</v>
      </c>
      <c r="G50" s="11">
        <v>97335.807279999979</v>
      </c>
      <c r="H50" s="11">
        <v>105695.79372</v>
      </c>
      <c r="I50" s="11">
        <v>98934.332309999998</v>
      </c>
      <c r="J50" s="11">
        <v>111438.01944000002</v>
      </c>
      <c r="K50" s="11">
        <v>87948.015840000007</v>
      </c>
      <c r="L50" s="11">
        <v>111913.81040999999</v>
      </c>
      <c r="M50" s="11">
        <v>109952.41097</v>
      </c>
      <c r="N50" s="11">
        <v>114752.79639999999</v>
      </c>
      <c r="O50" s="11">
        <v>128007.30293999999</v>
      </c>
      <c r="P50" s="11">
        <v>134941.17413999999</v>
      </c>
      <c r="Q50" s="10">
        <v>138484.23448000004</v>
      </c>
      <c r="R50" s="11">
        <v>160888.19692399999</v>
      </c>
      <c r="S50" s="11">
        <v>170262.80241607799</v>
      </c>
      <c r="T50" s="11">
        <v>174336.62998000003</v>
      </c>
      <c r="U50" s="11">
        <v>166068.74075999999</v>
      </c>
      <c r="V50" s="9"/>
      <c r="W50" s="1"/>
      <c r="X50" s="9"/>
      <c r="AE50" s="13"/>
      <c r="AF50" s="1"/>
      <c r="AG50" s="9"/>
    </row>
    <row r="51" spans="1:33" x14ac:dyDescent="0.2">
      <c r="A51">
        <f t="shared" si="1"/>
        <v>20</v>
      </c>
      <c r="B51" t="str">
        <f>VLOOKUP(A51,CountyMatch!$A$2:$B$57,2,FALSE)</f>
        <v>Valley</v>
      </c>
      <c r="C51" s="1" t="s">
        <v>48</v>
      </c>
      <c r="D51" s="1" t="str">
        <f>VLOOKUP(C51,CityMatch!$A$2:$B$128,2,FALSE)</f>
        <v>Glasgow</v>
      </c>
      <c r="E51" s="11">
        <v>1650865.3858840002</v>
      </c>
      <c r="F51" s="11">
        <v>1624621.3650199997</v>
      </c>
      <c r="G51" s="11">
        <v>1609476.0324500003</v>
      </c>
      <c r="H51" s="11">
        <v>1585764.7007999998</v>
      </c>
      <c r="I51" s="11">
        <v>1698256.7214600001</v>
      </c>
      <c r="J51" s="11">
        <v>1959994.30788</v>
      </c>
      <c r="K51" s="11">
        <v>1973820.2249200006</v>
      </c>
      <c r="L51" s="11">
        <v>2035529.1523199999</v>
      </c>
      <c r="M51" s="11">
        <v>1999968.4964000003</v>
      </c>
      <c r="N51" s="11">
        <v>2070200.3707200002</v>
      </c>
      <c r="O51" s="11">
        <v>2200528.7303999998</v>
      </c>
      <c r="P51" s="11">
        <v>2531353.9576000003</v>
      </c>
      <c r="Q51" s="10">
        <v>2567605.1394400001</v>
      </c>
      <c r="R51" s="11">
        <v>3333138.9465617184</v>
      </c>
      <c r="S51" s="11">
        <v>3301816.0556084774</v>
      </c>
      <c r="T51" s="11">
        <v>3655938.0831599985</v>
      </c>
      <c r="U51" s="11">
        <v>3696919.9810000001</v>
      </c>
      <c r="V51" s="9"/>
      <c r="W51" s="1"/>
      <c r="X51" s="9"/>
      <c r="AE51" s="13"/>
      <c r="AF51" s="1"/>
      <c r="AG51" s="9"/>
    </row>
    <row r="52" spans="1:33" x14ac:dyDescent="0.2">
      <c r="A52">
        <f t="shared" si="1"/>
        <v>16</v>
      </c>
      <c r="B52" t="str">
        <f>VLOOKUP(A52,CountyMatch!$A$2:$B$57,2,FALSE)</f>
        <v>Dawson</v>
      </c>
      <c r="C52" s="1" t="s">
        <v>49</v>
      </c>
      <c r="D52" s="1" t="str">
        <f>VLOOKUP(C52,CityMatch!$A$2:$B$128,2,FALSE)</f>
        <v>Glendive</v>
      </c>
      <c r="E52" s="11">
        <v>3241038.7069580005</v>
      </c>
      <c r="F52" s="11">
        <v>3334723.2769200001</v>
      </c>
      <c r="G52" s="11">
        <v>3701733.7478400003</v>
      </c>
      <c r="H52" s="11">
        <v>3717081.0049800007</v>
      </c>
      <c r="I52" s="11">
        <v>4061305.1133900001</v>
      </c>
      <c r="J52" s="11">
        <v>3960938.8537200005</v>
      </c>
      <c r="K52" s="11">
        <v>4036889.5464500003</v>
      </c>
      <c r="L52" s="11">
        <v>4028342.6796800001</v>
      </c>
      <c r="M52" s="11">
        <v>4168647.3775999998</v>
      </c>
      <c r="N52" s="11">
        <v>4320838.8499600003</v>
      </c>
      <c r="O52" s="11">
        <v>4531117.5369200008</v>
      </c>
      <c r="P52" s="11">
        <v>4931769.7709799986</v>
      </c>
      <c r="Q52" s="10">
        <v>5177990.5204800004</v>
      </c>
      <c r="R52" s="11">
        <v>5775771.7606262788</v>
      </c>
      <c r="S52" s="11">
        <v>6091669.8917223588</v>
      </c>
      <c r="T52" s="11">
        <v>6222564.034064699</v>
      </c>
      <c r="U52" s="11">
        <v>6524538.3112500003</v>
      </c>
      <c r="V52" s="9"/>
      <c r="W52" s="1"/>
      <c r="X52" s="9"/>
      <c r="AE52" s="13"/>
      <c r="AF52" s="1"/>
      <c r="AG52" s="9"/>
    </row>
    <row r="53" spans="1:33" x14ac:dyDescent="0.2">
      <c r="A53">
        <f t="shared" si="1"/>
        <v>8</v>
      </c>
      <c r="B53" t="str">
        <f>VLOOKUP(A53,CountyMatch!$A$2:$B$57,2,FALSE)</f>
        <v>Fergus</v>
      </c>
      <c r="C53" s="1" t="s">
        <v>50</v>
      </c>
      <c r="D53" s="1" t="str">
        <f>VLOOKUP(C53,CityMatch!$A$2:$B$128,2,FALSE)</f>
        <v>Grass Range</v>
      </c>
      <c r="E53" s="11">
        <v>38898.062333999995</v>
      </c>
      <c r="F53" s="11">
        <v>37888.881360000007</v>
      </c>
      <c r="G53" s="11">
        <v>38887.861398133689</v>
      </c>
      <c r="H53" s="11">
        <v>38275.272580000004</v>
      </c>
      <c r="I53" s="11">
        <v>38550.175040000002</v>
      </c>
      <c r="J53" s="11">
        <v>40536.973780000008</v>
      </c>
      <c r="K53" s="11">
        <v>46517.381300000001</v>
      </c>
      <c r="L53" s="11">
        <v>87479.349189999994</v>
      </c>
      <c r="M53" s="11">
        <v>51478.044480000004</v>
      </c>
      <c r="N53" s="11">
        <v>54077.561399999991</v>
      </c>
      <c r="O53" s="11">
        <v>57264.437129999998</v>
      </c>
      <c r="P53" s="11">
        <v>54369.888220000001</v>
      </c>
      <c r="Q53" s="10">
        <v>56301.243690000003</v>
      </c>
      <c r="R53" s="11">
        <v>61305.171389999989</v>
      </c>
      <c r="S53" s="11">
        <v>57292.262708150694</v>
      </c>
      <c r="T53" s="11">
        <v>58926.306249999987</v>
      </c>
      <c r="U53" s="11">
        <v>59726.899609999986</v>
      </c>
      <c r="V53" s="9"/>
      <c r="W53" s="1"/>
      <c r="X53" s="9"/>
      <c r="AE53" s="13"/>
      <c r="AF53" s="1"/>
      <c r="AG53" s="9"/>
    </row>
    <row r="54" spans="1:33" x14ac:dyDescent="0.2">
      <c r="A54">
        <f t="shared" si="1"/>
        <v>2</v>
      </c>
      <c r="B54" t="str">
        <f>VLOOKUP(A54,CountyMatch!$A$2:$B$57,2,FALSE)</f>
        <v>Cascade</v>
      </c>
      <c r="C54" s="1" t="s">
        <v>51</v>
      </c>
      <c r="D54" s="1" t="str">
        <f>VLOOKUP(C54,CityMatch!$A$2:$B$128,2,FALSE)</f>
        <v>Great Falls</v>
      </c>
      <c r="E54" s="11">
        <v>36497362.206025973</v>
      </c>
      <c r="F54" s="11">
        <v>37956045.912809998</v>
      </c>
      <c r="G54" s="11">
        <v>40712404.006850004</v>
      </c>
      <c r="H54" s="11">
        <v>40390037.635139987</v>
      </c>
      <c r="I54" s="11">
        <v>42477013.642800003</v>
      </c>
      <c r="J54" s="11">
        <v>45330769.986679994</v>
      </c>
      <c r="K54" s="11">
        <v>46007495.766879991</v>
      </c>
      <c r="L54" s="11">
        <v>46784838.75544998</v>
      </c>
      <c r="M54" s="11">
        <v>48579286.764420003</v>
      </c>
      <c r="N54" s="11">
        <v>49581325.378900006</v>
      </c>
      <c r="O54" s="11">
        <v>52737855.215200014</v>
      </c>
      <c r="P54" s="11">
        <v>53696745.830528244</v>
      </c>
      <c r="Q54" s="10">
        <v>54298036.00739003</v>
      </c>
      <c r="R54" s="11">
        <v>59237432.800274298</v>
      </c>
      <c r="S54" s="11">
        <v>62081329.914691739</v>
      </c>
      <c r="T54" s="11">
        <v>69207808.632183522</v>
      </c>
      <c r="U54" s="11">
        <v>74244562.227480099</v>
      </c>
      <c r="V54" s="9"/>
      <c r="W54" s="1"/>
      <c r="X54" s="9"/>
      <c r="AE54" s="13"/>
      <c r="AF54" s="1"/>
      <c r="AG54" s="9"/>
    </row>
    <row r="55" spans="1:33" x14ac:dyDescent="0.2">
      <c r="A55">
        <f t="shared" si="1"/>
        <v>13</v>
      </c>
      <c r="B55" t="str">
        <f>VLOOKUP(A55,CountyMatch!$A$2:$B$57,2,FALSE)</f>
        <v>Ravalli</v>
      </c>
      <c r="C55" s="1" t="s">
        <v>52</v>
      </c>
      <c r="D55" s="1" t="str">
        <f>VLOOKUP(C55,CityMatch!$A$2:$B$128,2,FALSE)</f>
        <v>Hamilton</v>
      </c>
      <c r="E55" s="11">
        <v>3033139.9578120001</v>
      </c>
      <c r="F55" s="11">
        <v>3235005.3711139997</v>
      </c>
      <c r="G55" s="11">
        <v>3519613.4649059991</v>
      </c>
      <c r="H55" s="11">
        <v>3687779.1624720003</v>
      </c>
      <c r="I55" s="11">
        <v>4127712.2919239998</v>
      </c>
      <c r="J55" s="11">
        <v>5062475.3513120012</v>
      </c>
      <c r="K55" s="11">
        <v>5982341.6618999988</v>
      </c>
      <c r="L55" s="11">
        <v>5619321.9017600007</v>
      </c>
      <c r="M55" s="11">
        <v>6648807.8639619993</v>
      </c>
      <c r="N55" s="11">
        <v>6908586.7544520013</v>
      </c>
      <c r="O55" s="11">
        <v>7315757.4326699981</v>
      </c>
      <c r="P55" s="11">
        <v>7167740.6597386757</v>
      </c>
      <c r="Q55" s="10">
        <v>7364395.6197600029</v>
      </c>
      <c r="R55" s="11">
        <v>7053671.0402879976</v>
      </c>
      <c r="S55" s="11">
        <v>6869681.4590781927</v>
      </c>
      <c r="T55" s="11">
        <v>7170138.966740001</v>
      </c>
      <c r="U55" s="11">
        <v>7154173.3770899987</v>
      </c>
      <c r="V55" s="9"/>
      <c r="W55" s="1"/>
      <c r="X55" s="9"/>
      <c r="AE55" s="13"/>
      <c r="AF55" s="1"/>
      <c r="AG55" s="9"/>
    </row>
    <row r="56" spans="1:33" x14ac:dyDescent="0.2">
      <c r="A56">
        <f t="shared" si="1"/>
        <v>22</v>
      </c>
      <c r="B56" t="str">
        <f>VLOOKUP(A56,CountyMatch!$A$2:$B$57,2,FALSE)</f>
        <v>Big Horn</v>
      </c>
      <c r="C56" s="1" t="s">
        <v>53</v>
      </c>
      <c r="D56" s="1" t="str">
        <f>VLOOKUP(C56,CityMatch!$A$2:$B$128,2,FALSE)</f>
        <v>Hardin</v>
      </c>
      <c r="E56" s="11">
        <v>1294934.408971</v>
      </c>
      <c r="F56" s="11">
        <v>1202537.20496</v>
      </c>
      <c r="G56" s="11">
        <v>1198040.1317699999</v>
      </c>
      <c r="H56" s="11">
        <v>1412937.3129599998</v>
      </c>
      <c r="I56" s="11">
        <v>1345914.7842079997</v>
      </c>
      <c r="J56" s="11">
        <v>1299959.9211350004</v>
      </c>
      <c r="K56" s="11">
        <v>1361170.3519040004</v>
      </c>
      <c r="L56" s="11">
        <v>1327846.3003399998</v>
      </c>
      <c r="M56" s="11">
        <v>1521560.4878499999</v>
      </c>
      <c r="N56" s="11">
        <v>1521526.5962780004</v>
      </c>
      <c r="O56" s="11">
        <v>1595041.6786800006</v>
      </c>
      <c r="P56" s="11">
        <v>1657496.8855600012</v>
      </c>
      <c r="Q56" s="10">
        <v>3067079.5297799995</v>
      </c>
      <c r="R56" s="11">
        <v>2812622.1184414146</v>
      </c>
      <c r="S56" s="11">
        <v>2962464.6673921766</v>
      </c>
      <c r="T56" s="11">
        <v>3296260.6441130009</v>
      </c>
      <c r="U56" s="11">
        <v>3425065.6361350003</v>
      </c>
      <c r="V56" s="9"/>
      <c r="W56" s="1"/>
      <c r="X56" s="9"/>
      <c r="AE56" s="13"/>
      <c r="AF56" s="1"/>
      <c r="AG56" s="9"/>
    </row>
    <row r="57" spans="1:33" x14ac:dyDescent="0.2">
      <c r="A57">
        <f t="shared" si="1"/>
        <v>24</v>
      </c>
      <c r="B57" t="str">
        <f>VLOOKUP(A57,CountyMatch!$A$2:$B$57,2,FALSE)</f>
        <v>Blaine</v>
      </c>
      <c r="C57" s="1" t="s">
        <v>59</v>
      </c>
      <c r="D57" s="1" t="str">
        <f>VLOOKUP(C57,CityMatch!$A$2:$B$128,2,FALSE)</f>
        <v>Harlem</v>
      </c>
      <c r="E57" s="10">
        <v>372989.29097600013</v>
      </c>
      <c r="F57" s="10">
        <v>368493.03143999993</v>
      </c>
      <c r="G57" s="10">
        <v>367894.18597200001</v>
      </c>
      <c r="H57" s="10">
        <v>375258.95523000002</v>
      </c>
      <c r="I57" s="10">
        <v>407343.5968</v>
      </c>
      <c r="J57" s="10">
        <v>375350.78295399994</v>
      </c>
      <c r="K57" s="10">
        <v>387990.53465600003</v>
      </c>
      <c r="L57" s="10">
        <v>418295.01955999999</v>
      </c>
      <c r="M57" s="11">
        <v>418259.39162399992</v>
      </c>
      <c r="N57" s="11">
        <v>433035.62216999999</v>
      </c>
      <c r="O57" s="11">
        <v>522508.80512000003</v>
      </c>
      <c r="P57" s="11">
        <v>534002.63359897316</v>
      </c>
      <c r="Q57" s="10">
        <v>538401.32398876641</v>
      </c>
      <c r="R57" s="11">
        <v>684035.74575999985</v>
      </c>
      <c r="S57" s="11">
        <v>737249.1241042749</v>
      </c>
      <c r="T57" s="11">
        <v>756019.94497849979</v>
      </c>
      <c r="U57" s="11">
        <v>754438.89584999986</v>
      </c>
      <c r="V57" s="9"/>
      <c r="W57" s="1"/>
      <c r="X57" s="9"/>
      <c r="AE57" s="13"/>
      <c r="AF57" s="1"/>
      <c r="AG57" s="9"/>
    </row>
    <row r="58" spans="1:33" x14ac:dyDescent="0.2">
      <c r="A58">
        <f t="shared" si="1"/>
        <v>44</v>
      </c>
      <c r="B58" t="str">
        <f>VLOOKUP(A58,CountyMatch!$A$2:$B$57,2,FALSE)</f>
        <v>Wheatland</v>
      </c>
      <c r="C58" s="1" t="s">
        <v>54</v>
      </c>
      <c r="D58" s="1" t="str">
        <f>VLOOKUP(C58,CityMatch!$A$2:$B$128,2,FALSE)</f>
        <v>Harlowton</v>
      </c>
      <c r="E58" s="11">
        <v>400108.322124</v>
      </c>
      <c r="F58" s="11">
        <v>411976.98024</v>
      </c>
      <c r="G58" s="11">
        <v>451581.45304000005</v>
      </c>
      <c r="H58" s="11">
        <v>405254.06320000003</v>
      </c>
      <c r="I58" s="11">
        <v>399725.29287600005</v>
      </c>
      <c r="J58" s="11">
        <v>424263.81868000003</v>
      </c>
      <c r="K58" s="11">
        <v>445951.29204000003</v>
      </c>
      <c r="L58" s="11">
        <v>436354.76973000006</v>
      </c>
      <c r="M58" s="11">
        <v>432262.28412000003</v>
      </c>
      <c r="N58" s="11">
        <v>450074.64762</v>
      </c>
      <c r="O58" s="11">
        <v>454201.46310000005</v>
      </c>
      <c r="P58" s="11">
        <v>454614.37256000011</v>
      </c>
      <c r="Q58" s="10">
        <v>448292.39615999995</v>
      </c>
      <c r="R58" s="11">
        <v>503649.4865040002</v>
      </c>
      <c r="S58" s="11">
        <v>532778.62726428499</v>
      </c>
      <c r="T58" s="11">
        <v>580925.91900000011</v>
      </c>
      <c r="U58" s="11">
        <v>593467.3126399999</v>
      </c>
      <c r="V58" s="9"/>
      <c r="W58" s="1"/>
      <c r="X58" s="9"/>
      <c r="AE58" s="13"/>
      <c r="AF58" s="1"/>
      <c r="AG58" s="9"/>
    </row>
    <row r="59" spans="1:33" x14ac:dyDescent="0.2">
      <c r="A59">
        <f t="shared" si="1"/>
        <v>12</v>
      </c>
      <c r="B59" t="str">
        <f>VLOOKUP(A59,CountyMatch!$A$2:$B$57,2,FALSE)</f>
        <v>Hill</v>
      </c>
      <c r="C59" s="1" t="s">
        <v>60</v>
      </c>
      <c r="D59" s="1" t="str">
        <f>VLOOKUP(C59,CityMatch!$A$2:$B$128,2,FALSE)</f>
        <v>Havre</v>
      </c>
      <c r="E59" s="10">
        <v>4705337.8591919988</v>
      </c>
      <c r="F59" s="10">
        <v>4868044.0877500009</v>
      </c>
      <c r="G59" s="10">
        <v>5294284.4200799996</v>
      </c>
      <c r="H59" s="10">
        <v>5473635.8846999984</v>
      </c>
      <c r="I59" s="10">
        <v>5503541.9830200002</v>
      </c>
      <c r="J59" s="10">
        <v>5592552.2781999996</v>
      </c>
      <c r="K59" s="10">
        <v>6043869.3444599984</v>
      </c>
      <c r="L59" s="10">
        <v>5919620.1907200003</v>
      </c>
      <c r="M59" s="11">
        <v>6455536.9508699998</v>
      </c>
      <c r="N59" s="11">
        <v>6501181.2780000018</v>
      </c>
      <c r="O59" s="11">
        <v>6750977.516640001</v>
      </c>
      <c r="P59" s="11">
        <v>7067119.8817770379</v>
      </c>
      <c r="Q59" s="10">
        <v>7365153.035236055</v>
      </c>
      <c r="R59" s="11">
        <v>7683254.91334063</v>
      </c>
      <c r="S59" s="11">
        <v>7877076.3662430868</v>
      </c>
      <c r="T59" s="11">
        <v>8844915.6998959985</v>
      </c>
      <c r="U59" s="11">
        <v>9157691.859579999</v>
      </c>
      <c r="V59" s="9"/>
      <c r="W59" s="1"/>
      <c r="X59" s="9"/>
      <c r="AE59" s="13"/>
      <c r="AF59" s="1"/>
      <c r="AG59" s="9"/>
    </row>
    <row r="60" spans="1:33" x14ac:dyDescent="0.2">
      <c r="A60">
        <f t="shared" si="1"/>
        <v>5</v>
      </c>
      <c r="B60" t="str">
        <f>VLOOKUP(A60,CountyMatch!$A$2:$B$57,2,FALSE)</f>
        <v>Lewis &amp; Clark</v>
      </c>
      <c r="C60" s="1" t="s">
        <v>56</v>
      </c>
      <c r="D60" s="1" t="str">
        <f>VLOOKUP(C60,CityMatch!$A$2:$B$128,2,FALSE)</f>
        <v>Helena</v>
      </c>
      <c r="E60" s="11">
        <v>28922368.609680016</v>
      </c>
      <c r="F60" s="11">
        <v>29577575.502749994</v>
      </c>
      <c r="G60" s="11">
        <v>30688075.638950001</v>
      </c>
      <c r="H60" s="11">
        <v>32612084.793270003</v>
      </c>
      <c r="I60" s="11">
        <v>33611573.014791995</v>
      </c>
      <c r="J60" s="11">
        <v>35800016.466690004</v>
      </c>
      <c r="K60" s="11">
        <v>38374374.83839</v>
      </c>
      <c r="L60" s="11">
        <v>39247884.228029989</v>
      </c>
      <c r="M60" s="11">
        <v>42882611.6708</v>
      </c>
      <c r="N60" s="11">
        <v>43244480.865809999</v>
      </c>
      <c r="O60" s="11">
        <v>43365097.433190018</v>
      </c>
      <c r="P60" s="11">
        <v>45951562.227201238</v>
      </c>
      <c r="Q60" s="10">
        <v>44738081.201085381</v>
      </c>
      <c r="R60" s="11">
        <v>44916364.947810575</v>
      </c>
      <c r="S60" s="11">
        <v>46087970.662703998</v>
      </c>
      <c r="T60" s="11">
        <v>51086303.01038377</v>
      </c>
      <c r="U60" s="11">
        <v>59625785.659720041</v>
      </c>
      <c r="V60" s="9"/>
      <c r="W60" s="1"/>
      <c r="X60" s="9"/>
      <c r="AE60" s="13"/>
      <c r="AF60" s="1"/>
      <c r="AG60" s="9"/>
    </row>
    <row r="61" spans="1:33" x14ac:dyDescent="0.2">
      <c r="A61">
        <f t="shared" si="1"/>
        <v>12</v>
      </c>
      <c r="B61" t="str">
        <f>VLOOKUP(A61,CountyMatch!$A$2:$B$57,2,FALSE)</f>
        <v>Hill</v>
      </c>
      <c r="C61" s="1" t="s">
        <v>55</v>
      </c>
      <c r="D61" s="1" t="str">
        <f>VLOOKUP(C61,CityMatch!$A$2:$B$128,2,FALSE)</f>
        <v>Hingham</v>
      </c>
      <c r="E61" s="11">
        <v>70904.757352000001</v>
      </c>
      <c r="F61" s="11">
        <v>73588.221879999997</v>
      </c>
      <c r="G61" s="11">
        <v>73290.303359999991</v>
      </c>
      <c r="H61" s="11">
        <v>76134.116500000004</v>
      </c>
      <c r="I61" s="11">
        <v>75195.635000000009</v>
      </c>
      <c r="J61" s="11">
        <v>75754.314750000005</v>
      </c>
      <c r="K61" s="11">
        <v>77703.478499999997</v>
      </c>
      <c r="L61" s="11">
        <v>68647.438580000002</v>
      </c>
      <c r="M61" s="11">
        <v>72833.729280000014</v>
      </c>
      <c r="N61" s="11">
        <v>78473.627600000007</v>
      </c>
      <c r="O61" s="11">
        <v>80040.746830000004</v>
      </c>
      <c r="P61" s="11">
        <v>84198.154144407847</v>
      </c>
      <c r="Q61" s="10">
        <v>88165.258319999979</v>
      </c>
      <c r="R61" s="11">
        <v>91660.709141000014</v>
      </c>
      <c r="S61" s="11">
        <v>96837.805682595397</v>
      </c>
      <c r="T61" s="11">
        <v>108885.89313</v>
      </c>
      <c r="U61" s="11">
        <v>105709.48783999999</v>
      </c>
      <c r="V61" s="9"/>
      <c r="W61" s="1"/>
      <c r="X61" s="9"/>
      <c r="AC61" s="12"/>
      <c r="AD61" s="12"/>
      <c r="AE61" s="13"/>
    </row>
    <row r="62" spans="1:33" x14ac:dyDescent="0.2">
      <c r="A62">
        <f t="shared" si="1"/>
        <v>36</v>
      </c>
      <c r="B62" t="str">
        <f>VLOOKUP(A62,CountyMatch!$A$2:$B$57,2,FALSE)</f>
        <v>Judith Basin</v>
      </c>
      <c r="C62" s="1" t="s">
        <v>57</v>
      </c>
      <c r="D62" s="1" t="str">
        <f>VLOOKUP(C62,CityMatch!$A$2:$B$128,2,FALSE)</f>
        <v>Hobson</v>
      </c>
      <c r="E62" s="10">
        <v>71050.241007999997</v>
      </c>
      <c r="F62" s="10">
        <v>77468.167529999992</v>
      </c>
      <c r="G62" s="10">
        <v>80711.809250000006</v>
      </c>
      <c r="H62" s="10">
        <v>81512.599839999995</v>
      </c>
      <c r="I62" s="10">
        <v>97558.070500000002</v>
      </c>
      <c r="J62" s="10">
        <v>91452.168250000017</v>
      </c>
      <c r="K62" s="10">
        <v>93358.987479999996</v>
      </c>
      <c r="L62" s="10">
        <v>91914.07984000002</v>
      </c>
      <c r="M62" s="11">
        <v>88465.673339999994</v>
      </c>
      <c r="N62" s="11">
        <v>85626.525179999997</v>
      </c>
      <c r="O62" s="11">
        <v>83394.337250000026</v>
      </c>
      <c r="P62" s="11">
        <v>85375.259099999981</v>
      </c>
      <c r="Q62" s="10">
        <v>90180.177719999978</v>
      </c>
      <c r="R62" s="11">
        <v>90773.719486000002</v>
      </c>
      <c r="S62" s="11">
        <v>95563.412176519545</v>
      </c>
      <c r="T62" s="11">
        <v>102567.28094000001</v>
      </c>
      <c r="U62" s="11">
        <v>99563.736629999999</v>
      </c>
      <c r="V62" s="9"/>
      <c r="W62" s="1"/>
      <c r="X62" s="9"/>
      <c r="AE62" s="13"/>
      <c r="AF62" s="1"/>
      <c r="AG62" s="9"/>
    </row>
    <row r="63" spans="1:33" x14ac:dyDescent="0.2">
      <c r="A63">
        <f t="shared" si="1"/>
        <v>35</v>
      </c>
      <c r="B63" t="str">
        <f>VLOOKUP(A63,CountyMatch!$A$2:$B$57,2,FALSE)</f>
        <v>Sanders</v>
      </c>
      <c r="C63" s="1" t="s">
        <v>58</v>
      </c>
      <c r="D63" s="1" t="str">
        <f>VLOOKUP(C63,CityMatch!$A$2:$B$128,2,FALSE)</f>
        <v>Hot Springs</v>
      </c>
      <c r="E63" s="10">
        <v>217664.23484799991</v>
      </c>
      <c r="F63" s="10">
        <v>244542.82620799998</v>
      </c>
      <c r="G63" s="10">
        <v>247317.20478600005</v>
      </c>
      <c r="H63" s="10">
        <v>265684.461748</v>
      </c>
      <c r="I63" s="10">
        <v>277413.96712500002</v>
      </c>
      <c r="J63" s="10">
        <v>288326.30590799998</v>
      </c>
      <c r="K63" s="10">
        <v>328504.262475</v>
      </c>
      <c r="L63" s="10">
        <v>328684.47995999997</v>
      </c>
      <c r="M63" s="11">
        <v>339353.06182500004</v>
      </c>
      <c r="N63" s="11">
        <v>332781.21838600008</v>
      </c>
      <c r="O63" s="11">
        <v>340545.20359999995</v>
      </c>
      <c r="P63" s="11">
        <v>307540.17423653149</v>
      </c>
      <c r="Q63" s="10">
        <v>379996.19570104638</v>
      </c>
      <c r="R63" s="11">
        <v>379632.23705094313</v>
      </c>
      <c r="S63" s="11">
        <v>360489.68860434857</v>
      </c>
      <c r="T63" s="11">
        <v>574806.24060199992</v>
      </c>
      <c r="U63" s="11">
        <v>573608.19390599988</v>
      </c>
      <c r="V63" s="9"/>
      <c r="W63" s="1"/>
      <c r="X63" s="9"/>
      <c r="AE63" s="13"/>
      <c r="AF63" s="1"/>
      <c r="AG63" s="9"/>
    </row>
    <row r="64" spans="1:33" x14ac:dyDescent="0.2">
      <c r="A64">
        <f t="shared" si="1"/>
        <v>33</v>
      </c>
      <c r="B64" t="str">
        <f>VLOOKUP(A64,CountyMatch!$A$2:$B$57,2,FALSE)</f>
        <v>Treasure</v>
      </c>
      <c r="C64" s="1" t="s">
        <v>61</v>
      </c>
      <c r="D64" s="1" t="str">
        <f>VLOOKUP(C64,CityMatch!$A$2:$B$128,2,FALSE)</f>
        <v>Hysham</v>
      </c>
      <c r="E64" s="10">
        <v>105876.71189999998</v>
      </c>
      <c r="F64" s="10">
        <v>104667.4664</v>
      </c>
      <c r="G64" s="10">
        <v>101447.26265000002</v>
      </c>
      <c r="H64" s="10">
        <v>115550.061</v>
      </c>
      <c r="I64" s="10">
        <v>123749.05760999999</v>
      </c>
      <c r="J64" s="10">
        <v>128797.37668000002</v>
      </c>
      <c r="K64" s="10">
        <v>132113.29830999998</v>
      </c>
      <c r="L64" s="10">
        <v>131591.52864</v>
      </c>
      <c r="M64" s="11">
        <v>132321.40998</v>
      </c>
      <c r="N64" s="11">
        <v>130332.10107999998</v>
      </c>
      <c r="O64" s="11">
        <v>130909.32650000002</v>
      </c>
      <c r="P64" s="11">
        <v>133498.39696000001</v>
      </c>
      <c r="Q64" s="10">
        <v>142912.84655999995</v>
      </c>
      <c r="R64" s="11">
        <v>161086.06935897641</v>
      </c>
      <c r="S64" s="11">
        <v>165546.6601666433</v>
      </c>
      <c r="T64" s="11">
        <v>176669.19449999998</v>
      </c>
      <c r="U64" s="11">
        <v>191297.52300999998</v>
      </c>
      <c r="V64" s="9"/>
      <c r="W64" s="1"/>
      <c r="X64" s="9"/>
      <c r="AE64" s="13"/>
      <c r="AF64" s="1"/>
      <c r="AG64" s="9"/>
    </row>
    <row r="65" spans="1:33" x14ac:dyDescent="0.2">
      <c r="A65">
        <f t="shared" si="1"/>
        <v>14</v>
      </c>
      <c r="B65" t="str">
        <f>VLOOKUP(A65,CountyMatch!$A$2:$B$57,2,FALSE)</f>
        <v>Custer</v>
      </c>
      <c r="C65" s="1" t="s">
        <v>62</v>
      </c>
      <c r="D65" s="1" t="str">
        <f>VLOOKUP(C65,CityMatch!$A$2:$B$128,2,FALSE)</f>
        <v>Ismay</v>
      </c>
      <c r="E65" s="10">
        <v>14303.859299999996</v>
      </c>
      <c r="F65" s="10">
        <v>16117.414650000002</v>
      </c>
      <c r="G65" s="10">
        <v>18653.245379999997</v>
      </c>
      <c r="H65" s="10">
        <v>18615.164400000001</v>
      </c>
      <c r="I65" s="10">
        <v>18229.68</v>
      </c>
      <c r="J65" s="10">
        <v>18165.69209</v>
      </c>
      <c r="K65" s="10">
        <v>19362.083400000003</v>
      </c>
      <c r="L65" s="10">
        <v>19342.814249999999</v>
      </c>
      <c r="M65" s="11">
        <v>20616.239999999998</v>
      </c>
      <c r="N65" s="11">
        <v>25753.767270000004</v>
      </c>
      <c r="O65" s="11">
        <v>24665.386530000003</v>
      </c>
      <c r="P65" s="11">
        <v>25723.875509999998</v>
      </c>
      <c r="Q65" s="10">
        <v>24990.082890000005</v>
      </c>
      <c r="R65" s="11">
        <v>24354.652333999999</v>
      </c>
      <c r="S65" s="11">
        <v>28870.894616536803</v>
      </c>
      <c r="T65" s="11">
        <v>30797.871610000006</v>
      </c>
      <c r="U65" s="11">
        <v>31321.122740000003</v>
      </c>
      <c r="V65" s="9"/>
      <c r="W65" s="1"/>
      <c r="X65" s="9"/>
      <c r="AE65" s="13"/>
      <c r="AF65" s="1"/>
      <c r="AG65" s="9"/>
    </row>
    <row r="66" spans="1:33" x14ac:dyDescent="0.2">
      <c r="A66">
        <f t="shared" ref="A66:A96" si="2">_xlfn.NUMBERVALUE(RIGHT(C66,2))</f>
        <v>10</v>
      </c>
      <c r="B66" t="str">
        <f>VLOOKUP(A66,CountyMatch!$A$2:$B$57,2,FALSE)</f>
        <v>Carbon</v>
      </c>
      <c r="C66" s="1" t="s">
        <v>63</v>
      </c>
      <c r="D66" s="1" t="str">
        <f>VLOOKUP(C66,CityMatch!$A$2:$B$128,2,FALSE)</f>
        <v>Joliet</v>
      </c>
      <c r="E66" s="10">
        <v>248961.99748699999</v>
      </c>
      <c r="F66" s="10">
        <v>289533.96380000003</v>
      </c>
      <c r="G66" s="10">
        <v>292785.09749999997</v>
      </c>
      <c r="H66" s="10">
        <v>291961.38773999998</v>
      </c>
      <c r="I66" s="10">
        <v>278683.64368000004</v>
      </c>
      <c r="J66" s="10">
        <v>275456.61359999998</v>
      </c>
      <c r="K66" s="10">
        <v>264371.315</v>
      </c>
      <c r="L66" s="10">
        <v>262805.46227999998</v>
      </c>
      <c r="M66" s="11">
        <v>226526.96367</v>
      </c>
      <c r="N66" s="11">
        <v>280312.89835999999</v>
      </c>
      <c r="O66" s="11">
        <v>282741.77951999992</v>
      </c>
      <c r="P66" s="11">
        <v>290540.20214000001</v>
      </c>
      <c r="Q66" s="10">
        <v>292044.95584999997</v>
      </c>
      <c r="R66" s="11">
        <v>312124.60312799999</v>
      </c>
      <c r="S66" s="11">
        <v>330321.73160068929</v>
      </c>
      <c r="T66" s="11">
        <v>343870.89507999993</v>
      </c>
      <c r="U66" s="11">
        <v>323713.99872000003</v>
      </c>
      <c r="V66" s="9"/>
      <c r="W66" s="1"/>
      <c r="X66" s="9"/>
      <c r="AE66" s="13"/>
      <c r="AF66" s="1"/>
      <c r="AG66" s="9"/>
    </row>
    <row r="67" spans="1:33" x14ac:dyDescent="0.2">
      <c r="A67">
        <f t="shared" si="2"/>
        <v>50</v>
      </c>
      <c r="B67" t="str">
        <f>VLOOKUP(A67,CountyMatch!$A$2:$B$57,2,FALSE)</f>
        <v>Garfield</v>
      </c>
      <c r="C67" s="1" t="s">
        <v>64</v>
      </c>
      <c r="D67" s="1" t="str">
        <f>VLOOKUP(C67,CityMatch!$A$2:$B$128,2,FALSE)</f>
        <v>Jordan</v>
      </c>
      <c r="E67" s="10">
        <v>130002.85236999999</v>
      </c>
      <c r="F67" s="10">
        <v>136055.84504000001</v>
      </c>
      <c r="G67" s="10">
        <v>137289.38131</v>
      </c>
      <c r="H67" s="10">
        <v>126544.90005000001</v>
      </c>
      <c r="I67" s="10">
        <v>140495.01800000001</v>
      </c>
      <c r="J67" s="10">
        <v>143595.08966</v>
      </c>
      <c r="K67" s="10">
        <v>174086.66108000002</v>
      </c>
      <c r="L67" s="10">
        <v>163799.58365999997</v>
      </c>
      <c r="M67" s="11">
        <v>162628.08275999999</v>
      </c>
      <c r="N67" s="11">
        <v>164779.08337800001</v>
      </c>
      <c r="O67" s="11">
        <v>171028.53558999996</v>
      </c>
      <c r="P67" s="11">
        <v>165402.61656000002</v>
      </c>
      <c r="Q67" s="10">
        <v>172714.52141999998</v>
      </c>
      <c r="R67" s="11">
        <v>219693.59001199994</v>
      </c>
      <c r="S67" s="11">
        <v>223609.75562405912</v>
      </c>
      <c r="T67" s="11">
        <v>227444.19470000005</v>
      </c>
      <c r="U67" s="11">
        <v>256429.80183999991</v>
      </c>
      <c r="V67" s="9"/>
      <c r="W67" s="1"/>
      <c r="X67" s="9"/>
      <c r="AE67" s="13"/>
      <c r="AF67" s="1"/>
      <c r="AG67" s="9"/>
    </row>
    <row r="68" spans="1:33" x14ac:dyDescent="0.2">
      <c r="A68">
        <f t="shared" si="2"/>
        <v>44</v>
      </c>
      <c r="B68" t="str">
        <f>VLOOKUP(A68,CountyMatch!$A$2:$B$57,2,FALSE)</f>
        <v>Wheatland</v>
      </c>
      <c r="C68" s="1" t="s">
        <v>65</v>
      </c>
      <c r="D68" s="1" t="str">
        <f>VLOOKUP(C68,CityMatch!$A$2:$B$128,2,FALSE)</f>
        <v>Judith Gap</v>
      </c>
      <c r="E68" s="10">
        <v>45744.322048000009</v>
      </c>
      <c r="F68" s="10">
        <v>45986.619599999998</v>
      </c>
      <c r="G68" s="10">
        <v>46902.966560000001</v>
      </c>
      <c r="H68" s="10">
        <v>52784.930880000007</v>
      </c>
      <c r="I68" s="10">
        <v>48821.487104</v>
      </c>
      <c r="J68" s="10">
        <v>46757.806379999995</v>
      </c>
      <c r="K68" s="10">
        <v>51841.590909999999</v>
      </c>
      <c r="L68" s="10">
        <v>48892.456919999997</v>
      </c>
      <c r="M68" s="11">
        <v>73618.599600000001</v>
      </c>
      <c r="N68" s="11">
        <v>66037.573359999995</v>
      </c>
      <c r="O68" s="11">
        <v>67241.356049999988</v>
      </c>
      <c r="P68" s="11">
        <v>65083.185800000007</v>
      </c>
      <c r="Q68" s="10">
        <v>62754.712800000016</v>
      </c>
      <c r="R68" s="11">
        <v>70357.480602999989</v>
      </c>
      <c r="S68" s="11">
        <v>79590.567956938015</v>
      </c>
      <c r="T68" s="11">
        <v>85804.466560000001</v>
      </c>
      <c r="U68" s="11">
        <v>84371.357000000018</v>
      </c>
      <c r="V68" s="9"/>
      <c r="W68" s="1"/>
      <c r="X68" s="9"/>
      <c r="AE68" s="13"/>
      <c r="AF68" s="1"/>
      <c r="AG68" s="9"/>
    </row>
    <row r="69" spans="1:33" x14ac:dyDescent="0.2">
      <c r="A69">
        <f t="shared" si="2"/>
        <v>7</v>
      </c>
      <c r="B69" t="str">
        <f>VLOOKUP(A69,CountyMatch!$A$2:$B$57,2,FALSE)</f>
        <v>Flathead</v>
      </c>
      <c r="C69" s="1" t="s">
        <v>67</v>
      </c>
      <c r="D69" s="1" t="str">
        <f>VLOOKUP(C69,CityMatch!$A$2:$B$128,2,FALSE)</f>
        <v>Kalispell</v>
      </c>
      <c r="E69" s="10">
        <v>15318839.599979999</v>
      </c>
      <c r="F69" s="10">
        <v>16038139.886295998</v>
      </c>
      <c r="G69" s="10">
        <v>17943545.736701999</v>
      </c>
      <c r="H69" s="10">
        <v>21033674.462173998</v>
      </c>
      <c r="I69" s="10">
        <v>22180530.493522</v>
      </c>
      <c r="J69" s="10">
        <v>23442343.279691998</v>
      </c>
      <c r="K69" s="10">
        <v>25050766.596527006</v>
      </c>
      <c r="L69" s="10">
        <v>25500710.3422</v>
      </c>
      <c r="M69" s="11">
        <v>26154820.284749996</v>
      </c>
      <c r="N69" s="11">
        <v>28657293.872229993</v>
      </c>
      <c r="O69" s="11">
        <v>30000231.800789997</v>
      </c>
      <c r="P69" s="11">
        <v>28326940.489102479</v>
      </c>
      <c r="Q69" s="10">
        <v>29403480.7608069</v>
      </c>
      <c r="R69" s="11">
        <v>30399255.999527182</v>
      </c>
      <c r="S69" s="11">
        <v>30531336.162784677</v>
      </c>
      <c r="T69" s="11">
        <v>35450849.400610015</v>
      </c>
      <c r="U69" s="11">
        <v>36557120.544419996</v>
      </c>
      <c r="V69" s="9"/>
      <c r="W69" s="1"/>
      <c r="X69" s="9"/>
      <c r="AE69" s="13"/>
      <c r="AF69" s="1"/>
      <c r="AG69" s="9"/>
    </row>
    <row r="70" spans="1:33" x14ac:dyDescent="0.2">
      <c r="A70">
        <f t="shared" si="2"/>
        <v>21</v>
      </c>
      <c r="B70" t="str">
        <f>VLOOKUP(A70,CountyMatch!$A$2:$B$57,2,FALSE)</f>
        <v>Toole</v>
      </c>
      <c r="C70" s="1" t="s">
        <v>66</v>
      </c>
      <c r="D70" s="1" t="str">
        <f>VLOOKUP(C70,CityMatch!$A$2:$B$128,2,FALSE)</f>
        <v>Kevin</v>
      </c>
      <c r="E70" s="10">
        <v>35604.372485000007</v>
      </c>
      <c r="F70" s="10">
        <v>36857.502296999999</v>
      </c>
      <c r="G70" s="10">
        <v>36973.778039999997</v>
      </c>
      <c r="H70" s="10">
        <v>37272.587799999994</v>
      </c>
      <c r="I70" s="10">
        <v>53057.007500000007</v>
      </c>
      <c r="J70" s="10">
        <v>56802.443970000008</v>
      </c>
      <c r="K70" s="10">
        <v>51476.937270000002</v>
      </c>
      <c r="L70" s="10">
        <v>46229.984219999998</v>
      </c>
      <c r="M70" s="11">
        <v>43824.630359999996</v>
      </c>
      <c r="N70" s="11">
        <v>65434.771520000002</v>
      </c>
      <c r="O70" s="11">
        <v>78800.391960000008</v>
      </c>
      <c r="P70" s="11">
        <v>70034.495259999996</v>
      </c>
      <c r="Q70" s="10">
        <v>68092.842680000002</v>
      </c>
      <c r="R70" s="11">
        <v>78999.109643999967</v>
      </c>
      <c r="S70" s="11">
        <v>84125.538456625916</v>
      </c>
      <c r="T70" s="11">
        <v>95891.094498999999</v>
      </c>
      <c r="U70" s="11">
        <v>94564.825074000008</v>
      </c>
      <c r="V70" s="9"/>
      <c r="W70" s="1"/>
      <c r="X70" s="9"/>
      <c r="AE70" s="13"/>
      <c r="AF70" s="1"/>
      <c r="AG70" s="9"/>
    </row>
    <row r="71" spans="1:33" x14ac:dyDescent="0.2">
      <c r="A71">
        <f t="shared" si="2"/>
        <v>3</v>
      </c>
      <c r="B71" t="str">
        <f>VLOOKUP(A71,CountyMatch!$A$2:$B$57,2,FALSE)</f>
        <v>Yellowstone</v>
      </c>
      <c r="C71" s="1" t="s">
        <v>68</v>
      </c>
      <c r="D71" s="1" t="str">
        <f>VLOOKUP(C71,CityMatch!$A$2:$B$128,2,FALSE)</f>
        <v>Laurel</v>
      </c>
      <c r="E71" s="10">
        <v>3292138.8517500004</v>
      </c>
      <c r="F71" s="10">
        <v>3425643.0835999995</v>
      </c>
      <c r="G71" s="10">
        <v>3566427.3739391384</v>
      </c>
      <c r="H71" s="10">
        <v>3943801.9000000004</v>
      </c>
      <c r="I71" s="10">
        <v>4066726.32179</v>
      </c>
      <c r="J71" s="10">
        <v>4112344.19398</v>
      </c>
      <c r="K71" s="10">
        <v>4250388.7801599987</v>
      </c>
      <c r="L71" s="10">
        <v>4569898.2345499992</v>
      </c>
      <c r="M71" s="11">
        <v>4910034.0841200007</v>
      </c>
      <c r="N71" s="11">
        <v>4874262.366609999</v>
      </c>
      <c r="O71" s="11">
        <v>4978732.1524600023</v>
      </c>
      <c r="P71" s="11">
        <v>4943777.3864791393</v>
      </c>
      <c r="Q71" s="10">
        <v>4751587.0375185385</v>
      </c>
      <c r="R71" s="11">
        <v>5233368.333976659</v>
      </c>
      <c r="S71" s="11">
        <v>5406244.7081298744</v>
      </c>
      <c r="T71" s="11">
        <v>5899257.598677502</v>
      </c>
      <c r="U71" s="11">
        <v>6172016.4788400009</v>
      </c>
      <c r="V71" s="9"/>
      <c r="W71" s="1"/>
      <c r="X71" s="9"/>
      <c r="AE71" s="13"/>
      <c r="AF71" s="1"/>
      <c r="AG71" s="9"/>
    </row>
    <row r="72" spans="1:33" x14ac:dyDescent="0.2">
      <c r="A72">
        <f t="shared" si="2"/>
        <v>53</v>
      </c>
      <c r="B72" t="str">
        <f>VLOOKUP(A72,CountyMatch!$A$2:$B$57,2,FALSE)</f>
        <v>Golden Valley</v>
      </c>
      <c r="C72" s="1" t="s">
        <v>69</v>
      </c>
      <c r="D72" s="1" t="str">
        <f>VLOOKUP(C72,CityMatch!$A$2:$B$128,2,FALSE)</f>
        <v>Lavina</v>
      </c>
      <c r="E72" s="10">
        <v>58763.656018000009</v>
      </c>
      <c r="F72" s="10">
        <v>66974.393876999995</v>
      </c>
      <c r="G72" s="10">
        <v>70985.184738965108</v>
      </c>
      <c r="H72" s="10">
        <v>88236.920299999998</v>
      </c>
      <c r="I72" s="10">
        <v>92134.727099999989</v>
      </c>
      <c r="J72" s="10">
        <v>99909.649400000009</v>
      </c>
      <c r="K72" s="10">
        <v>96632.174839999992</v>
      </c>
      <c r="L72" s="10">
        <v>92849.980020000003</v>
      </c>
      <c r="M72" s="11">
        <v>93892.493520000004</v>
      </c>
      <c r="N72" s="11">
        <v>80014.606149999992</v>
      </c>
      <c r="O72" s="11">
        <v>82949.252769999977</v>
      </c>
      <c r="P72" s="11">
        <v>84662.005749999982</v>
      </c>
      <c r="Q72" s="10">
        <v>89925.583080000011</v>
      </c>
      <c r="R72" s="11">
        <v>89958.331606000007</v>
      </c>
      <c r="S72" s="11">
        <v>90602.686765229562</v>
      </c>
      <c r="T72" s="11">
        <v>106596.36861999995</v>
      </c>
      <c r="U72" s="11">
        <v>138094.12975999995</v>
      </c>
      <c r="V72" s="9"/>
      <c r="W72" s="1"/>
      <c r="X72" s="9"/>
      <c r="AE72" s="13"/>
      <c r="AF72" s="1"/>
      <c r="AG72" s="9"/>
    </row>
    <row r="73" spans="1:33" x14ac:dyDescent="0.2">
      <c r="A73">
        <f t="shared" si="2"/>
        <v>8</v>
      </c>
      <c r="B73" t="str">
        <f>VLOOKUP(A73,CountyMatch!$A$2:$B$57,2,FALSE)</f>
        <v>Fergus</v>
      </c>
      <c r="C73" s="1" t="s">
        <v>70</v>
      </c>
      <c r="D73" s="1" t="str">
        <f>VLOOKUP(C73,CityMatch!$A$2:$B$128,2,FALSE)</f>
        <v>Lewistown</v>
      </c>
      <c r="E73" s="10">
        <v>3434278.2265609982</v>
      </c>
      <c r="F73" s="10">
        <v>3511565.4329199996</v>
      </c>
      <c r="G73" s="10">
        <v>3693691.2462608633</v>
      </c>
      <c r="H73" s="10">
        <v>3949462.3427400007</v>
      </c>
      <c r="I73" s="10">
        <v>4220848.2466800008</v>
      </c>
      <c r="J73" s="10">
        <v>4310121.1047999999</v>
      </c>
      <c r="K73" s="10">
        <v>4625150.4068599986</v>
      </c>
      <c r="L73" s="10">
        <v>4526518.0660000006</v>
      </c>
      <c r="M73" s="11">
        <v>4613918.5512000006</v>
      </c>
      <c r="N73" s="11">
        <v>4705203.8210199988</v>
      </c>
      <c r="O73" s="11">
        <v>4699390.4007600015</v>
      </c>
      <c r="P73" s="11">
        <v>4794454.9918970736</v>
      </c>
      <c r="Q73" s="10">
        <v>4796443.8058537887</v>
      </c>
      <c r="R73" s="11">
        <v>5074359.3406200008</v>
      </c>
      <c r="S73" s="11">
        <v>5377503.8259540284</v>
      </c>
      <c r="T73" s="11">
        <v>5674842.4816109939</v>
      </c>
      <c r="U73" s="11">
        <v>5703168.2972800015</v>
      </c>
      <c r="V73" s="9"/>
      <c r="W73" s="1"/>
      <c r="X73" s="9"/>
      <c r="AE73" s="13"/>
      <c r="AF73" s="1"/>
      <c r="AG73" s="9"/>
    </row>
    <row r="74" spans="1:33" x14ac:dyDescent="0.2">
      <c r="A74">
        <f t="shared" si="2"/>
        <v>56</v>
      </c>
      <c r="B74" t="str">
        <f>VLOOKUP(A74,CountyMatch!$A$2:$B$57,2,FALSE)</f>
        <v>Lincoln</v>
      </c>
      <c r="C74" s="1" t="s">
        <v>71</v>
      </c>
      <c r="D74" s="1" t="str">
        <f>VLOOKUP(C74,CityMatch!$A$2:$B$128,2,FALSE)</f>
        <v>Libby</v>
      </c>
      <c r="E74" s="10">
        <v>1227535.9609560003</v>
      </c>
      <c r="F74" s="10">
        <v>1222730.8938399998</v>
      </c>
      <c r="G74" s="10">
        <v>1261128.8380799999</v>
      </c>
      <c r="H74" s="10">
        <v>1327494.1835399999</v>
      </c>
      <c r="I74" s="10">
        <v>1347851.2028799998</v>
      </c>
      <c r="J74" s="10">
        <v>1493014.8888600003</v>
      </c>
      <c r="K74" s="10">
        <v>1433453.9733800001</v>
      </c>
      <c r="L74" s="10">
        <v>1511085.3361799999</v>
      </c>
      <c r="M74" s="11">
        <v>1582156.2517600001</v>
      </c>
      <c r="N74" s="11">
        <v>1622398.4093599995</v>
      </c>
      <c r="O74" s="11">
        <v>1641681.2622400001</v>
      </c>
      <c r="P74" s="11">
        <v>1683817.653893719</v>
      </c>
      <c r="Q74" s="10">
        <v>1551664.4864794591</v>
      </c>
      <c r="R74" s="11">
        <v>1563152.4563092426</v>
      </c>
      <c r="S74" s="11">
        <v>1733097.2333775307</v>
      </c>
      <c r="T74" s="11">
        <v>1880829.3724999991</v>
      </c>
      <c r="U74" s="11">
        <v>1897592.675945</v>
      </c>
      <c r="V74" s="9"/>
      <c r="W74" s="1"/>
      <c r="X74" s="9"/>
      <c r="AE74" s="13"/>
      <c r="AF74" s="1"/>
      <c r="AG74" s="9"/>
    </row>
    <row r="75" spans="1:33" x14ac:dyDescent="0.2">
      <c r="A75">
        <f t="shared" si="2"/>
        <v>18</v>
      </c>
      <c r="B75" t="str">
        <f>VLOOKUP(A75,CountyMatch!$A$2:$B$57,2,FALSE)</f>
        <v>Beaverhead</v>
      </c>
      <c r="C75" s="1" t="s">
        <v>72</v>
      </c>
      <c r="D75" s="1" t="str">
        <f>VLOOKUP(C75,CityMatch!$A$2:$B$128,2,FALSE)</f>
        <v>Lima</v>
      </c>
      <c r="E75" s="10">
        <v>112336.33181600001</v>
      </c>
      <c r="F75" s="10">
        <v>120085.32566</v>
      </c>
      <c r="G75" s="10">
        <v>112619.50476</v>
      </c>
      <c r="H75" s="10">
        <v>109891.71494999999</v>
      </c>
      <c r="I75" s="10">
        <v>117900.54809999999</v>
      </c>
      <c r="J75" s="10">
        <v>126527.18576000001</v>
      </c>
      <c r="K75" s="10">
        <v>128901.0632</v>
      </c>
      <c r="L75" s="10">
        <v>136631.64992000003</v>
      </c>
      <c r="M75" s="11">
        <v>137973.50331</v>
      </c>
      <c r="N75" s="11">
        <v>146208.97688999999</v>
      </c>
      <c r="O75" s="11">
        <v>142689.37239</v>
      </c>
      <c r="P75" s="11">
        <v>145768.37623999995</v>
      </c>
      <c r="Q75" s="10">
        <v>148505.51239999998</v>
      </c>
      <c r="R75" s="11">
        <v>163370.03173800002</v>
      </c>
      <c r="S75" s="11">
        <v>162068.65259186033</v>
      </c>
      <c r="T75" s="11">
        <v>168126.93328000003</v>
      </c>
      <c r="U75" s="11">
        <v>166975.38592</v>
      </c>
      <c r="V75" s="9"/>
      <c r="W75" s="1"/>
      <c r="X75" s="9"/>
      <c r="AE75" s="13"/>
      <c r="AF75" s="1"/>
      <c r="AG75" s="9"/>
    </row>
    <row r="76" spans="1:33" x14ac:dyDescent="0.2">
      <c r="A76">
        <f t="shared" si="2"/>
        <v>49</v>
      </c>
      <c r="B76" t="str">
        <f>VLOOKUP(A76,CountyMatch!$A$2:$B$57,2,FALSE)</f>
        <v>Park</v>
      </c>
      <c r="C76" s="1" t="s">
        <v>74</v>
      </c>
      <c r="D76" s="1" t="str">
        <f>VLOOKUP(C76,CityMatch!$A$2:$B$128,2,FALSE)</f>
        <v>Livingston</v>
      </c>
      <c r="E76" s="10">
        <v>4625103.8750399975</v>
      </c>
      <c r="F76" s="10">
        <v>5007513.6039000005</v>
      </c>
      <c r="G76" s="10">
        <v>5248986.2535551023</v>
      </c>
      <c r="H76" s="10">
        <v>5371770.3427199991</v>
      </c>
      <c r="I76" s="10">
        <v>5919579.0002069995</v>
      </c>
      <c r="J76" s="10">
        <v>6312535.6524120001</v>
      </c>
      <c r="K76" s="10">
        <v>6444930.9755820027</v>
      </c>
      <c r="L76" s="10">
        <v>6597808.1532899998</v>
      </c>
      <c r="M76" s="11">
        <v>6181710.3182999985</v>
      </c>
      <c r="N76" s="11">
        <v>7342093.6362899989</v>
      </c>
      <c r="O76" s="11">
        <v>7414580.9687000057</v>
      </c>
      <c r="P76" s="11">
        <v>7659248.3705121959</v>
      </c>
      <c r="Q76" s="10">
        <v>7777178.3568441505</v>
      </c>
      <c r="R76" s="11">
        <v>7752512.0326559907</v>
      </c>
      <c r="S76" s="11">
        <v>8165100.7237427142</v>
      </c>
      <c r="T76" s="11">
        <v>8938936.8070399985</v>
      </c>
      <c r="U76" s="11">
        <v>9171652.7868799958</v>
      </c>
      <c r="V76" s="9"/>
      <c r="W76" s="1"/>
      <c r="X76" s="9"/>
      <c r="AE76" s="13"/>
      <c r="AF76" s="1"/>
      <c r="AG76" s="9"/>
    </row>
    <row r="77" spans="1:33" x14ac:dyDescent="0.2">
      <c r="A77">
        <f t="shared" si="2"/>
        <v>22</v>
      </c>
      <c r="B77" t="str">
        <f>VLOOKUP(A77,CountyMatch!$A$2:$B$57,2,FALSE)</f>
        <v>Big Horn</v>
      </c>
      <c r="C77" s="1" t="s">
        <v>73</v>
      </c>
      <c r="D77" s="1" t="str">
        <f>VLOOKUP(C77,CityMatch!$A$2:$B$128,2,FALSE)</f>
        <v>Lodge Grass</v>
      </c>
      <c r="E77" s="10">
        <v>50934.109941999995</v>
      </c>
      <c r="F77" s="10">
        <v>44265.344039999996</v>
      </c>
      <c r="G77" s="10">
        <v>47547.679619999995</v>
      </c>
      <c r="H77" s="10">
        <v>45199.484040000003</v>
      </c>
      <c r="I77" s="10">
        <v>47065.020972000006</v>
      </c>
      <c r="J77" s="10">
        <v>45458.974595</v>
      </c>
      <c r="K77" s="10">
        <v>47071.719478000006</v>
      </c>
      <c r="L77" s="10">
        <v>34332.039499999999</v>
      </c>
      <c r="M77" s="11">
        <v>39099.39</v>
      </c>
      <c r="N77" s="11">
        <v>39703.519726999999</v>
      </c>
      <c r="O77" s="11">
        <v>42503.028240000014</v>
      </c>
      <c r="P77" s="11">
        <v>42105.221080000003</v>
      </c>
      <c r="Q77" s="10">
        <v>48239.429519999998</v>
      </c>
      <c r="R77" s="11">
        <v>63950.765905999986</v>
      </c>
      <c r="S77" s="11">
        <v>65358.210242712717</v>
      </c>
      <c r="T77" s="11">
        <v>69842.348660999996</v>
      </c>
      <c r="U77" s="11">
        <v>75160.165529999984</v>
      </c>
      <c r="V77" s="9"/>
      <c r="W77" s="1"/>
      <c r="X77" s="9"/>
      <c r="AE77" s="13"/>
      <c r="AF77" s="1"/>
      <c r="AG77" s="9"/>
    </row>
    <row r="78" spans="1:33" x14ac:dyDescent="0.2">
      <c r="A78">
        <f t="shared" si="2"/>
        <v>11</v>
      </c>
      <c r="B78" t="str">
        <f>VLOOKUP(A78,CountyMatch!$A$2:$B$57,2,FALSE)</f>
        <v>Phillips</v>
      </c>
      <c r="C78" s="1" t="s">
        <v>75</v>
      </c>
      <c r="D78" s="1" t="str">
        <f>VLOOKUP(C78,CityMatch!$A$2:$B$128,2,FALSE)</f>
        <v>Malta</v>
      </c>
      <c r="E78" s="10">
        <v>929354.97671299998</v>
      </c>
      <c r="F78" s="10">
        <v>1002745.6468499999</v>
      </c>
      <c r="G78" s="10">
        <v>1020734.7064199999</v>
      </c>
      <c r="H78" s="10">
        <v>1025783.0185199999</v>
      </c>
      <c r="I78" s="10">
        <v>1037525.0609599999</v>
      </c>
      <c r="J78" s="10">
        <v>1031884.6895000001</v>
      </c>
      <c r="K78" s="10">
        <v>1064105.71539</v>
      </c>
      <c r="L78" s="10">
        <v>1002744.6860400001</v>
      </c>
      <c r="M78" s="11">
        <v>1095000.5729000003</v>
      </c>
      <c r="N78" s="11">
        <v>1075025.7368000001</v>
      </c>
      <c r="O78" s="11">
        <v>1257021.9782999998</v>
      </c>
      <c r="P78" s="11">
        <v>1379634.3053540788</v>
      </c>
      <c r="Q78" s="10">
        <v>1492290.5135999997</v>
      </c>
      <c r="R78" s="11">
        <v>1608651.7335139997</v>
      </c>
      <c r="S78" s="11">
        <v>1674709.254390453</v>
      </c>
      <c r="T78" s="11">
        <v>1583968.6359899999</v>
      </c>
      <c r="U78" s="11">
        <v>1690005.5924100003</v>
      </c>
      <c r="V78" s="9"/>
      <c r="W78" s="1"/>
      <c r="X78" s="9"/>
      <c r="AE78" s="13"/>
      <c r="AF78" s="1"/>
      <c r="AG78" s="9"/>
    </row>
    <row r="79" spans="1:33" x14ac:dyDescent="0.2">
      <c r="A79">
        <f t="shared" si="2"/>
        <v>6</v>
      </c>
      <c r="B79" t="str">
        <f>VLOOKUP(A79,CountyMatch!$A$2:$B$57,2,FALSE)</f>
        <v>Gallatin</v>
      </c>
      <c r="C79" s="1" t="s">
        <v>76</v>
      </c>
      <c r="D79" s="1" t="str">
        <f>VLOOKUP(C79,CityMatch!$A$2:$B$128,2,FALSE)</f>
        <v>Manhattan</v>
      </c>
      <c r="E79" s="10">
        <v>888875.9320700001</v>
      </c>
      <c r="F79" s="10">
        <v>1030469.53264</v>
      </c>
      <c r="G79" s="10">
        <v>1035273.5707769339</v>
      </c>
      <c r="H79" s="10">
        <v>1046068.5987099999</v>
      </c>
      <c r="I79" s="10">
        <v>1229926.0435700002</v>
      </c>
      <c r="J79" s="10">
        <v>1290675.8558000003</v>
      </c>
      <c r="K79" s="10">
        <v>1333766.7454499998</v>
      </c>
      <c r="L79" s="10">
        <v>1404335.53773</v>
      </c>
      <c r="M79" s="11">
        <v>1466832.8283500003</v>
      </c>
      <c r="N79" s="11">
        <v>1399461.1247</v>
      </c>
      <c r="O79" s="11">
        <v>1434914.3061499994</v>
      </c>
      <c r="P79" s="11">
        <v>1608549.93717</v>
      </c>
      <c r="Q79" s="10">
        <v>1693895.6827199997</v>
      </c>
      <c r="R79" s="11">
        <v>1899000.825282</v>
      </c>
      <c r="S79" s="11">
        <v>2353521.9319930398</v>
      </c>
      <c r="T79" s="11">
        <v>2550632.4380852859</v>
      </c>
      <c r="U79" s="11">
        <v>2688205.1841100003</v>
      </c>
      <c r="V79" s="9"/>
      <c r="W79" s="1"/>
      <c r="X79" s="9"/>
      <c r="AE79" s="13"/>
      <c r="AF79" s="1"/>
      <c r="AG79" s="9"/>
    </row>
    <row r="80" spans="1:33" x14ac:dyDescent="0.2">
      <c r="A80">
        <f t="shared" si="2"/>
        <v>34</v>
      </c>
      <c r="B80" t="str">
        <f>VLOOKUP(A80,CountyMatch!$A$2:$B$57,2,FALSE)</f>
        <v>Sheridan</v>
      </c>
      <c r="C80" s="1" t="s">
        <v>77</v>
      </c>
      <c r="D80" s="1" t="str">
        <f>VLOOKUP(C80,CityMatch!$A$2:$B$128,2,FALSE)</f>
        <v>Medicine Lake</v>
      </c>
      <c r="E80" s="10">
        <v>84622.436717000019</v>
      </c>
      <c r="F80" s="10">
        <v>83225.232199999999</v>
      </c>
      <c r="G80" s="10">
        <v>89159.74804000002</v>
      </c>
      <c r="H80" s="10">
        <v>91120.502879999985</v>
      </c>
      <c r="I80" s="10">
        <v>80756.478478000005</v>
      </c>
      <c r="J80" s="10">
        <v>79838.564219999986</v>
      </c>
      <c r="K80" s="10">
        <v>85997.613779999985</v>
      </c>
      <c r="L80" s="10">
        <v>76154.830979999984</v>
      </c>
      <c r="M80" s="11">
        <v>87934.629479999989</v>
      </c>
      <c r="N80" s="11">
        <v>95805.888750000013</v>
      </c>
      <c r="O80" s="11">
        <v>109378.48699999998</v>
      </c>
      <c r="P80" s="11">
        <v>105579.18931181257</v>
      </c>
      <c r="Q80" s="10">
        <v>120707.67382754125</v>
      </c>
      <c r="R80" s="11">
        <v>188317.54196</v>
      </c>
      <c r="S80" s="11">
        <v>197822.22305046831</v>
      </c>
      <c r="T80" s="11">
        <v>224735.65230000002</v>
      </c>
      <c r="U80" s="11">
        <v>235421.49599999996</v>
      </c>
      <c r="V80" s="9"/>
      <c r="W80" s="1"/>
      <c r="X80" s="9"/>
      <c r="AE80" s="13"/>
      <c r="AF80" s="1"/>
      <c r="AG80" s="9"/>
    </row>
    <row r="81" spans="1:33" x14ac:dyDescent="0.2">
      <c r="A81">
        <f t="shared" si="2"/>
        <v>23</v>
      </c>
      <c r="B81" t="str">
        <f>VLOOKUP(A81,CountyMatch!$A$2:$B$57,2,FALSE)</f>
        <v>Musselshell</v>
      </c>
      <c r="C81" s="1" t="s">
        <v>78</v>
      </c>
      <c r="D81" s="1" t="str">
        <f>VLOOKUP(C81,CityMatch!$A$2:$B$128,2,FALSE)</f>
        <v>Melstone</v>
      </c>
      <c r="E81" s="10">
        <v>58984.139486000015</v>
      </c>
      <c r="F81" s="10">
        <v>60488.717850000008</v>
      </c>
      <c r="G81" s="10">
        <v>57153.271950433889</v>
      </c>
      <c r="H81" s="10">
        <v>55286.924399999996</v>
      </c>
      <c r="I81" s="10">
        <v>66318.284759999995</v>
      </c>
      <c r="J81" s="10">
        <v>62078.060015999996</v>
      </c>
      <c r="K81" s="10">
        <v>64306.095690000002</v>
      </c>
      <c r="L81" s="10">
        <v>58320.080999999991</v>
      </c>
      <c r="M81" s="11">
        <v>63595.051999999996</v>
      </c>
      <c r="N81" s="11">
        <v>64911.385060000015</v>
      </c>
      <c r="O81" s="11">
        <v>85968.01191999999</v>
      </c>
      <c r="P81" s="11">
        <v>78627.050189999994</v>
      </c>
      <c r="Q81" s="10">
        <v>79448.116640000007</v>
      </c>
      <c r="R81" s="11">
        <v>89182.307250999991</v>
      </c>
      <c r="S81" s="11">
        <v>87905.275107834022</v>
      </c>
      <c r="T81" s="11">
        <v>92340.889200000005</v>
      </c>
      <c r="U81" s="11">
        <v>120889.92306000002</v>
      </c>
      <c r="V81" s="9"/>
      <c r="W81" s="1"/>
      <c r="X81" s="9"/>
      <c r="AE81" s="13"/>
      <c r="AF81" s="1"/>
      <c r="AG81" s="9"/>
    </row>
    <row r="82" spans="1:33" x14ac:dyDescent="0.2">
      <c r="A82">
        <f t="shared" si="2"/>
        <v>14</v>
      </c>
      <c r="B82" t="str">
        <f>VLOOKUP(A82,CountyMatch!$A$2:$B$57,2,FALSE)</f>
        <v>Custer</v>
      </c>
      <c r="C82" s="1" t="s">
        <v>79</v>
      </c>
      <c r="D82" s="1" t="str">
        <f>VLOOKUP(C82,CityMatch!$A$2:$B$128,2,FALSE)</f>
        <v>Miles City</v>
      </c>
      <c r="E82" s="10">
        <v>4443549.0598949995</v>
      </c>
      <c r="F82" s="10">
        <v>4738791.4168500006</v>
      </c>
      <c r="G82" s="10">
        <v>5574181.8091200013</v>
      </c>
      <c r="H82" s="10">
        <v>5569656.2736599995</v>
      </c>
      <c r="I82" s="10">
        <v>5690657.1292200014</v>
      </c>
      <c r="J82" s="10">
        <v>5909516.5699199988</v>
      </c>
      <c r="K82" s="10">
        <v>6067304.3528699996</v>
      </c>
      <c r="L82" s="10">
        <v>5866777.9955000002</v>
      </c>
      <c r="M82" s="11">
        <v>5965209.5317000011</v>
      </c>
      <c r="N82" s="11">
        <v>5995112.9515199997</v>
      </c>
      <c r="O82" s="11">
        <v>6188369.3809199985</v>
      </c>
      <c r="P82" s="11">
        <v>6579755.1997701908</v>
      </c>
      <c r="Q82" s="10">
        <v>6793065.0523500014</v>
      </c>
      <c r="R82" s="11">
        <v>7281379.0437271381</v>
      </c>
      <c r="S82" s="11">
        <v>7590577.8538083434</v>
      </c>
      <c r="T82" s="11">
        <v>7811377.6735000089</v>
      </c>
      <c r="U82" s="11">
        <v>8150840.15656</v>
      </c>
      <c r="V82" s="9"/>
      <c r="W82" s="1"/>
      <c r="X82" s="9"/>
      <c r="AE82" s="13"/>
      <c r="AF82" s="1"/>
      <c r="AG82" s="9"/>
    </row>
    <row r="83" spans="1:33" x14ac:dyDescent="0.2">
      <c r="A83">
        <f t="shared" si="2"/>
        <v>4</v>
      </c>
      <c r="B83" t="str">
        <f>VLOOKUP(A83,CountyMatch!$A$2:$B$57,2,FALSE)</f>
        <v>Missoula</v>
      </c>
      <c r="C83" s="1" t="s">
        <v>81</v>
      </c>
      <c r="D83" s="1" t="str">
        <f>VLOOKUP(C83,CityMatch!$A$2:$B$128,2,FALSE)</f>
        <v>Missoula</v>
      </c>
      <c r="E83" s="10">
        <v>57653615.639308006</v>
      </c>
      <c r="F83" s="10">
        <v>60816534.570610024</v>
      </c>
      <c r="G83" s="10">
        <v>64259743.781424507</v>
      </c>
      <c r="H83" s="10">
        <v>67985412.657820016</v>
      </c>
      <c r="I83" s="10">
        <v>72772925.257449999</v>
      </c>
      <c r="J83" s="10">
        <v>75100867.096979976</v>
      </c>
      <c r="K83" s="10">
        <v>79211837.330180034</v>
      </c>
      <c r="L83" s="10">
        <v>81079684.343590021</v>
      </c>
      <c r="M83" s="11">
        <v>82900249.687809989</v>
      </c>
      <c r="N83" s="11">
        <v>85970727.1970101</v>
      </c>
      <c r="O83" s="11">
        <v>86126065.575990006</v>
      </c>
      <c r="P83" s="11">
        <v>89864289.172834322</v>
      </c>
      <c r="Q83" s="10">
        <v>91858840.114620104</v>
      </c>
      <c r="R83" s="11">
        <v>96406613.939400852</v>
      </c>
      <c r="S83" s="11">
        <v>104397333.0055597</v>
      </c>
      <c r="T83" s="11">
        <v>118470579.17535006</v>
      </c>
      <c r="U83" s="11">
        <v>118418024.85150003</v>
      </c>
      <c r="V83" s="9"/>
      <c r="W83" s="1"/>
      <c r="X83" s="9"/>
      <c r="AE83" s="13"/>
      <c r="AF83" s="1"/>
      <c r="AG83" s="9"/>
    </row>
    <row r="84" spans="1:33" x14ac:dyDescent="0.2">
      <c r="A84">
        <f t="shared" si="2"/>
        <v>8</v>
      </c>
      <c r="B84" t="str">
        <f>VLOOKUP(A84,CountyMatch!$A$2:$B$57,2,FALSE)</f>
        <v>Fergus</v>
      </c>
      <c r="C84" s="1" t="s">
        <v>80</v>
      </c>
      <c r="D84" s="1" t="str">
        <f>VLOOKUP(C84,CityMatch!$A$2:$B$128,2,FALSE)</f>
        <v>Moore</v>
      </c>
      <c r="E84" s="10">
        <v>74686.036194000015</v>
      </c>
      <c r="F84" s="10">
        <v>78366.973439999987</v>
      </c>
      <c r="G84" s="10">
        <v>79881.056194680496</v>
      </c>
      <c r="H84" s="10">
        <v>98153.894639999984</v>
      </c>
      <c r="I84" s="10">
        <v>105441.3031</v>
      </c>
      <c r="J84" s="10">
        <v>103009.19322</v>
      </c>
      <c r="K84" s="10">
        <v>113805.68081999999</v>
      </c>
      <c r="L84" s="10">
        <v>133886.20797000002</v>
      </c>
      <c r="M84" s="11">
        <v>150884.32037999999</v>
      </c>
      <c r="N84" s="11">
        <v>168652.16393999997</v>
      </c>
      <c r="O84" s="11">
        <v>176951.35500000001</v>
      </c>
      <c r="P84" s="11">
        <v>180998.08367999998</v>
      </c>
      <c r="Q84" s="10">
        <v>180278.90009999994</v>
      </c>
      <c r="R84" s="11">
        <v>179821.45720413813</v>
      </c>
      <c r="S84" s="11">
        <v>180867.33362354373</v>
      </c>
      <c r="T84" s="11">
        <v>186285.15633600001</v>
      </c>
      <c r="U84" s="11">
        <v>199283.87985</v>
      </c>
      <c r="V84" s="9"/>
      <c r="W84" s="1"/>
      <c r="X84" s="9"/>
      <c r="AE84" s="13"/>
      <c r="AF84" s="1"/>
      <c r="AG84" s="9"/>
    </row>
    <row r="85" spans="1:33" x14ac:dyDescent="0.2">
      <c r="A85">
        <f t="shared" si="2"/>
        <v>20</v>
      </c>
      <c r="B85" t="str">
        <f>VLOOKUP(A85,CountyMatch!$A$2:$B$57,2,FALSE)</f>
        <v>Valley</v>
      </c>
      <c r="C85" s="1" t="s">
        <v>82</v>
      </c>
      <c r="D85" s="1" t="str">
        <f>VLOOKUP(C85,CityMatch!$A$2:$B$128,2,FALSE)</f>
        <v>Nashua</v>
      </c>
      <c r="E85" s="10">
        <v>121151.01224</v>
      </c>
      <c r="F85" s="10">
        <v>119175.5487</v>
      </c>
      <c r="G85" s="10">
        <v>116393.22354000001</v>
      </c>
      <c r="H85" s="10">
        <v>117167.12595</v>
      </c>
      <c r="I85" s="10">
        <v>120053.54663</v>
      </c>
      <c r="J85" s="10">
        <v>125164.24215000001</v>
      </c>
      <c r="K85" s="10">
        <v>132501.00053999995</v>
      </c>
      <c r="L85" s="10">
        <v>127663.97215999999</v>
      </c>
      <c r="M85" s="11">
        <v>134027.79655999999</v>
      </c>
      <c r="N85" s="11">
        <v>143070.14382999999</v>
      </c>
      <c r="O85" s="11">
        <v>149972.37394999998</v>
      </c>
      <c r="P85" s="11">
        <v>162596.23015999998</v>
      </c>
      <c r="Q85" s="10">
        <v>159682.18090000001</v>
      </c>
      <c r="R85" s="11">
        <v>183578.90916000004</v>
      </c>
      <c r="S85" s="11">
        <v>182370.87521721769</v>
      </c>
      <c r="T85" s="11">
        <v>189891.29149999999</v>
      </c>
      <c r="U85" s="11">
        <v>192791.57802999998</v>
      </c>
      <c r="V85" s="9"/>
      <c r="W85" s="1"/>
      <c r="X85" s="9"/>
      <c r="AE85" s="13"/>
      <c r="AF85" s="1"/>
      <c r="AG85" s="9"/>
    </row>
    <row r="86" spans="1:33" x14ac:dyDescent="0.2">
      <c r="A86">
        <f t="shared" si="2"/>
        <v>2</v>
      </c>
      <c r="B86" t="str">
        <f>VLOOKUP(A86,CountyMatch!$A$2:$B$57,2,FALSE)</f>
        <v>Cascade</v>
      </c>
      <c r="C86" s="1" t="s">
        <v>83</v>
      </c>
      <c r="D86" s="1" t="str">
        <f>VLOOKUP(C86,CityMatch!$A$2:$B$128,2,FALSE)</f>
        <v>Neihart</v>
      </c>
      <c r="E86" s="10">
        <v>128645.44068499999</v>
      </c>
      <c r="F86" s="10">
        <v>130002.81606000003</v>
      </c>
      <c r="G86" s="10">
        <v>152149.41990000001</v>
      </c>
      <c r="H86" s="10">
        <v>138645.04108</v>
      </c>
      <c r="I86" s="10">
        <v>146524.73900999999</v>
      </c>
      <c r="J86" s="10">
        <v>152964.24902000002</v>
      </c>
      <c r="K86" s="10">
        <v>154374.19063</v>
      </c>
      <c r="L86" s="10">
        <v>156498.38477999996</v>
      </c>
      <c r="M86" s="11">
        <v>158982.36660000001</v>
      </c>
      <c r="N86" s="11">
        <v>163818.18959999998</v>
      </c>
      <c r="O86" s="11">
        <v>171368.80525999999</v>
      </c>
      <c r="P86" s="11">
        <v>185349.21688999995</v>
      </c>
      <c r="Q86" s="10">
        <v>199661.31767999998</v>
      </c>
      <c r="R86" s="11">
        <v>208447.22646999997</v>
      </c>
      <c r="S86" s="11">
        <v>204945.17583365928</v>
      </c>
      <c r="T86" s="11">
        <v>224265.80933000005</v>
      </c>
      <c r="U86" s="11">
        <v>226887.92863999997</v>
      </c>
      <c r="V86" s="9"/>
      <c r="W86" s="1"/>
      <c r="X86" s="9"/>
      <c r="AE86" s="13"/>
      <c r="AF86" s="1"/>
      <c r="AG86" s="9"/>
    </row>
    <row r="87" spans="1:33" x14ac:dyDescent="0.2">
      <c r="A87">
        <f t="shared" si="2"/>
        <v>20</v>
      </c>
      <c r="B87" t="str">
        <f>VLOOKUP(A87,CountyMatch!$A$2:$B$57,2,FALSE)</f>
        <v>Valley</v>
      </c>
      <c r="C87" s="1" t="s">
        <v>84</v>
      </c>
      <c r="D87" s="1" t="str">
        <f>VLOOKUP(C87,CityMatch!$A$2:$B$128,2,FALSE)</f>
        <v>Opheim</v>
      </c>
      <c r="E87" s="11">
        <v>37326.757952</v>
      </c>
      <c r="F87" s="11">
        <v>36466.7209</v>
      </c>
      <c r="G87" s="11">
        <v>37938.508230993117</v>
      </c>
      <c r="H87" s="11">
        <v>37907.576400000005</v>
      </c>
      <c r="I87" s="11">
        <v>39451.558680000002</v>
      </c>
      <c r="J87" s="11">
        <v>41730.492319999998</v>
      </c>
      <c r="K87" s="11">
        <v>44546.702400000009</v>
      </c>
      <c r="L87" s="11">
        <v>44368.120180000005</v>
      </c>
      <c r="M87" s="11">
        <v>45775.026919999997</v>
      </c>
      <c r="N87" s="11">
        <v>50400.568320000006</v>
      </c>
      <c r="O87" s="11">
        <v>47728.777499999997</v>
      </c>
      <c r="P87" s="11">
        <v>54376.616249999992</v>
      </c>
      <c r="Q87" s="10">
        <v>51503.92119999999</v>
      </c>
      <c r="R87" s="11">
        <v>56884.415849999998</v>
      </c>
      <c r="S87" s="11">
        <v>55014.240619370583</v>
      </c>
      <c r="T87" s="11">
        <v>56644.823100000009</v>
      </c>
      <c r="U87" s="11">
        <v>71693.721350000007</v>
      </c>
      <c r="V87" s="9"/>
      <c r="W87" s="1"/>
      <c r="X87" s="9"/>
      <c r="AE87" s="13"/>
      <c r="AF87" s="1"/>
      <c r="AG87" s="9"/>
    </row>
    <row r="88" spans="1:33" x14ac:dyDescent="0.2">
      <c r="A88">
        <f t="shared" si="2"/>
        <v>34</v>
      </c>
      <c r="B88" t="str">
        <f>VLOOKUP(A88,CountyMatch!$A$2:$B$57,2,FALSE)</f>
        <v>Sheridan</v>
      </c>
      <c r="C88" s="1" t="s">
        <v>85</v>
      </c>
      <c r="D88" s="1" t="str">
        <f>VLOOKUP(C88,CityMatch!$A$2:$B$128,2,FALSE)</f>
        <v>Outlook</v>
      </c>
      <c r="E88" s="11">
        <v>26063.443809</v>
      </c>
      <c r="F88" s="11">
        <v>21672.273479999996</v>
      </c>
      <c r="G88" s="11">
        <v>33206.349270000006</v>
      </c>
      <c r="H88" s="11">
        <v>41072.995879999995</v>
      </c>
      <c r="I88" s="11">
        <v>42069.880678000009</v>
      </c>
      <c r="J88" s="11">
        <v>37713.999299999996</v>
      </c>
      <c r="K88" s="11">
        <v>40253.15367</v>
      </c>
      <c r="L88" s="11">
        <v>35906.882029999993</v>
      </c>
      <c r="M88" s="11">
        <v>38818.197160000003</v>
      </c>
      <c r="N88" s="11">
        <v>44172.974920000001</v>
      </c>
      <c r="O88" s="11">
        <v>49031.095679999999</v>
      </c>
      <c r="P88" s="11">
        <v>46630.105713325836</v>
      </c>
      <c r="Q88" s="10">
        <v>41553.73348000001</v>
      </c>
      <c r="R88" s="11">
        <v>52999.597129999995</v>
      </c>
      <c r="S88" s="11">
        <v>60785.689856588986</v>
      </c>
      <c r="T88" s="11">
        <v>69157.80333000001</v>
      </c>
      <c r="U88" s="11">
        <v>74383.470960000021</v>
      </c>
      <c r="V88" s="9"/>
      <c r="W88" s="1"/>
      <c r="X88" s="9"/>
      <c r="AE88" s="13"/>
      <c r="AF88" s="1"/>
      <c r="AG88" s="9"/>
    </row>
    <row r="89" spans="1:33" x14ac:dyDescent="0.2">
      <c r="A89">
        <f t="shared" si="2"/>
        <v>46</v>
      </c>
      <c r="B89" t="str">
        <f>VLOOKUP(A89,CountyMatch!$A$2:$B$57,2,FALSE)</f>
        <v>Granite</v>
      </c>
      <c r="C89" s="1" t="s">
        <v>86</v>
      </c>
      <c r="D89" s="1" t="str">
        <f>VLOOKUP(C89,CityMatch!$A$2:$B$128,2,FALSE)</f>
        <v>Phillipsburg</v>
      </c>
      <c r="E89" s="11">
        <v>406771.02023999998</v>
      </c>
      <c r="F89" s="11">
        <v>433850.69945999997</v>
      </c>
      <c r="G89" s="11">
        <v>471933.49956000008</v>
      </c>
      <c r="H89" s="11">
        <v>551467.69244999997</v>
      </c>
      <c r="I89" s="11">
        <v>571972.00245999999</v>
      </c>
      <c r="J89" s="11">
        <v>590386.30649999995</v>
      </c>
      <c r="K89" s="11">
        <v>603326.66480999999</v>
      </c>
      <c r="L89" s="11">
        <v>612464.21775000007</v>
      </c>
      <c r="M89" s="11">
        <v>622460.86304999993</v>
      </c>
      <c r="N89" s="11">
        <v>661646.19149999984</v>
      </c>
      <c r="O89" s="11">
        <v>655648.03014000005</v>
      </c>
      <c r="P89" s="11">
        <v>747807.64660999994</v>
      </c>
      <c r="Q89" s="10">
        <v>735333.55839999975</v>
      </c>
      <c r="R89" s="11">
        <v>823580.12734000001</v>
      </c>
      <c r="S89" s="11">
        <v>768061.10604864138</v>
      </c>
      <c r="T89" s="11">
        <v>958252.75848000054</v>
      </c>
      <c r="U89" s="11">
        <v>960799.54519999993</v>
      </c>
      <c r="V89" s="9"/>
      <c r="W89" s="1"/>
      <c r="X89" s="9"/>
      <c r="AE89" s="13"/>
      <c r="AF89" s="1"/>
      <c r="AG89" s="9"/>
    </row>
    <row r="90" spans="1:33" x14ac:dyDescent="0.2">
      <c r="A90">
        <f t="shared" si="2"/>
        <v>13</v>
      </c>
      <c r="B90" t="str">
        <f>VLOOKUP(A90,CountyMatch!$A$2:$B$57,2,FALSE)</f>
        <v>Ravalli</v>
      </c>
      <c r="C90" s="1" t="s">
        <v>87</v>
      </c>
      <c r="D90" s="1" t="str">
        <f>VLOOKUP(C90,CityMatch!$A$2:$B$128,2,FALSE)</f>
        <v>Pinesdale</v>
      </c>
      <c r="E90" s="11">
        <v>97348.248740999974</v>
      </c>
      <c r="F90" s="11">
        <v>102513.677463</v>
      </c>
      <c r="G90" s="11">
        <v>107827.86886200002</v>
      </c>
      <c r="H90" s="11">
        <v>110084.894976</v>
      </c>
      <c r="I90" s="11">
        <v>110617.64262899999</v>
      </c>
      <c r="J90" s="11">
        <v>127214.43187999999</v>
      </c>
      <c r="K90" s="11">
        <v>122893.20781500003</v>
      </c>
      <c r="L90" s="11">
        <v>130203.66846</v>
      </c>
      <c r="M90" s="11">
        <v>136190.93910400002</v>
      </c>
      <c r="N90" s="11">
        <v>136882.99373699998</v>
      </c>
      <c r="O90" s="11">
        <v>134541.22109999997</v>
      </c>
      <c r="P90" s="11">
        <v>148398.12026</v>
      </c>
      <c r="Q90" s="10">
        <v>149303.47496000002</v>
      </c>
      <c r="R90" s="11">
        <v>151843.85391400004</v>
      </c>
      <c r="S90" s="11">
        <v>163472.70956604302</v>
      </c>
      <c r="T90" s="11">
        <v>166366.04039000001</v>
      </c>
      <c r="U90" s="11">
        <v>181909.43836999999</v>
      </c>
      <c r="V90" s="9"/>
      <c r="W90" s="1"/>
      <c r="X90" s="9"/>
      <c r="AE90" s="13"/>
      <c r="AF90" s="1"/>
      <c r="AG90" s="9"/>
    </row>
    <row r="91" spans="1:33" x14ac:dyDescent="0.2">
      <c r="A91">
        <f t="shared" si="2"/>
        <v>35</v>
      </c>
      <c r="B91" t="str">
        <f>VLOOKUP(A91,CountyMatch!$A$2:$B$57,2,FALSE)</f>
        <v>Sanders</v>
      </c>
      <c r="C91" s="1" t="s">
        <v>88</v>
      </c>
      <c r="D91" s="1" t="str">
        <f>VLOOKUP(C91,CityMatch!$A$2:$B$128,2,FALSE)</f>
        <v>Plains</v>
      </c>
      <c r="E91" s="11">
        <v>507482.66832400014</v>
      </c>
      <c r="F91" s="11">
        <v>533416.54682699987</v>
      </c>
      <c r="G91" s="11">
        <v>551886.91234299995</v>
      </c>
      <c r="H91" s="11">
        <v>546855.13134199998</v>
      </c>
      <c r="I91" s="11">
        <v>589225.7906500001</v>
      </c>
      <c r="J91" s="11">
        <v>594833.79892199999</v>
      </c>
      <c r="K91" s="11">
        <v>628384.51341899997</v>
      </c>
      <c r="L91" s="11">
        <v>644286.63930000004</v>
      </c>
      <c r="M91" s="11">
        <v>683001.99080400006</v>
      </c>
      <c r="N91" s="11">
        <v>682806.0490240003</v>
      </c>
      <c r="O91" s="11">
        <v>685215.3609999998</v>
      </c>
      <c r="P91" s="11">
        <v>736237.04651645781</v>
      </c>
      <c r="Q91" s="10">
        <v>697293.09721757693</v>
      </c>
      <c r="R91" s="11">
        <v>654477.7175599999</v>
      </c>
      <c r="S91" s="11">
        <v>824313.81541911548</v>
      </c>
      <c r="T91" s="11">
        <v>832939.44493800018</v>
      </c>
      <c r="U91" s="11">
        <v>910215.05111799994</v>
      </c>
      <c r="V91" s="9"/>
      <c r="W91" s="1"/>
      <c r="X91" s="9"/>
      <c r="AE91" s="13"/>
      <c r="AF91" s="1"/>
      <c r="AG91" s="9"/>
    </row>
    <row r="92" spans="1:33" x14ac:dyDescent="0.2">
      <c r="A92">
        <f t="shared" si="2"/>
        <v>34</v>
      </c>
      <c r="B92" t="str">
        <f>VLOOKUP(A92,CountyMatch!$A$2:$B$57,2,FALSE)</f>
        <v>Sheridan</v>
      </c>
      <c r="C92" s="1" t="s">
        <v>90</v>
      </c>
      <c r="D92" s="1" t="str">
        <f>VLOOKUP(C92,CityMatch!$A$2:$B$128,2,FALSE)</f>
        <v>Plentywood</v>
      </c>
      <c r="E92" s="11">
        <v>975406.65682899987</v>
      </c>
      <c r="F92" s="11">
        <v>990813.71136000007</v>
      </c>
      <c r="G92" s="11">
        <v>1033774.1320400001</v>
      </c>
      <c r="H92" s="11">
        <v>924616.7899999998</v>
      </c>
      <c r="I92" s="11">
        <v>896698.30332599988</v>
      </c>
      <c r="J92" s="11">
        <v>882752.93482000008</v>
      </c>
      <c r="K92" s="11">
        <v>946635.62700000009</v>
      </c>
      <c r="L92" s="11">
        <v>871982.80435000011</v>
      </c>
      <c r="M92" s="11">
        <v>931487.92583999992</v>
      </c>
      <c r="N92" s="11">
        <v>992403.57819000003</v>
      </c>
      <c r="O92" s="11">
        <v>1047536.9036800002</v>
      </c>
      <c r="P92" s="11">
        <v>953416.69493563822</v>
      </c>
      <c r="Q92" s="10">
        <v>992145.70505858399</v>
      </c>
      <c r="R92" s="11">
        <v>1418551.2966291942</v>
      </c>
      <c r="S92" s="11">
        <v>1555840.7918366741</v>
      </c>
      <c r="T92" s="11">
        <v>1724992.7569348169</v>
      </c>
      <c r="U92" s="11">
        <v>1871534.8967999998</v>
      </c>
      <c r="V92" s="9"/>
      <c r="W92" s="1"/>
      <c r="X92" s="9"/>
      <c r="AE92" s="13"/>
      <c r="AF92" s="1"/>
      <c r="AG92" s="9"/>
    </row>
    <row r="93" spans="1:33" x14ac:dyDescent="0.2">
      <c r="A93">
        <f t="shared" si="2"/>
        <v>39</v>
      </c>
      <c r="B93" t="str">
        <f>VLOOKUP(A93,CountyMatch!$A$2:$B$57,2,FALSE)</f>
        <v>Fallon</v>
      </c>
      <c r="C93" s="1" t="s">
        <v>89</v>
      </c>
      <c r="D93" s="1" t="str">
        <f>VLOOKUP(C93,CityMatch!$A$2:$B$128,2,FALSE)</f>
        <v>Plevna</v>
      </c>
      <c r="E93" s="11">
        <v>23536.004148</v>
      </c>
      <c r="F93" s="11">
        <v>20387.901450000005</v>
      </c>
      <c r="G93" s="11">
        <v>20284.514819999997</v>
      </c>
      <c r="H93" s="11">
        <v>20874.96255</v>
      </c>
      <c r="I93" s="11">
        <v>21756.692799999997</v>
      </c>
      <c r="J93" s="11">
        <v>24345.366119999999</v>
      </c>
      <c r="K93" s="11">
        <v>25101.448320000003</v>
      </c>
      <c r="L93" s="11">
        <v>25137.567280000003</v>
      </c>
      <c r="M93" s="11">
        <v>27151.902260000003</v>
      </c>
      <c r="N93" s="11">
        <v>32040.883280000002</v>
      </c>
      <c r="O93" s="11">
        <v>32435.577119999998</v>
      </c>
      <c r="P93" s="11">
        <v>33933.635774981332</v>
      </c>
      <c r="Q93" s="10">
        <v>34775.870999999999</v>
      </c>
      <c r="R93" s="11">
        <v>46059.110302000001</v>
      </c>
      <c r="S93" s="11">
        <v>46975.907880367013</v>
      </c>
      <c r="T93" s="11">
        <v>50231.100150000006</v>
      </c>
      <c r="U93" s="11">
        <v>56940.465010000014</v>
      </c>
      <c r="V93" s="9"/>
      <c r="W93" s="1"/>
      <c r="X93" s="9"/>
      <c r="AE93" s="13"/>
      <c r="AF93" s="1"/>
      <c r="AG93" s="9"/>
    </row>
    <row r="94" spans="1:33" x14ac:dyDescent="0.2">
      <c r="A94">
        <f t="shared" si="2"/>
        <v>15</v>
      </c>
      <c r="B94" t="str">
        <f>VLOOKUP(A94,CountyMatch!$A$2:$B$57,2,FALSE)</f>
        <v>Lake</v>
      </c>
      <c r="C94" s="1" t="s">
        <v>91</v>
      </c>
      <c r="D94" s="1" t="str">
        <f>VLOOKUP(C94,CityMatch!$A$2:$B$128,2,FALSE)</f>
        <v>Polson</v>
      </c>
      <c r="E94" s="11">
        <v>2736201.2770589991</v>
      </c>
      <c r="F94" s="11">
        <v>3137265.848586</v>
      </c>
      <c r="G94" s="11">
        <v>3180442.3193100002</v>
      </c>
      <c r="H94" s="11">
        <v>3475414.2576439995</v>
      </c>
      <c r="I94" s="11">
        <v>3859191.1645820001</v>
      </c>
      <c r="J94" s="11">
        <v>4141186.9723250004</v>
      </c>
      <c r="K94" s="11">
        <v>4555793.8063920001</v>
      </c>
      <c r="L94" s="11">
        <v>4872282.770680001</v>
      </c>
      <c r="M94" s="11">
        <v>5201312.4458299996</v>
      </c>
      <c r="N94" s="11">
        <v>5336396.9215799989</v>
      </c>
      <c r="O94" s="11">
        <v>5417334.0072000017</v>
      </c>
      <c r="P94" s="11">
        <v>5641036.7829241659</v>
      </c>
      <c r="Q94" s="10">
        <v>6054729.4661153508</v>
      </c>
      <c r="R94" s="11">
        <v>5914734.6713806046</v>
      </c>
      <c r="S94" s="11">
        <v>6550731.7093999982</v>
      </c>
      <c r="T94" s="11">
        <v>6866614.4738999996</v>
      </c>
      <c r="U94" s="11">
        <v>6703776.5698199952</v>
      </c>
      <c r="V94" s="9"/>
      <c r="W94" s="1"/>
      <c r="X94" s="9"/>
      <c r="AE94" s="13"/>
      <c r="AF94" s="1"/>
      <c r="AG94" s="9"/>
    </row>
    <row r="95" spans="1:33" x14ac:dyDescent="0.2">
      <c r="A95">
        <f t="shared" si="2"/>
        <v>17</v>
      </c>
      <c r="B95" t="str">
        <f>VLOOKUP(A95,CountyMatch!$A$2:$B$57,2,FALSE)</f>
        <v>Roosevelt</v>
      </c>
      <c r="C95" s="1" t="s">
        <v>92</v>
      </c>
      <c r="D95" s="1" t="str">
        <f>VLOOKUP(C95,CityMatch!$A$2:$B$128,2,FALSE)</f>
        <v>Poplar</v>
      </c>
      <c r="E95" s="11">
        <v>244254.80402399998</v>
      </c>
      <c r="F95" s="11">
        <v>254740.88727999997</v>
      </c>
      <c r="G95" s="11">
        <v>235826.21551999997</v>
      </c>
      <c r="H95" s="11">
        <v>225025.28472</v>
      </c>
      <c r="I95" s="11">
        <v>237269.20175999997</v>
      </c>
      <c r="J95" s="11">
        <v>237866.37704999998</v>
      </c>
      <c r="K95" s="11">
        <v>243551.77505000003</v>
      </c>
      <c r="L95" s="11">
        <v>232116.94895999998</v>
      </c>
      <c r="M95" s="11">
        <v>240543.12967999998</v>
      </c>
      <c r="N95" s="11">
        <v>254192.46997000001</v>
      </c>
      <c r="O95" s="11">
        <v>252672.63336000004</v>
      </c>
      <c r="P95" s="11">
        <v>254142.79204000009</v>
      </c>
      <c r="Q95" s="10">
        <v>241332.40421999988</v>
      </c>
      <c r="R95" s="11">
        <v>286243.89296999993</v>
      </c>
      <c r="S95" s="11">
        <v>282186.88630651135</v>
      </c>
      <c r="T95" s="11">
        <v>324746.53086000012</v>
      </c>
      <c r="U95" s="11">
        <v>337857.23450000002</v>
      </c>
      <c r="V95" s="9"/>
      <c r="W95" s="1"/>
      <c r="X95" s="9"/>
      <c r="AE95" s="13"/>
      <c r="AF95" s="1"/>
      <c r="AG95" s="9"/>
    </row>
    <row r="96" spans="1:33" x14ac:dyDescent="0.2">
      <c r="A96">
        <f t="shared" si="2"/>
        <v>10</v>
      </c>
      <c r="B96" t="str">
        <f>VLOOKUP(A96,CountyMatch!$A$2:$B$57,2,FALSE)</f>
        <v>Carbon</v>
      </c>
      <c r="C96" s="1" t="s">
        <v>93</v>
      </c>
      <c r="D96" s="1" t="str">
        <f>VLOOKUP(C96,CityMatch!$A$2:$B$128,2,FALSE)</f>
        <v>Red Lodge</v>
      </c>
      <c r="E96" s="11">
        <v>2199828.0331079997</v>
      </c>
      <c r="F96" s="11">
        <v>2383715.6059499993</v>
      </c>
      <c r="G96" s="11">
        <v>2382883.1063566892</v>
      </c>
      <c r="H96" s="11">
        <v>2560540.8679000004</v>
      </c>
      <c r="I96" s="11">
        <v>2606485.41867</v>
      </c>
      <c r="J96" s="11">
        <v>2990860.2882400006</v>
      </c>
      <c r="K96" s="11">
        <v>3234052.7765399991</v>
      </c>
      <c r="L96" s="11">
        <v>3277194.3388599996</v>
      </c>
      <c r="M96" s="11">
        <v>3171042.4907</v>
      </c>
      <c r="N96" s="11">
        <v>3671574.7182199997</v>
      </c>
      <c r="O96" s="11">
        <v>3719382.9439499979</v>
      </c>
      <c r="P96" s="11">
        <v>3810676.2941481601</v>
      </c>
      <c r="Q96" s="10">
        <v>3906049.5144150006</v>
      </c>
      <c r="R96" s="11">
        <v>3720290.2536351653</v>
      </c>
      <c r="S96" s="11">
        <v>3866071.7585909916</v>
      </c>
      <c r="T96" s="11">
        <v>4048411.6015199982</v>
      </c>
      <c r="U96" s="11">
        <v>3963242.6316999993</v>
      </c>
      <c r="V96" s="9"/>
      <c r="W96" s="1"/>
      <c r="X96" s="9"/>
      <c r="AE96" s="13"/>
      <c r="AF96" s="1"/>
      <c r="AG96" s="9"/>
    </row>
    <row r="97" spans="1:33" x14ac:dyDescent="0.2">
      <c r="C97" s="1"/>
      <c r="D97" s="1" t="s">
        <v>310</v>
      </c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0"/>
      <c r="R97" s="11"/>
      <c r="S97" s="11"/>
      <c r="T97" s="11"/>
      <c r="U97" s="11"/>
      <c r="V97" s="9"/>
      <c r="W97" s="1"/>
      <c r="X97" s="9"/>
      <c r="AE97" s="13"/>
      <c r="AF97" s="1"/>
      <c r="AG97" s="9"/>
    </row>
    <row r="98" spans="1:33" x14ac:dyDescent="0.2">
      <c r="A98">
        <f t="shared" ref="A98:A129" si="3">_xlfn.NUMBERVALUE(RIGHT(C98,2))</f>
        <v>16</v>
      </c>
      <c r="B98" t="str">
        <f>VLOOKUP(A98,CountyMatch!$A$2:$B$57,2,FALSE)</f>
        <v>Dawson</v>
      </c>
      <c r="C98" s="1" t="s">
        <v>94</v>
      </c>
      <c r="D98" s="1" t="str">
        <f>VLOOKUP(C98,CityMatch!$A$2:$B$128,2,FALSE)</f>
        <v>Richey</v>
      </c>
      <c r="E98" s="11">
        <v>76848.979129999992</v>
      </c>
      <c r="F98" s="11">
        <v>73445.787359999988</v>
      </c>
      <c r="G98" s="11">
        <v>75196.656044838659</v>
      </c>
      <c r="H98" s="11">
        <v>80111.229319999999</v>
      </c>
      <c r="I98" s="11">
        <v>85133.947680000012</v>
      </c>
      <c r="J98" s="11">
        <v>83951.537920000002</v>
      </c>
      <c r="K98" s="11">
        <v>82950.585599999991</v>
      </c>
      <c r="L98" s="11">
        <v>73872.644799999995</v>
      </c>
      <c r="M98" s="11">
        <v>74213.495459999991</v>
      </c>
      <c r="N98" s="11">
        <v>89806.975580000028</v>
      </c>
      <c r="O98" s="11">
        <v>82738.217720000001</v>
      </c>
      <c r="P98" s="11">
        <v>81337.936860000016</v>
      </c>
      <c r="Q98" s="10">
        <v>84572.769599999971</v>
      </c>
      <c r="R98" s="11">
        <v>107421.52832893698</v>
      </c>
      <c r="S98" s="11">
        <v>117365.47159591723</v>
      </c>
      <c r="T98" s="11">
        <v>112839.45627999997</v>
      </c>
      <c r="U98" s="11">
        <v>116316.47927999997</v>
      </c>
      <c r="V98" s="9"/>
      <c r="W98" s="1"/>
      <c r="X98" s="9"/>
      <c r="AE98" s="13"/>
      <c r="AF98" s="1"/>
      <c r="AG98" s="9"/>
    </row>
    <row r="99" spans="1:33" x14ac:dyDescent="0.2">
      <c r="A99">
        <f t="shared" si="3"/>
        <v>15</v>
      </c>
      <c r="B99" t="str">
        <f>VLOOKUP(A99,CountyMatch!$A$2:$B$57,2,FALSE)</f>
        <v>Lake</v>
      </c>
      <c r="C99" s="1" t="s">
        <v>96</v>
      </c>
      <c r="D99" s="1" t="str">
        <f>VLOOKUP(C99,CityMatch!$A$2:$B$128,2,FALSE)</f>
        <v>Ronan</v>
      </c>
      <c r="E99" s="11">
        <v>809065.72088999976</v>
      </c>
      <c r="F99" s="11">
        <v>831621.31574200012</v>
      </c>
      <c r="G99" s="11">
        <v>845007.20994199999</v>
      </c>
      <c r="H99" s="11">
        <v>861915.71992099995</v>
      </c>
      <c r="I99" s="11">
        <v>1040305.12606</v>
      </c>
      <c r="J99" s="11">
        <v>1004474.602232</v>
      </c>
      <c r="K99" s="11">
        <v>1032680.904411</v>
      </c>
      <c r="L99" s="11">
        <v>1090379.7892</v>
      </c>
      <c r="M99" s="11">
        <v>1111409.5615699999</v>
      </c>
      <c r="N99" s="11">
        <v>1145504.2949999999</v>
      </c>
      <c r="O99" s="11">
        <v>1102077.5679599994</v>
      </c>
      <c r="P99" s="11">
        <v>1137220.3547448565</v>
      </c>
      <c r="Q99" s="10">
        <v>1095287.5203779265</v>
      </c>
      <c r="R99" s="11">
        <v>1051926.0311500002</v>
      </c>
      <c r="S99" s="11">
        <v>1124760.4050700006</v>
      </c>
      <c r="T99" s="11">
        <v>1448852.4352500001</v>
      </c>
      <c r="U99" s="11">
        <v>1485380.74608</v>
      </c>
      <c r="V99" s="9"/>
      <c r="W99" s="1"/>
      <c r="X99" s="9"/>
      <c r="AE99" s="13"/>
      <c r="AF99" s="1"/>
      <c r="AG99" s="9"/>
    </row>
    <row r="100" spans="1:33" x14ac:dyDescent="0.2">
      <c r="A100">
        <f t="shared" si="3"/>
        <v>23</v>
      </c>
      <c r="B100" t="str">
        <f>VLOOKUP(A100,CountyMatch!$A$2:$B$57,2,FALSE)</f>
        <v>Musselshell</v>
      </c>
      <c r="C100" s="1" t="s">
        <v>95</v>
      </c>
      <c r="D100" s="1" t="str">
        <f>VLOOKUP(C100,CityMatch!$A$2:$B$128,2,FALSE)</f>
        <v>Roundup</v>
      </c>
      <c r="E100" s="11">
        <v>874080.73927099991</v>
      </c>
      <c r="F100" s="11">
        <v>939944.05805000011</v>
      </c>
      <c r="G100" s="11">
        <v>961800.3787479999</v>
      </c>
      <c r="H100" s="11">
        <v>1028975.15206</v>
      </c>
      <c r="I100" s="11">
        <v>942313.16495000001</v>
      </c>
      <c r="J100" s="11">
        <v>905800.464164</v>
      </c>
      <c r="K100" s="11">
        <v>992886.76209499943</v>
      </c>
      <c r="L100" s="11">
        <v>893822.91443999996</v>
      </c>
      <c r="M100" s="11">
        <v>903372.87040000001</v>
      </c>
      <c r="N100" s="11">
        <v>840999.47682000033</v>
      </c>
      <c r="O100" s="11">
        <v>818795.50645999983</v>
      </c>
      <c r="P100" s="11">
        <v>914764.40168000036</v>
      </c>
      <c r="Q100" s="10">
        <v>938314.42190999992</v>
      </c>
      <c r="R100" s="11">
        <v>1103102.338218</v>
      </c>
      <c r="S100" s="11">
        <v>1143700.6900125842</v>
      </c>
      <c r="T100" s="11">
        <v>1255242.58085</v>
      </c>
      <c r="U100" s="11">
        <v>1185515.9512800009</v>
      </c>
      <c r="V100" s="9"/>
      <c r="W100" s="1"/>
      <c r="X100" s="9"/>
      <c r="AE100" s="13"/>
      <c r="AF100" s="1"/>
      <c r="AG100" s="9"/>
    </row>
    <row r="101" spans="1:33" x14ac:dyDescent="0.2">
      <c r="A101">
        <f t="shared" si="3"/>
        <v>53</v>
      </c>
      <c r="B101" t="str">
        <f>VLOOKUP(A101,CountyMatch!$A$2:$B$57,2,FALSE)</f>
        <v>Golden Valley</v>
      </c>
      <c r="C101" s="1" t="s">
        <v>97</v>
      </c>
      <c r="D101" s="1" t="str">
        <f>VLOOKUP(C101,CityMatch!$A$2:$B$128,2,FALSE)</f>
        <v>Ryegate</v>
      </c>
      <c r="E101" s="11">
        <v>53742.847066999995</v>
      </c>
      <c r="F101" s="11">
        <v>61629.245388000003</v>
      </c>
      <c r="G101" s="11">
        <v>59155.256154972885</v>
      </c>
      <c r="H101" s="11">
        <v>63402.131309999997</v>
      </c>
      <c r="I101" s="11">
        <v>75266.305150000015</v>
      </c>
      <c r="J101" s="11">
        <v>81597.860099999991</v>
      </c>
      <c r="K101" s="11">
        <v>79411.988109999991</v>
      </c>
      <c r="L101" s="11">
        <v>79169.88</v>
      </c>
      <c r="M101" s="11">
        <v>80444.357499999998</v>
      </c>
      <c r="N101" s="11">
        <v>77497.533080000008</v>
      </c>
      <c r="O101" s="11">
        <v>79857.249479999999</v>
      </c>
      <c r="P101" s="11">
        <v>86862.364670000054</v>
      </c>
      <c r="Q101" s="10">
        <v>87130.326779999989</v>
      </c>
      <c r="R101" s="11">
        <v>93286.192389000003</v>
      </c>
      <c r="S101" s="11">
        <v>93281.409127342369</v>
      </c>
      <c r="T101" s="11">
        <v>106889.26206000005</v>
      </c>
      <c r="U101" s="11">
        <v>105611.47264000005</v>
      </c>
      <c r="V101" s="9"/>
      <c r="W101" s="1"/>
      <c r="X101" s="9"/>
      <c r="AE101" s="13"/>
      <c r="AF101" s="1"/>
      <c r="AG101" s="9"/>
    </row>
    <row r="102" spans="1:33" x14ac:dyDescent="0.2">
      <c r="A102">
        <f t="shared" si="3"/>
        <v>11</v>
      </c>
      <c r="B102" t="str">
        <f>VLOOKUP(A102,CountyMatch!$A$2:$B$57,2,FALSE)</f>
        <v>Phillips</v>
      </c>
      <c r="C102" s="1" t="s">
        <v>98</v>
      </c>
      <c r="D102" s="1" t="str">
        <f>VLOOKUP(C102,CityMatch!$A$2:$B$128,2,FALSE)</f>
        <v>Saco</v>
      </c>
      <c r="E102" s="11">
        <v>75226.395519000012</v>
      </c>
      <c r="F102" s="11">
        <v>66095.402849999999</v>
      </c>
      <c r="G102" s="11">
        <v>76222.281239999997</v>
      </c>
      <c r="H102" s="11">
        <v>72676.880290000001</v>
      </c>
      <c r="I102" s="11">
        <v>76404.186000000002</v>
      </c>
      <c r="J102" s="11">
        <v>89312.096160000001</v>
      </c>
      <c r="K102" s="11">
        <v>119058.32136</v>
      </c>
      <c r="L102" s="11">
        <v>128570.09597000001</v>
      </c>
      <c r="M102" s="11">
        <v>128328.37700000001</v>
      </c>
      <c r="N102" s="11">
        <v>129278.43210000003</v>
      </c>
      <c r="O102" s="11">
        <v>133213.37862</v>
      </c>
      <c r="P102" s="11">
        <v>156536.86059</v>
      </c>
      <c r="Q102" s="10">
        <v>156581.68567999997</v>
      </c>
      <c r="R102" s="11">
        <v>187449.091606</v>
      </c>
      <c r="S102" s="11">
        <v>337828.79395023151</v>
      </c>
      <c r="T102" s="11">
        <v>286527.70785999997</v>
      </c>
      <c r="U102" s="11">
        <v>257700.15152000001</v>
      </c>
      <c r="V102" s="9"/>
      <c r="W102" s="1"/>
      <c r="X102" s="9"/>
      <c r="AE102" s="13"/>
      <c r="AF102" s="1"/>
      <c r="AG102" s="9"/>
    </row>
    <row r="103" spans="1:33" x14ac:dyDescent="0.2">
      <c r="A103">
        <f t="shared" si="3"/>
        <v>37</v>
      </c>
      <c r="B103" t="str">
        <f>VLOOKUP(A103,CountyMatch!$A$2:$B$57,2,FALSE)</f>
        <v>Daniels</v>
      </c>
      <c r="C103" s="1" t="s">
        <v>100</v>
      </c>
      <c r="D103" s="1" t="str">
        <f>VLOOKUP(C103,CityMatch!$A$2:$B$128,2,FALSE)</f>
        <v>Scobey</v>
      </c>
      <c r="E103" s="10">
        <v>472416.64615600015</v>
      </c>
      <c r="F103" s="10">
        <v>510548.09575000004</v>
      </c>
      <c r="G103" s="10">
        <v>551793.78275999986</v>
      </c>
      <c r="H103" s="10">
        <v>565643.49356000009</v>
      </c>
      <c r="I103" s="10">
        <v>560680.17219999991</v>
      </c>
      <c r="J103" s="10">
        <v>595184.1087499999</v>
      </c>
      <c r="K103" s="10">
        <v>628225.25130000012</v>
      </c>
      <c r="L103" s="10">
        <v>532586.22999000002</v>
      </c>
      <c r="M103" s="11">
        <v>571968.36575999996</v>
      </c>
      <c r="N103" s="11">
        <v>571245.69309000007</v>
      </c>
      <c r="O103" s="11">
        <v>620529.75942000002</v>
      </c>
      <c r="P103" s="11">
        <v>622274.78023834084</v>
      </c>
      <c r="Q103" s="10">
        <v>647181.76961999992</v>
      </c>
      <c r="R103" s="11">
        <v>916755.98326439434</v>
      </c>
      <c r="S103" s="11">
        <v>895216.04481000022</v>
      </c>
      <c r="T103" s="11">
        <v>963007.97660000029</v>
      </c>
      <c r="U103" s="11">
        <v>990941.50791999965</v>
      </c>
      <c r="V103" s="9"/>
      <c r="W103" s="1"/>
      <c r="X103" s="9"/>
      <c r="AE103" s="13"/>
      <c r="AF103" s="1"/>
      <c r="AG103" s="9"/>
    </row>
    <row r="104" spans="1:33" x14ac:dyDescent="0.2">
      <c r="A104">
        <f t="shared" si="3"/>
        <v>21</v>
      </c>
      <c r="B104" t="str">
        <f>VLOOKUP(A104,CountyMatch!$A$2:$B$57,2,FALSE)</f>
        <v>Toole</v>
      </c>
      <c r="C104" s="1" t="s">
        <v>101</v>
      </c>
      <c r="D104" s="1" t="str">
        <f>VLOOKUP(C104,CityMatch!$A$2:$B$128,2,FALSE)</f>
        <v>Shelby</v>
      </c>
      <c r="E104" s="11">
        <v>2001162.5813379993</v>
      </c>
      <c r="F104" s="11">
        <v>1984181.3943</v>
      </c>
      <c r="G104" s="11">
        <v>1883943.0982899994</v>
      </c>
      <c r="H104" s="11">
        <v>1897232.4732499998</v>
      </c>
      <c r="I104" s="11">
        <v>1995009.0016000001</v>
      </c>
      <c r="J104" s="11">
        <v>2084921.26572</v>
      </c>
      <c r="K104" s="11">
        <v>1600260.2352000002</v>
      </c>
      <c r="L104" s="11">
        <v>1942972.8415400004</v>
      </c>
      <c r="M104" s="11">
        <v>1995174.3136500001</v>
      </c>
      <c r="N104" s="11">
        <v>2029844.9320499995</v>
      </c>
      <c r="O104" s="11">
        <v>2154291.6851999997</v>
      </c>
      <c r="P104" s="11">
        <v>2341579.4710525726</v>
      </c>
      <c r="Q104" s="10">
        <v>2344543.8163503362</v>
      </c>
      <c r="R104" s="11">
        <v>2778172.3915482089</v>
      </c>
      <c r="S104" s="11">
        <v>2624767.1959460443</v>
      </c>
      <c r="T104" s="11">
        <v>2893524.5700600012</v>
      </c>
      <c r="U104" s="11">
        <v>2937900.3432599995</v>
      </c>
      <c r="V104" s="9"/>
      <c r="W104" s="1"/>
      <c r="X104" s="9"/>
      <c r="AC104" s="12"/>
      <c r="AD104" s="12"/>
      <c r="AE104" s="13"/>
      <c r="AG104" s="9"/>
    </row>
    <row r="105" spans="1:33" x14ac:dyDescent="0.2">
      <c r="A105">
        <f t="shared" si="3"/>
        <v>25</v>
      </c>
      <c r="B105" t="str">
        <f>VLOOKUP(A105,CountyMatch!$A$2:$B$57,2,FALSE)</f>
        <v>Madison</v>
      </c>
      <c r="C105" s="1" t="s">
        <v>102</v>
      </c>
      <c r="D105" s="1" t="str">
        <f>VLOOKUP(C105,CityMatch!$A$2:$B$128,2,FALSE)</f>
        <v>Sheridan</v>
      </c>
      <c r="E105" s="11">
        <v>408435.21588999999</v>
      </c>
      <c r="F105" s="11">
        <v>433808.99918999994</v>
      </c>
      <c r="G105" s="11">
        <v>485865.76876000001</v>
      </c>
      <c r="H105" s="11">
        <v>514945.35269999999</v>
      </c>
      <c r="I105" s="11">
        <v>506970.77183999994</v>
      </c>
      <c r="J105" s="11">
        <v>520072.67844000005</v>
      </c>
      <c r="K105" s="11">
        <v>558730.17440000013</v>
      </c>
      <c r="L105" s="11">
        <v>547077.36728000012</v>
      </c>
      <c r="M105" s="11">
        <v>544478.81316000002</v>
      </c>
      <c r="N105" s="11">
        <v>561530.43680000014</v>
      </c>
      <c r="O105" s="11">
        <v>544358.77128000022</v>
      </c>
      <c r="P105" s="11">
        <v>583326.23743397184</v>
      </c>
      <c r="Q105" s="10">
        <v>576941.94492000015</v>
      </c>
      <c r="R105" s="11">
        <v>594306.46797206067</v>
      </c>
      <c r="S105" s="11">
        <v>599429.43079455732</v>
      </c>
      <c r="T105" s="11">
        <v>597014.21261999989</v>
      </c>
      <c r="U105" s="11">
        <v>552329.25896999997</v>
      </c>
      <c r="V105" s="9"/>
      <c r="W105" s="1"/>
      <c r="X105" s="9"/>
      <c r="AE105" s="13"/>
      <c r="AF105" s="1"/>
      <c r="AG105" s="9"/>
    </row>
    <row r="106" spans="1:33" x14ac:dyDescent="0.2">
      <c r="A106">
        <f t="shared" si="3"/>
        <v>27</v>
      </c>
      <c r="B106" t="str">
        <f>VLOOKUP(A106,CountyMatch!$A$2:$B$57,2,FALSE)</f>
        <v>Richland</v>
      </c>
      <c r="C106" s="1" t="s">
        <v>103</v>
      </c>
      <c r="D106" s="1" t="str">
        <f>VLOOKUP(C106,CityMatch!$A$2:$B$128,2,FALSE)</f>
        <v>Sidney</v>
      </c>
      <c r="E106" s="11">
        <v>2106648.4909799998</v>
      </c>
      <c r="F106" s="11">
        <v>2149601.8819599999</v>
      </c>
      <c r="G106" s="11">
        <v>2254776.2818999998</v>
      </c>
      <c r="H106" s="11">
        <v>2080050.2500799997</v>
      </c>
      <c r="I106" s="11">
        <v>2093265.1824699999</v>
      </c>
      <c r="J106" s="11">
        <v>2051391.4270000001</v>
      </c>
      <c r="K106" s="11">
        <v>1959685.3222499997</v>
      </c>
      <c r="L106" s="11">
        <v>2071802.81886</v>
      </c>
      <c r="M106" s="11">
        <v>2047553.14335</v>
      </c>
      <c r="N106" s="11">
        <v>2071323.7807799997</v>
      </c>
      <c r="O106" s="11">
        <v>2430910.1170200007</v>
      </c>
      <c r="P106" s="11">
        <v>2808175.6392699098</v>
      </c>
      <c r="Q106" s="10">
        <v>2970281.4830999537</v>
      </c>
      <c r="R106" s="11">
        <v>4719966.2143188361</v>
      </c>
      <c r="S106" s="11">
        <v>5429883.4090925427</v>
      </c>
      <c r="T106" s="11">
        <v>5459421.8256303035</v>
      </c>
      <c r="U106" s="11">
        <v>5893751.0257499991</v>
      </c>
      <c r="V106" s="9"/>
      <c r="W106" s="1"/>
      <c r="X106" s="9"/>
      <c r="AE106" s="13"/>
      <c r="AF106" s="1"/>
      <c r="AG106" s="9"/>
    </row>
    <row r="107" spans="1:33" x14ac:dyDescent="0.2">
      <c r="A107">
        <f t="shared" si="3"/>
        <v>15</v>
      </c>
      <c r="B107" t="str">
        <f>VLOOKUP(A107,CountyMatch!$A$2:$B$57,2,FALSE)</f>
        <v>Lake</v>
      </c>
      <c r="C107" s="1" t="s">
        <v>99</v>
      </c>
      <c r="D107" s="1" t="str">
        <f>VLOOKUP(C107,CityMatch!$A$2:$B$128,2,FALSE)</f>
        <v>St. Ignatius</v>
      </c>
      <c r="E107" s="11">
        <v>219928.08032700006</v>
      </c>
      <c r="F107" s="11">
        <v>228085.44093600003</v>
      </c>
      <c r="G107" s="11">
        <v>239204.13711199997</v>
      </c>
      <c r="H107" s="11">
        <v>277202.44774800004</v>
      </c>
      <c r="I107" s="11">
        <v>265470.49797600001</v>
      </c>
      <c r="J107" s="11">
        <v>264389.105079</v>
      </c>
      <c r="K107" s="11">
        <v>287633.91334199987</v>
      </c>
      <c r="L107" s="11">
        <v>286699.04374999995</v>
      </c>
      <c r="M107" s="11">
        <v>291624.55167999998</v>
      </c>
      <c r="N107" s="11">
        <v>299310.38912999997</v>
      </c>
      <c r="O107" s="11">
        <v>314488.25946000003</v>
      </c>
      <c r="P107" s="11">
        <v>309945.95927999995</v>
      </c>
      <c r="Q107" s="10">
        <v>310305.71575999999</v>
      </c>
      <c r="R107" s="11">
        <v>292884.40152000007</v>
      </c>
      <c r="S107" s="11">
        <v>327687.75496999995</v>
      </c>
      <c r="T107" s="11">
        <v>380347.59941000002</v>
      </c>
      <c r="U107" s="11">
        <v>387397.25000000006</v>
      </c>
      <c r="V107" s="9"/>
      <c r="W107" s="1"/>
      <c r="X107" s="9"/>
      <c r="AE107" s="13"/>
      <c r="AF107" s="1"/>
      <c r="AG107" s="9"/>
    </row>
    <row r="108" spans="1:33" x14ac:dyDescent="0.2">
      <c r="A108">
        <f t="shared" si="3"/>
        <v>36</v>
      </c>
      <c r="B108" t="str">
        <f>VLOOKUP(A108,CountyMatch!$A$2:$B$57,2,FALSE)</f>
        <v>Judith Basin</v>
      </c>
      <c r="C108" s="1" t="s">
        <v>105</v>
      </c>
      <c r="D108" s="1" t="str">
        <f>VLOOKUP(C108,CityMatch!$A$2:$B$128,2,FALSE)</f>
        <v>Stanford</v>
      </c>
      <c r="E108" s="11">
        <v>142331.93358799996</v>
      </c>
      <c r="F108" s="11">
        <v>148714.36272</v>
      </c>
      <c r="G108" s="11">
        <v>149517.76896000002</v>
      </c>
      <c r="H108" s="11">
        <v>147530.35968000002</v>
      </c>
      <c r="I108" s="11">
        <v>154266.43167000002</v>
      </c>
      <c r="J108" s="11">
        <v>158257.71302</v>
      </c>
      <c r="K108" s="11">
        <v>181438.19615999993</v>
      </c>
      <c r="L108" s="11">
        <v>157989.09842000002</v>
      </c>
      <c r="M108" s="11">
        <v>156105.45525</v>
      </c>
      <c r="N108" s="11">
        <v>167185.31917999993</v>
      </c>
      <c r="O108" s="11">
        <v>182496.20480000001</v>
      </c>
      <c r="P108" s="11">
        <v>183864.34176999997</v>
      </c>
      <c r="Q108" s="10">
        <v>186175.80648000006</v>
      </c>
      <c r="R108" s="11">
        <v>213153.81493100009</v>
      </c>
      <c r="S108" s="11">
        <v>218667.9479638206</v>
      </c>
      <c r="T108" s="11">
        <v>234956.80659000002</v>
      </c>
      <c r="U108" s="11">
        <v>231823.50707999998</v>
      </c>
      <c r="V108" s="9"/>
      <c r="W108" s="1"/>
      <c r="X108" s="9"/>
      <c r="AE108" s="13"/>
      <c r="AF108" s="1"/>
      <c r="AG108" s="9"/>
    </row>
    <row r="109" spans="1:33" x14ac:dyDescent="0.2">
      <c r="A109">
        <f t="shared" si="3"/>
        <v>13</v>
      </c>
      <c r="B109" t="str">
        <f>VLOOKUP(A109,CountyMatch!$A$2:$B$57,2,FALSE)</f>
        <v>Ravalli</v>
      </c>
      <c r="C109" s="1" t="s">
        <v>104</v>
      </c>
      <c r="D109" s="1" t="str">
        <f>VLOOKUP(C109,CityMatch!$A$2:$B$128,2,FALSE)</f>
        <v>Stevensville</v>
      </c>
      <c r="E109" s="11">
        <v>875801.29986300005</v>
      </c>
      <c r="F109" s="11">
        <v>921205.9645440001</v>
      </c>
      <c r="G109" s="11">
        <v>987687.51870400005</v>
      </c>
      <c r="H109" s="11">
        <v>1010736.4402590001</v>
      </c>
      <c r="I109" s="11">
        <v>1100495.2677079998</v>
      </c>
      <c r="J109" s="11">
        <v>1136115.9421400002</v>
      </c>
      <c r="K109" s="11">
        <v>1138977.427068</v>
      </c>
      <c r="L109" s="11">
        <v>1162569.2303899997</v>
      </c>
      <c r="M109" s="11">
        <v>1251821.650068</v>
      </c>
      <c r="N109" s="11">
        <v>1416627.268624</v>
      </c>
      <c r="O109" s="11">
        <v>1369687.59791</v>
      </c>
      <c r="P109" s="11">
        <v>1424017.8977799993</v>
      </c>
      <c r="Q109" s="10">
        <v>1381407.6035100005</v>
      </c>
      <c r="R109" s="11">
        <v>1431398.7502639997</v>
      </c>
      <c r="S109" s="11">
        <v>1433963.2753295861</v>
      </c>
      <c r="T109" s="11">
        <v>1516590.8509099998</v>
      </c>
      <c r="U109" s="11">
        <v>1576462.3339500006</v>
      </c>
      <c r="V109" s="9"/>
      <c r="W109" s="1"/>
      <c r="X109" s="9"/>
      <c r="AE109" s="13"/>
      <c r="AF109" s="1"/>
      <c r="AG109" s="9"/>
    </row>
    <row r="110" spans="1:33" x14ac:dyDescent="0.2">
      <c r="A110">
        <f t="shared" si="3"/>
        <v>21</v>
      </c>
      <c r="B110" t="str">
        <f>VLOOKUP(A110,CountyMatch!$A$2:$B$57,2,FALSE)</f>
        <v>Toole</v>
      </c>
      <c r="C110" s="1" t="s">
        <v>106</v>
      </c>
      <c r="D110" s="1" t="str">
        <f>VLOOKUP(C110,CityMatch!$A$2:$B$128,2,FALSE)</f>
        <v>Sunburst</v>
      </c>
      <c r="E110" s="11">
        <v>133238.53470000005</v>
      </c>
      <c r="F110" s="11">
        <v>137213.07902399998</v>
      </c>
      <c r="G110" s="11">
        <v>135751.74908000001</v>
      </c>
      <c r="H110" s="11">
        <v>136292.55179999999</v>
      </c>
      <c r="I110" s="11">
        <v>140628.75912</v>
      </c>
      <c r="J110" s="11">
        <v>140141.89200000002</v>
      </c>
      <c r="K110" s="11">
        <v>109433.69282999997</v>
      </c>
      <c r="L110" s="11">
        <v>182782.20707999999</v>
      </c>
      <c r="M110" s="11">
        <v>204009.72887999998</v>
      </c>
      <c r="N110" s="11">
        <v>242791.64309499995</v>
      </c>
      <c r="O110" s="11">
        <v>249971.61844000005</v>
      </c>
      <c r="P110" s="11">
        <v>252280.36285999996</v>
      </c>
      <c r="Q110" s="10">
        <v>272098.31917999999</v>
      </c>
      <c r="R110" s="11">
        <v>310997.75647199992</v>
      </c>
      <c r="S110" s="11">
        <v>326407.26887271757</v>
      </c>
      <c r="T110" s="11">
        <v>369775.54196999996</v>
      </c>
      <c r="U110" s="11">
        <v>373509.15699300013</v>
      </c>
      <c r="V110" s="9"/>
      <c r="W110" s="1"/>
      <c r="X110" s="9"/>
      <c r="AE110" s="13"/>
      <c r="AF110" s="1"/>
      <c r="AG110" s="9"/>
    </row>
    <row r="111" spans="1:33" x14ac:dyDescent="0.2">
      <c r="A111">
        <f t="shared" si="3"/>
        <v>54</v>
      </c>
      <c r="B111" t="str">
        <f>VLOOKUP(A111,CountyMatch!$A$2:$B$57,2,FALSE)</f>
        <v>Mineral</v>
      </c>
      <c r="C111" s="1" t="s">
        <v>107</v>
      </c>
      <c r="D111" s="1" t="str">
        <f>VLOOKUP(C111,CityMatch!$A$2:$B$128,2,FALSE)</f>
        <v>Superior</v>
      </c>
      <c r="E111" s="11">
        <v>506796.14691000007</v>
      </c>
      <c r="F111" s="11">
        <v>507524.14043999993</v>
      </c>
      <c r="G111" s="11">
        <v>550319.85758999991</v>
      </c>
      <c r="H111" s="11">
        <v>609311.5</v>
      </c>
      <c r="I111" s="11">
        <v>638509.04</v>
      </c>
      <c r="J111" s="11">
        <v>680555.75370000023</v>
      </c>
      <c r="K111" s="11">
        <v>719263.78986000002</v>
      </c>
      <c r="L111" s="11">
        <v>748557.73343000002</v>
      </c>
      <c r="M111" s="11">
        <v>781294.13087999995</v>
      </c>
      <c r="N111" s="11">
        <v>812035.33640000015</v>
      </c>
      <c r="O111" s="11">
        <v>805989.89624999987</v>
      </c>
      <c r="P111" s="11">
        <v>838589.77937492973</v>
      </c>
      <c r="Q111" s="10">
        <v>836057.27914489422</v>
      </c>
      <c r="R111" s="11">
        <v>826799.55119418527</v>
      </c>
      <c r="S111" s="11">
        <v>818032.31991606043</v>
      </c>
      <c r="T111" s="11">
        <v>888821.0190300002</v>
      </c>
      <c r="U111" s="11">
        <v>957864.48186000006</v>
      </c>
      <c r="V111" s="9"/>
      <c r="W111" s="1"/>
      <c r="X111" s="9"/>
      <c r="AE111" s="13"/>
      <c r="AF111" s="1"/>
      <c r="AG111" s="9"/>
    </row>
    <row r="112" spans="1:33" x14ac:dyDescent="0.2">
      <c r="A112">
        <f t="shared" si="3"/>
        <v>45</v>
      </c>
      <c r="B112" t="str">
        <f>VLOOKUP(A112,CountyMatch!$A$2:$B$57,2,FALSE)</f>
        <v>Prairie</v>
      </c>
      <c r="C112" s="1" t="s">
        <v>108</v>
      </c>
      <c r="D112" s="1" t="str">
        <f>VLOOKUP(C112,CityMatch!$A$2:$B$128,2,FALSE)</f>
        <v>Terry</v>
      </c>
      <c r="E112" s="11">
        <v>237342.68605000005</v>
      </c>
      <c r="F112" s="11">
        <v>225977.07665999999</v>
      </c>
      <c r="G112" s="11">
        <v>244183.47768000001</v>
      </c>
      <c r="H112" s="11">
        <v>242812.00597999999</v>
      </c>
      <c r="I112" s="11">
        <v>244626.30030999999</v>
      </c>
      <c r="J112" s="11">
        <v>258075.36447999999</v>
      </c>
      <c r="K112" s="11">
        <v>280248.67601999996</v>
      </c>
      <c r="L112" s="11">
        <v>275779.75754999998</v>
      </c>
      <c r="M112" s="11">
        <v>279554.76719999994</v>
      </c>
      <c r="N112" s="11">
        <v>268584.9094</v>
      </c>
      <c r="O112" s="11">
        <v>279889.40191999997</v>
      </c>
      <c r="P112" s="11">
        <v>287793.18699662108</v>
      </c>
      <c r="Q112" s="10">
        <v>298589.10031999991</v>
      </c>
      <c r="R112" s="11">
        <v>405310.53639750177</v>
      </c>
      <c r="S112" s="11">
        <v>406887.95904265606</v>
      </c>
      <c r="T112" s="11">
        <v>444704.24494000012</v>
      </c>
      <c r="U112" s="11">
        <v>454332.67399999988</v>
      </c>
      <c r="V112" s="9"/>
      <c r="W112" s="1"/>
      <c r="X112" s="9"/>
      <c r="AE112" s="13"/>
      <c r="AF112" s="1"/>
      <c r="AG112" s="9"/>
    </row>
    <row r="113" spans="1:33" x14ac:dyDescent="0.2">
      <c r="A113">
        <f t="shared" si="3"/>
        <v>35</v>
      </c>
      <c r="B113" t="str">
        <f>VLOOKUP(A113,CountyMatch!$A$2:$B$57,2,FALSE)</f>
        <v>Sanders</v>
      </c>
      <c r="C113" s="1" t="s">
        <v>109</v>
      </c>
      <c r="D113" s="1" t="str">
        <f>VLOOKUP(C113,CityMatch!$A$2:$B$128,2,FALSE)</f>
        <v>Thompson Falls</v>
      </c>
      <c r="E113" s="11">
        <v>615280.64983200002</v>
      </c>
      <c r="F113" s="11">
        <v>631205.7130039999</v>
      </c>
      <c r="G113" s="11">
        <v>598162.31283499999</v>
      </c>
      <c r="H113" s="11">
        <v>609664.51756100007</v>
      </c>
      <c r="I113" s="11">
        <v>683323.92135000008</v>
      </c>
      <c r="J113" s="11">
        <v>718440.39847799984</v>
      </c>
      <c r="K113" s="11">
        <v>734699.74817099993</v>
      </c>
      <c r="L113" s="11">
        <v>720354.59219999996</v>
      </c>
      <c r="M113" s="11">
        <v>778526.36513399996</v>
      </c>
      <c r="N113" s="11">
        <v>813083.22242400004</v>
      </c>
      <c r="O113" s="11">
        <v>823220.38223999995</v>
      </c>
      <c r="P113" s="11">
        <v>900258.38195609418</v>
      </c>
      <c r="Q113" s="10">
        <v>859129.75088999991</v>
      </c>
      <c r="R113" s="11">
        <v>801755.08120000002</v>
      </c>
      <c r="S113" s="11">
        <v>801164.53928771382</v>
      </c>
      <c r="T113" s="11">
        <v>975474.66275399993</v>
      </c>
      <c r="U113" s="11">
        <v>984051.3036059998</v>
      </c>
      <c r="V113" s="9"/>
      <c r="W113" s="1"/>
      <c r="X113" s="9"/>
      <c r="AE113" s="13"/>
      <c r="AF113" s="1"/>
      <c r="AG113" s="9"/>
    </row>
    <row r="114" spans="1:33" x14ac:dyDescent="0.2">
      <c r="A114">
        <f t="shared" si="3"/>
        <v>6</v>
      </c>
      <c r="B114" t="str">
        <f>VLOOKUP(A114,CountyMatch!$A$2:$B$57,2,FALSE)</f>
        <v>Gallatin</v>
      </c>
      <c r="C114" s="1" t="s">
        <v>110</v>
      </c>
      <c r="D114" s="1" t="str">
        <f>VLOOKUP(C114,CityMatch!$A$2:$B$128,2,FALSE)</f>
        <v>Three Forks</v>
      </c>
      <c r="E114" s="11">
        <v>801885.83440000005</v>
      </c>
      <c r="F114" s="11">
        <v>799530.51867000014</v>
      </c>
      <c r="G114" s="11">
        <v>875416.93596197735</v>
      </c>
      <c r="H114" s="11">
        <v>932087.34503000008</v>
      </c>
      <c r="I114" s="11">
        <v>970400.07632000011</v>
      </c>
      <c r="J114" s="11">
        <v>981146.42131999996</v>
      </c>
      <c r="K114" s="11">
        <v>1065342.3922399997</v>
      </c>
      <c r="L114" s="11">
        <v>1137158.1048299999</v>
      </c>
      <c r="M114" s="11">
        <v>1167441.5129800001</v>
      </c>
      <c r="N114" s="11">
        <v>1158726.1473400004</v>
      </c>
      <c r="O114" s="11">
        <v>1221960.7008799997</v>
      </c>
      <c r="P114" s="11">
        <v>1256184.3173500008</v>
      </c>
      <c r="Q114" s="10">
        <v>1255961.5809200003</v>
      </c>
      <c r="R114" s="11">
        <v>1258635.2158829998</v>
      </c>
      <c r="S114" s="11">
        <v>1321372.3485800372</v>
      </c>
      <c r="T114" s="11">
        <v>1340753.2166400007</v>
      </c>
      <c r="U114" s="11">
        <v>1412693.8192400001</v>
      </c>
      <c r="V114" s="9"/>
      <c r="W114" s="1"/>
      <c r="X114" s="9"/>
      <c r="AE114" s="13"/>
      <c r="AF114" s="1"/>
      <c r="AG114" s="9"/>
    </row>
    <row r="115" spans="1:33" x14ac:dyDescent="0.2">
      <c r="A115">
        <f t="shared" si="3"/>
        <v>43</v>
      </c>
      <c r="B115" t="str">
        <f>VLOOKUP(A115,CountyMatch!$A$2:$B$57,2,FALSE)</f>
        <v>Broadwater</v>
      </c>
      <c r="C115" s="1" t="s">
        <v>113</v>
      </c>
      <c r="D115" s="1" t="str">
        <f>VLOOKUP(C115,CityMatch!$A$2:$B$128,2,FALSE)</f>
        <v>Townsend</v>
      </c>
      <c r="E115" s="11">
        <v>642971.67650699988</v>
      </c>
      <c r="F115" s="11">
        <v>735736.36447999999</v>
      </c>
      <c r="G115" s="11">
        <v>756880.90161000018</v>
      </c>
      <c r="H115" s="11">
        <v>745282.52786999999</v>
      </c>
      <c r="I115" s="11">
        <v>777026.39249999984</v>
      </c>
      <c r="J115" s="11">
        <v>782292.9710299999</v>
      </c>
      <c r="K115" s="11">
        <v>828115.26134999981</v>
      </c>
      <c r="L115" s="11">
        <v>816802.03500000003</v>
      </c>
      <c r="M115" s="11">
        <v>833793.01928000012</v>
      </c>
      <c r="N115" s="11">
        <v>865237.49558999983</v>
      </c>
      <c r="O115" s="11">
        <v>905547.56991999981</v>
      </c>
      <c r="P115" s="11">
        <v>876819.16079999984</v>
      </c>
      <c r="Q115" s="10">
        <v>906558.54423999996</v>
      </c>
      <c r="R115" s="11">
        <v>1052635.3386599999</v>
      </c>
      <c r="S115" s="11">
        <v>987573.17455763544</v>
      </c>
      <c r="T115" s="11">
        <v>1113112.7706000006</v>
      </c>
      <c r="U115" s="11">
        <v>1107966.4850000001</v>
      </c>
      <c r="V115" s="9"/>
      <c r="W115" s="1"/>
      <c r="X115" s="9"/>
      <c r="AE115" s="13"/>
      <c r="AF115" s="1"/>
      <c r="AG115" s="9"/>
    </row>
    <row r="116" spans="1:33" x14ac:dyDescent="0.2">
      <c r="A116">
        <f t="shared" si="3"/>
        <v>56</v>
      </c>
      <c r="B116" t="str">
        <f>VLOOKUP(A116,CountyMatch!$A$2:$B$57,2,FALSE)</f>
        <v>Lincoln</v>
      </c>
      <c r="C116" s="1" t="s">
        <v>111</v>
      </c>
      <c r="D116" s="1" t="str">
        <f>VLOOKUP(C116,CityMatch!$A$2:$B$128,2,FALSE)</f>
        <v>Troy</v>
      </c>
      <c r="E116" s="11">
        <v>406372.25759200001</v>
      </c>
      <c r="F116" s="11">
        <v>409717.63376</v>
      </c>
      <c r="G116" s="11">
        <v>454975.82404000004</v>
      </c>
      <c r="H116" s="11">
        <v>463498.03328000003</v>
      </c>
      <c r="I116" s="11">
        <v>451735.73252999998</v>
      </c>
      <c r="J116" s="11">
        <v>459268.46399999998</v>
      </c>
      <c r="K116" s="11">
        <v>470895.31847000006</v>
      </c>
      <c r="L116" s="11">
        <v>487792.94586000004</v>
      </c>
      <c r="M116" s="11">
        <v>532103.21536000003</v>
      </c>
      <c r="N116" s="11">
        <v>538056.08490000002</v>
      </c>
      <c r="O116" s="11">
        <v>552272.77087999997</v>
      </c>
      <c r="P116" s="11">
        <v>557720.60519609484</v>
      </c>
      <c r="Q116" s="10">
        <v>539337.95602269785</v>
      </c>
      <c r="R116" s="11">
        <v>530456.15307300014</v>
      </c>
      <c r="S116" s="11">
        <v>554982.87176728772</v>
      </c>
      <c r="T116" s="11">
        <v>576678.75072999985</v>
      </c>
      <c r="U116" s="11">
        <v>582971.61080199981</v>
      </c>
      <c r="V116" s="9"/>
      <c r="W116" s="1"/>
      <c r="X116" s="9"/>
      <c r="AE116" s="13"/>
      <c r="AF116" s="1"/>
      <c r="AG116" s="9"/>
    </row>
    <row r="117" spans="1:33" x14ac:dyDescent="0.2">
      <c r="A117">
        <f t="shared" si="3"/>
        <v>25</v>
      </c>
      <c r="B117" t="str">
        <f>VLOOKUP(A117,CountyMatch!$A$2:$B$57,2,FALSE)</f>
        <v>Madison</v>
      </c>
      <c r="C117" s="1" t="s">
        <v>112</v>
      </c>
      <c r="D117" s="1" t="str">
        <f>VLOOKUP(C117,CityMatch!$A$2:$B$128,2,FALSE)</f>
        <v>Twin Bridges</v>
      </c>
      <c r="E117" s="11">
        <v>237927.54914999995</v>
      </c>
      <c r="F117" s="11">
        <v>251402.65606000001</v>
      </c>
      <c r="G117" s="11">
        <v>280031.33179999999</v>
      </c>
      <c r="H117" s="11">
        <v>278790.09795999998</v>
      </c>
      <c r="I117" s="11">
        <v>274984.90734000003</v>
      </c>
      <c r="J117" s="11">
        <v>300078.46954000002</v>
      </c>
      <c r="K117" s="11">
        <v>304723.09928999987</v>
      </c>
      <c r="L117" s="11">
        <v>315566.69520000002</v>
      </c>
      <c r="M117" s="11">
        <v>325781.99301000003</v>
      </c>
      <c r="N117" s="11">
        <v>297313.90626999998</v>
      </c>
      <c r="O117" s="11">
        <v>319593.33351999999</v>
      </c>
      <c r="P117" s="11">
        <v>331592.37790000008</v>
      </c>
      <c r="Q117" s="10">
        <v>320094.39456000004</v>
      </c>
      <c r="R117" s="11">
        <v>330966.93729799992</v>
      </c>
      <c r="S117" s="11">
        <v>327004.22834615939</v>
      </c>
      <c r="T117" s="11">
        <v>321496.44183999998</v>
      </c>
      <c r="U117" s="11">
        <v>329688.76607999997</v>
      </c>
      <c r="V117" s="9"/>
      <c r="W117" s="1"/>
      <c r="X117" s="9"/>
      <c r="AE117" s="13"/>
      <c r="AF117" s="1"/>
      <c r="AG117" s="9"/>
    </row>
    <row r="118" spans="1:33" x14ac:dyDescent="0.2">
      <c r="A118">
        <f t="shared" si="3"/>
        <v>26</v>
      </c>
      <c r="B118" t="str">
        <f>VLOOKUP(A118,CountyMatch!$A$2:$B$57,2,FALSE)</f>
        <v>Pondera</v>
      </c>
      <c r="C118" s="1" t="s">
        <v>114</v>
      </c>
      <c r="D118" s="1" t="str">
        <f>VLOOKUP(C118,CityMatch!$A$2:$B$128,2,FALSE)</f>
        <v>Valier</v>
      </c>
      <c r="E118" s="11">
        <v>301804.42634999991</v>
      </c>
      <c r="F118" s="11">
        <v>304123.39938100002</v>
      </c>
      <c r="G118" s="11">
        <v>318891.56915</v>
      </c>
      <c r="H118" s="11">
        <v>327880.9719</v>
      </c>
      <c r="I118" s="11">
        <v>339351.85048000002</v>
      </c>
      <c r="J118" s="11">
        <v>338468.049</v>
      </c>
      <c r="K118" s="11">
        <v>357427.68083999987</v>
      </c>
      <c r="L118" s="11">
        <v>350395.16544000001</v>
      </c>
      <c r="M118" s="11">
        <v>395485.91420399997</v>
      </c>
      <c r="N118" s="11">
        <v>383376.19144999987</v>
      </c>
      <c r="O118" s="11">
        <v>404153.00692999997</v>
      </c>
      <c r="P118" s="11">
        <v>390013.42280425958</v>
      </c>
      <c r="Q118" s="10">
        <v>397291.64244000008</v>
      </c>
      <c r="R118" s="11">
        <v>471827.02783918992</v>
      </c>
      <c r="S118" s="11">
        <v>485803.19961319206</v>
      </c>
      <c r="T118" s="11">
        <v>485353.50731200009</v>
      </c>
      <c r="U118" s="11">
        <v>507998.22149999981</v>
      </c>
      <c r="V118" s="9"/>
      <c r="W118" s="1"/>
      <c r="X118" s="9"/>
      <c r="AE118" s="13"/>
      <c r="AF118" s="1"/>
      <c r="AG118" s="9"/>
    </row>
    <row r="119" spans="1:33" x14ac:dyDescent="0.2">
      <c r="A119">
        <f t="shared" si="3"/>
        <v>25</v>
      </c>
      <c r="B119" t="str">
        <f>VLOOKUP(A119,CountyMatch!$A$2:$B$57,2,FALSE)</f>
        <v>Madison</v>
      </c>
      <c r="C119" s="1" t="s">
        <v>115</v>
      </c>
      <c r="D119" s="1" t="str">
        <f>VLOOKUP(C119,CityMatch!$A$2:$B$128,2,FALSE)</f>
        <v>Virginia City</v>
      </c>
      <c r="E119" s="11">
        <v>111644.58871499996</v>
      </c>
      <c r="F119" s="11">
        <v>106429.12542000001</v>
      </c>
      <c r="G119" s="11">
        <v>126065.79215000001</v>
      </c>
      <c r="H119" s="11">
        <v>129957.22232999999</v>
      </c>
      <c r="I119" s="11">
        <v>126639.63600000003</v>
      </c>
      <c r="J119" s="11">
        <v>141123.05174999998</v>
      </c>
      <c r="K119" s="11">
        <v>139751.11178000001</v>
      </c>
      <c r="L119" s="11">
        <v>161248.65900000001</v>
      </c>
      <c r="M119" s="11">
        <v>161069.82695999998</v>
      </c>
      <c r="N119" s="11">
        <v>155899.40813999998</v>
      </c>
      <c r="O119" s="11">
        <v>146990.77820000003</v>
      </c>
      <c r="P119" s="11">
        <v>154302.1204999999</v>
      </c>
      <c r="Q119" s="10">
        <v>154433.63796000008</v>
      </c>
      <c r="R119" s="11">
        <v>153634.65502800001</v>
      </c>
      <c r="S119" s="11">
        <v>153103.5386473606</v>
      </c>
      <c r="T119" s="11">
        <v>154536.89919999996</v>
      </c>
      <c r="U119" s="11">
        <v>163063.18212000001</v>
      </c>
      <c r="V119" s="9"/>
      <c r="W119" s="1"/>
      <c r="X119" s="9"/>
      <c r="AE119" s="13"/>
      <c r="AF119" s="1"/>
      <c r="AG119" s="9"/>
    </row>
    <row r="120" spans="1:33" x14ac:dyDescent="0.2">
      <c r="A120">
        <f t="shared" si="3"/>
        <v>1</v>
      </c>
      <c r="B120" t="str">
        <f>VLOOKUP(A120,CountyMatch!$A$2:$B$57,2,FALSE)</f>
        <v>Silver Bow</v>
      </c>
      <c r="C120" s="1" t="s">
        <v>116</v>
      </c>
      <c r="D120" s="1" t="str">
        <f>VLOOKUP(C120,CityMatch!$A$2:$B$128,2,FALSE)</f>
        <v>Walkerville</v>
      </c>
      <c r="E120" s="11">
        <v>207479.67177799999</v>
      </c>
      <c r="F120" s="11">
        <v>204870.27608999997</v>
      </c>
      <c r="G120" s="11">
        <v>235607.07135999997</v>
      </c>
      <c r="H120" s="11">
        <v>233360.8904</v>
      </c>
      <c r="I120" s="11">
        <v>251494.43010999999</v>
      </c>
      <c r="J120" s="11">
        <v>246672.65988000002</v>
      </c>
      <c r="K120" s="11">
        <v>248486.79063</v>
      </c>
      <c r="L120" s="11">
        <v>249904.89576000001</v>
      </c>
      <c r="M120" s="11">
        <v>274146.14663999999</v>
      </c>
      <c r="N120" s="11">
        <v>268255.99829000002</v>
      </c>
      <c r="O120" s="11">
        <v>291555.83600000001</v>
      </c>
      <c r="P120" s="11">
        <v>300507.61952000001</v>
      </c>
      <c r="Q120" s="10">
        <v>312835.38551999989</v>
      </c>
      <c r="R120" s="11">
        <v>317798.91387999995</v>
      </c>
      <c r="S120" s="11">
        <v>326775.48866998695</v>
      </c>
      <c r="T120" s="11">
        <v>381747.9736400001</v>
      </c>
      <c r="U120" s="11">
        <v>396689.17210999987</v>
      </c>
      <c r="V120" s="9"/>
      <c r="W120" s="1"/>
      <c r="X120" s="9"/>
      <c r="AE120" s="13"/>
      <c r="AF120" s="1"/>
      <c r="AG120" s="9"/>
    </row>
    <row r="121" spans="1:33" x14ac:dyDescent="0.2">
      <c r="A121">
        <f t="shared" si="3"/>
        <v>6</v>
      </c>
      <c r="B121" t="str">
        <f>VLOOKUP(A121,CountyMatch!$A$2:$B$57,2,FALSE)</f>
        <v>Gallatin</v>
      </c>
      <c r="C121" s="1" t="s">
        <v>125</v>
      </c>
      <c r="D121" s="1" t="str">
        <f>VLOOKUP(C121,CityMatch!$A$2:$B$128,2,FALSE)</f>
        <v>West Yellowstone</v>
      </c>
      <c r="E121" s="11">
        <v>1732526.0587960004</v>
      </c>
      <c r="F121" s="11">
        <v>1796556.3222599998</v>
      </c>
      <c r="G121" s="11">
        <v>1699705.4733540576</v>
      </c>
      <c r="H121" s="11">
        <v>1795687.4985299997</v>
      </c>
      <c r="I121" s="11">
        <v>1819426.45062</v>
      </c>
      <c r="J121" s="11">
        <v>2116228.2518799999</v>
      </c>
      <c r="K121" s="11">
        <v>2237935.6914400007</v>
      </c>
      <c r="L121" s="11">
        <v>2642048.7525199996</v>
      </c>
      <c r="M121" s="11">
        <v>2653694.3370099999</v>
      </c>
      <c r="N121" s="11">
        <v>2584945.5338000003</v>
      </c>
      <c r="O121" s="11">
        <v>2538946.6489200005</v>
      </c>
      <c r="P121" s="11">
        <v>2673354.1568577979</v>
      </c>
      <c r="Q121" s="10">
        <v>2703762.7171000009</v>
      </c>
      <c r="R121" s="11">
        <v>3062321.3248851704</v>
      </c>
      <c r="S121" s="11">
        <v>3054446.8599460265</v>
      </c>
      <c r="T121" s="11">
        <v>3151495.6171500003</v>
      </c>
      <c r="U121" s="11">
        <v>3244663.8681600015</v>
      </c>
      <c r="V121" s="9"/>
      <c r="W121" s="1"/>
      <c r="X121" s="9"/>
      <c r="AE121" s="13"/>
      <c r="AF121" s="1"/>
      <c r="AG121" s="9"/>
    </row>
    <row r="122" spans="1:33" x14ac:dyDescent="0.2">
      <c r="A122">
        <f t="shared" si="3"/>
        <v>34</v>
      </c>
      <c r="B122" t="str">
        <f>VLOOKUP(A122,CountyMatch!$A$2:$B$57,2,FALSE)</f>
        <v>Sheridan</v>
      </c>
      <c r="C122" s="1" t="s">
        <v>117</v>
      </c>
      <c r="D122" s="1" t="str">
        <f>VLOOKUP(C122,CityMatch!$A$2:$B$128,2,FALSE)</f>
        <v>Westby</v>
      </c>
      <c r="E122" s="11">
        <v>71222.805708</v>
      </c>
      <c r="F122" s="11">
        <v>76170.770669999998</v>
      </c>
      <c r="G122" s="11">
        <v>77751.672689999992</v>
      </c>
      <c r="H122" s="11">
        <v>72719.673460000005</v>
      </c>
      <c r="I122" s="11">
        <v>75322.329696000015</v>
      </c>
      <c r="J122" s="11">
        <v>73666.441040000005</v>
      </c>
      <c r="K122" s="11">
        <v>106055.94736000001</v>
      </c>
      <c r="L122" s="11">
        <v>134172.82559999998</v>
      </c>
      <c r="M122" s="11">
        <v>118929.65424</v>
      </c>
      <c r="N122" s="11">
        <v>126561.13381</v>
      </c>
      <c r="O122" s="11">
        <v>146309.86430000002</v>
      </c>
      <c r="P122" s="11">
        <v>138780.57557000002</v>
      </c>
      <c r="Q122" s="10">
        <v>148657.50480000002</v>
      </c>
      <c r="R122" s="11">
        <v>250951.17348000003</v>
      </c>
      <c r="S122" s="11">
        <v>279107.00236617459</v>
      </c>
      <c r="T122" s="11">
        <v>345065.64900099998</v>
      </c>
      <c r="U122" s="11">
        <v>407948.49675000011</v>
      </c>
      <c r="V122" s="9"/>
      <c r="W122" s="1"/>
      <c r="X122" s="9"/>
      <c r="AF122" s="1"/>
      <c r="AG122" s="9"/>
    </row>
    <row r="123" spans="1:33" x14ac:dyDescent="0.2">
      <c r="A123">
        <f t="shared" si="3"/>
        <v>47</v>
      </c>
      <c r="B123" t="str">
        <f>VLOOKUP(A123,CountyMatch!$A$2:$B$57,2,FALSE)</f>
        <v>Meagher</v>
      </c>
      <c r="C123" s="1" t="s">
        <v>124</v>
      </c>
      <c r="D123" s="1" t="str">
        <f>VLOOKUP(C123,CityMatch!$A$2:$B$128,2,FALSE)</f>
        <v>White Sulphur</v>
      </c>
      <c r="E123" s="11">
        <v>428446.55560499983</v>
      </c>
      <c r="F123" s="11">
        <v>442160.36040000001</v>
      </c>
      <c r="G123" s="11">
        <v>479366.70180000004</v>
      </c>
      <c r="H123" s="11">
        <v>507503.68613999995</v>
      </c>
      <c r="I123" s="11">
        <v>543830.46340000001</v>
      </c>
      <c r="J123" s="11">
        <v>577517.08287000004</v>
      </c>
      <c r="K123" s="11">
        <v>18278514.733800009</v>
      </c>
      <c r="L123" s="11">
        <v>611926.30993999995</v>
      </c>
      <c r="M123" s="11">
        <v>607031.15760000004</v>
      </c>
      <c r="N123" s="11">
        <v>655661.86687999987</v>
      </c>
      <c r="O123" s="11">
        <v>619799.50215000019</v>
      </c>
      <c r="P123" s="11">
        <v>713129.11339069321</v>
      </c>
      <c r="Q123" s="10">
        <v>706437.03443491401</v>
      </c>
      <c r="R123" s="11">
        <v>762777.64545399998</v>
      </c>
      <c r="S123" s="11">
        <v>815225.12495372386</v>
      </c>
      <c r="T123" s="11">
        <v>843497.37460199976</v>
      </c>
      <c r="U123" s="11">
        <v>853436.39219999977</v>
      </c>
      <c r="V123" s="9"/>
      <c r="W123" s="1"/>
      <c r="X123" s="9"/>
      <c r="AE123" s="13"/>
      <c r="AF123" s="1"/>
      <c r="AG123" s="9"/>
    </row>
    <row r="124" spans="1:33" x14ac:dyDescent="0.2">
      <c r="A124">
        <f t="shared" si="3"/>
        <v>7</v>
      </c>
      <c r="B124" t="str">
        <f>VLOOKUP(A124,CountyMatch!$A$2:$B$57,2,FALSE)</f>
        <v>Flathead</v>
      </c>
      <c r="C124" s="1" t="s">
        <v>118</v>
      </c>
      <c r="D124" s="1" t="str">
        <f>VLOOKUP(C124,CityMatch!$A$2:$B$128,2,FALSE)</f>
        <v>Whitefish</v>
      </c>
      <c r="E124" s="11">
        <v>6627539.8159999996</v>
      </c>
      <c r="F124" s="11">
        <v>8046693.6420779983</v>
      </c>
      <c r="G124" s="11">
        <v>8662338.1670139991</v>
      </c>
      <c r="H124" s="11">
        <v>10033074.09678</v>
      </c>
      <c r="I124" s="11">
        <v>11053612.577745</v>
      </c>
      <c r="J124" s="11">
        <v>12091514.392100001</v>
      </c>
      <c r="K124" s="11">
        <v>13458306.232525</v>
      </c>
      <c r="L124" s="11">
        <v>13869507.361159999</v>
      </c>
      <c r="M124" s="11">
        <v>14942276.310647</v>
      </c>
      <c r="N124" s="11">
        <v>15565040.207314009</v>
      </c>
      <c r="O124" s="11">
        <v>17801571.43308999</v>
      </c>
      <c r="P124" s="11">
        <v>16932742.904301371</v>
      </c>
      <c r="Q124" s="10">
        <v>17624134.415014315</v>
      </c>
      <c r="R124" s="11">
        <v>18348708.96886</v>
      </c>
      <c r="S124" s="11">
        <v>18291431.737819038</v>
      </c>
      <c r="T124" s="11">
        <v>21040284.989791993</v>
      </c>
      <c r="U124" s="11">
        <v>23188961.890518997</v>
      </c>
      <c r="V124" s="9"/>
      <c r="W124" s="1"/>
      <c r="X124" s="9"/>
      <c r="AE124" s="13"/>
      <c r="AF124" s="1"/>
      <c r="AG124" s="9"/>
    </row>
    <row r="125" spans="1:33" x14ac:dyDescent="0.2">
      <c r="A125">
        <f t="shared" si="3"/>
        <v>51</v>
      </c>
      <c r="B125" t="str">
        <f>VLOOKUP(A125,CountyMatch!$A$2:$B$57,2,FALSE)</f>
        <v>Jefferson</v>
      </c>
      <c r="C125" s="1" t="s">
        <v>119</v>
      </c>
      <c r="D125" s="1" t="str">
        <f>VLOOKUP(C125,CityMatch!$A$2:$B$128,2,FALSE)</f>
        <v>Whitehall</v>
      </c>
      <c r="E125" s="11">
        <v>416232.88071900001</v>
      </c>
      <c r="F125" s="11">
        <v>448529.69759999996</v>
      </c>
      <c r="G125" s="11">
        <v>468954.73464000004</v>
      </c>
      <c r="H125" s="11">
        <v>503556.41514000006</v>
      </c>
      <c r="I125" s="11">
        <v>498286.80849999993</v>
      </c>
      <c r="J125" s="11">
        <v>504836.63721000007</v>
      </c>
      <c r="K125" s="11">
        <v>532862.78116000001</v>
      </c>
      <c r="L125" s="11">
        <v>521381.27312000003</v>
      </c>
      <c r="M125" s="11">
        <v>589192.12086000002</v>
      </c>
      <c r="N125" s="11">
        <v>605879.80830000027</v>
      </c>
      <c r="O125" s="11">
        <v>600864.27104000002</v>
      </c>
      <c r="P125" s="11">
        <v>607940.60682513542</v>
      </c>
      <c r="Q125" s="10">
        <v>593231.67931412742</v>
      </c>
      <c r="R125" s="11">
        <v>649220.36794000026</v>
      </c>
      <c r="S125" s="11">
        <v>651191.18929359352</v>
      </c>
      <c r="T125" s="11">
        <v>746981.8876400002</v>
      </c>
      <c r="U125" s="11">
        <v>777861.72560999985</v>
      </c>
      <c r="V125" s="9"/>
      <c r="W125" s="1"/>
      <c r="X125" s="9"/>
      <c r="AF125" s="1"/>
      <c r="AG125" s="9"/>
    </row>
    <row r="126" spans="1:33" x14ac:dyDescent="0.2">
      <c r="A126">
        <f t="shared" si="3"/>
        <v>52</v>
      </c>
      <c r="B126" t="str">
        <f>VLOOKUP(A126,CountyMatch!$A$2:$B$57,2,FALSE)</f>
        <v>Wibaux</v>
      </c>
      <c r="C126" s="1" t="s">
        <v>120</v>
      </c>
      <c r="D126" s="1" t="str">
        <f>VLOOKUP(C126,CityMatch!$A$2:$B$128,2,FALSE)</f>
        <v>Wibaux</v>
      </c>
      <c r="E126" s="11">
        <v>170801.59888400001</v>
      </c>
      <c r="F126" s="11">
        <v>167340.48108</v>
      </c>
      <c r="G126" s="11">
        <v>166860.44521962322</v>
      </c>
      <c r="H126" s="11">
        <v>153471.46100000001</v>
      </c>
      <c r="I126" s="11">
        <v>142467.27351999999</v>
      </c>
      <c r="J126" s="11">
        <v>147623.15680000003</v>
      </c>
      <c r="K126" s="11">
        <v>155500.37205999999</v>
      </c>
      <c r="L126" s="11">
        <v>161106.27702000001</v>
      </c>
      <c r="M126" s="11">
        <v>136673.19665999999</v>
      </c>
      <c r="N126" s="11">
        <v>167340.8187</v>
      </c>
      <c r="O126" s="11">
        <v>177143.48190000001</v>
      </c>
      <c r="P126" s="11">
        <v>187101.01597237762</v>
      </c>
      <c r="Q126" s="10">
        <v>160883.99850000005</v>
      </c>
      <c r="R126" s="11">
        <v>214759.50872600006</v>
      </c>
      <c r="S126" s="11">
        <v>220486.90340895081</v>
      </c>
      <c r="T126" s="11">
        <v>233943.44034900004</v>
      </c>
      <c r="U126" s="11">
        <v>251303.37039499992</v>
      </c>
      <c r="V126" s="9"/>
      <c r="W126" s="1"/>
      <c r="X126" s="9"/>
      <c r="AE126" s="13"/>
      <c r="AF126" s="1"/>
      <c r="AG126" s="9"/>
    </row>
    <row r="127" spans="1:33" x14ac:dyDescent="0.2">
      <c r="A127">
        <f t="shared" si="3"/>
        <v>8</v>
      </c>
      <c r="B127" t="str">
        <f>VLOOKUP(A127,CountyMatch!$A$2:$B$57,2,FALSE)</f>
        <v>Fergus</v>
      </c>
      <c r="C127" s="1" t="s">
        <v>121</v>
      </c>
      <c r="D127" s="1" t="str">
        <f>VLOOKUP(C127,CityMatch!$A$2:$B$128,2,FALSE)</f>
        <v>Winifred</v>
      </c>
      <c r="E127" s="11">
        <v>54244.369815999991</v>
      </c>
      <c r="F127" s="11">
        <v>53469.203659999999</v>
      </c>
      <c r="G127" s="11">
        <v>57863.137878967311</v>
      </c>
      <c r="H127" s="11">
        <v>64100.695950000001</v>
      </c>
      <c r="I127" s="11">
        <v>67382.762240000011</v>
      </c>
      <c r="J127" s="11">
        <v>61864.038419999997</v>
      </c>
      <c r="K127" s="11">
        <v>64052.770319999989</v>
      </c>
      <c r="L127" s="11">
        <v>61504.244679999989</v>
      </c>
      <c r="M127" s="11">
        <v>64952.270559999997</v>
      </c>
      <c r="N127" s="11">
        <v>64927.998500000009</v>
      </c>
      <c r="O127" s="11">
        <v>77566.233779999995</v>
      </c>
      <c r="P127" s="11">
        <v>98962.960195756692</v>
      </c>
      <c r="Q127" s="10">
        <v>109237.51496000003</v>
      </c>
      <c r="R127" s="11">
        <v>120278.26138199998</v>
      </c>
      <c r="S127" s="11">
        <v>131914.38669994331</v>
      </c>
      <c r="T127" s="11">
        <v>148248.50780999992</v>
      </c>
      <c r="U127" s="11">
        <v>145473.65909999999</v>
      </c>
      <c r="V127" s="9"/>
      <c r="W127" s="1"/>
      <c r="X127" s="9"/>
      <c r="AE127" s="13"/>
      <c r="AF127" s="1"/>
      <c r="AG127" s="9"/>
    </row>
    <row r="128" spans="1:33" x14ac:dyDescent="0.2">
      <c r="A128">
        <f t="shared" si="3"/>
        <v>55</v>
      </c>
      <c r="B128" t="str">
        <f>VLOOKUP(A128,CountyMatch!$A$2:$B$57,2,FALSE)</f>
        <v>Petroleum</v>
      </c>
      <c r="C128" s="1" t="s">
        <v>122</v>
      </c>
      <c r="D128" s="1" t="str">
        <f>VLOOKUP(C128,CityMatch!$A$2:$B$128,2,FALSE)</f>
        <v>Winnett</v>
      </c>
      <c r="E128" s="11">
        <v>53256.03936000001</v>
      </c>
      <c r="F128" s="11">
        <v>56145.081959999989</v>
      </c>
      <c r="G128" s="11">
        <v>56020.310280000005</v>
      </c>
      <c r="H128" s="11">
        <v>53547.24577999999</v>
      </c>
      <c r="I128" s="11">
        <v>51554.127107999993</v>
      </c>
      <c r="J128" s="11">
        <v>53748.026598000011</v>
      </c>
      <c r="K128" s="11">
        <v>67233.092850000015</v>
      </c>
      <c r="L128" s="11">
        <v>68568.550050000005</v>
      </c>
      <c r="M128" s="11">
        <v>68676.561100000006</v>
      </c>
      <c r="N128" s="11">
        <v>70195.33084000001</v>
      </c>
      <c r="O128" s="11">
        <v>73370.399049999993</v>
      </c>
      <c r="P128" s="11">
        <v>94371.644338443672</v>
      </c>
      <c r="Q128" s="10">
        <v>78134.180564073264</v>
      </c>
      <c r="R128" s="11">
        <v>90773.642951999995</v>
      </c>
      <c r="S128" s="11">
        <v>105675.98605824693</v>
      </c>
      <c r="T128" s="11">
        <v>112526.09971000001</v>
      </c>
      <c r="U128" s="11">
        <v>122131.60827000001</v>
      </c>
      <c r="V128" s="9"/>
      <c r="W128" s="1"/>
      <c r="X128" s="9"/>
      <c r="AE128" s="13"/>
      <c r="AF128" s="1"/>
      <c r="AG128" s="9"/>
    </row>
    <row r="129" spans="1:33" x14ac:dyDescent="0.2">
      <c r="A129">
        <f t="shared" si="3"/>
        <v>17</v>
      </c>
      <c r="B129" t="str">
        <f>VLOOKUP(A129,CountyMatch!$A$2:$B$57,2,FALSE)</f>
        <v>Roosevelt</v>
      </c>
      <c r="C129" s="1" t="s">
        <v>123</v>
      </c>
      <c r="D129" s="1" t="str">
        <f>VLOOKUP(C129,CityMatch!$A$2:$B$128,2,FALSE)</f>
        <v>Wolf Point</v>
      </c>
      <c r="E129" s="11">
        <v>872542.04208600021</v>
      </c>
      <c r="F129" s="11">
        <v>883027.75119999994</v>
      </c>
      <c r="G129" s="11">
        <v>834508.89231999987</v>
      </c>
      <c r="H129" s="11">
        <v>887162.4357899999</v>
      </c>
      <c r="I129" s="11">
        <v>919389.46935999999</v>
      </c>
      <c r="J129" s="11">
        <v>979864.74810899992</v>
      </c>
      <c r="K129" s="11">
        <v>1036791.9310000002</v>
      </c>
      <c r="L129" s="11">
        <v>938712.64240000013</v>
      </c>
      <c r="M129" s="11">
        <v>988589.53247999994</v>
      </c>
      <c r="N129" s="11">
        <v>968900.68599000003</v>
      </c>
      <c r="O129" s="11">
        <v>1018989.1463399997</v>
      </c>
      <c r="P129" s="11">
        <v>1035056.0203228228</v>
      </c>
      <c r="Q129" s="10">
        <v>992621.21414667647</v>
      </c>
      <c r="R129" s="11">
        <v>1280199.8135770008</v>
      </c>
      <c r="S129" s="11">
        <v>1244640.5137015493</v>
      </c>
      <c r="T129" s="11">
        <v>1327982.1585559996</v>
      </c>
      <c r="U129" s="11">
        <v>1398572.9580200005</v>
      </c>
      <c r="V129" s="9"/>
      <c r="W129" s="1"/>
      <c r="X129" s="9"/>
      <c r="AE129" s="13"/>
      <c r="AF129" s="1"/>
      <c r="AG129" s="9"/>
    </row>
    <row r="130" spans="1:33" x14ac:dyDescent="0.2">
      <c r="C130" s="1" t="s">
        <v>254</v>
      </c>
      <c r="E130" s="8">
        <f t="shared" ref="E130:U130" si="4">SUM(E2:E129)</f>
        <v>335481416.88090479</v>
      </c>
      <c r="F130" s="8">
        <f t="shared" si="4"/>
        <v>359252823.96375883</v>
      </c>
      <c r="G130" s="8">
        <f t="shared" si="4"/>
        <v>380003902.32315141</v>
      </c>
      <c r="H130" s="8">
        <f t="shared" si="4"/>
        <v>402068415.60659277</v>
      </c>
      <c r="I130" s="8">
        <f t="shared" si="4"/>
        <v>423980307.9846741</v>
      </c>
      <c r="J130" s="8">
        <f t="shared" si="4"/>
        <v>450427925.25321198</v>
      </c>
      <c r="K130" s="8">
        <f t="shared" si="4"/>
        <v>493897215.81154144</v>
      </c>
      <c r="L130" s="8">
        <f t="shared" si="4"/>
        <v>487156633.94966954</v>
      </c>
      <c r="M130" s="8">
        <f t="shared" si="4"/>
        <v>508635317.05483413</v>
      </c>
      <c r="N130" s="8">
        <f t="shared" si="4"/>
        <v>523627056.32742524</v>
      </c>
      <c r="O130" s="8">
        <f t="shared" si="4"/>
        <v>538767878.01114416</v>
      </c>
      <c r="P130" s="8">
        <f t="shared" si="4"/>
        <v>552712027.96930683</v>
      </c>
      <c r="Q130" s="8">
        <f t="shared" si="4"/>
        <v>565392128.3885349</v>
      </c>
      <c r="R130" s="8">
        <f t="shared" si="4"/>
        <v>605924729.02210581</v>
      </c>
      <c r="S130" s="8">
        <f t="shared" si="4"/>
        <v>632499579.72190666</v>
      </c>
      <c r="T130" s="8">
        <f t="shared" si="4"/>
        <v>687110347.28912365</v>
      </c>
      <c r="U130" s="8">
        <f t="shared" si="4"/>
        <v>722178259.28846967</v>
      </c>
      <c r="AE130" s="13"/>
    </row>
    <row r="131" spans="1:33" x14ac:dyDescent="0.2">
      <c r="H131" s="9"/>
      <c r="W131" s="1"/>
      <c r="X131" s="9"/>
    </row>
    <row r="132" spans="1:33" x14ac:dyDescent="0.2">
      <c r="D132" s="12"/>
      <c r="E132" s="12"/>
      <c r="F132" s="12"/>
      <c r="G132" s="12"/>
      <c r="H132" s="9"/>
    </row>
    <row r="133" spans="1:33" x14ac:dyDescent="0.2">
      <c r="D133" s="12"/>
      <c r="E133" s="12"/>
      <c r="F133" s="12"/>
      <c r="G133" s="12"/>
    </row>
  </sheetData>
  <sortState xmlns:xlrd2="http://schemas.microsoft.com/office/spreadsheetml/2017/richdata2" ref="A2:U130">
    <sortCondition ref="D2:D130"/>
  </sortState>
  <pageMargins left="0.7" right="0.7" top="0.75" bottom="0.75" header="0.3" footer="0.3"/>
  <pageSetup paperSize="0" orientation="portrait" horizontalDpi="0" verticalDpi="0" copies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d 8 d a e c d 7 - 8 3 a 3 - 4 3 6 d - 8 a d 2 - e 5 1 b f 3 5 5 b 1 a 2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 4 4 < / L a t i t u d e > < L o n g i t u d e > - 9 3 < / L o n g i t u d e > < R o t a t i o n > 0 < / R o t a t i o n > < P i v o t A n g l e > - 0 . 0 8 7 2 5 1 6 7 0 1 5 2 4 7 0 8 8 7 < / P i v o t A n g l e > < D i s t a n c e > 1 < / D i s t a n c e > < / C a m e r a > < I m a g e > i V B O R w 0 K G g o A A A A N S U h E U g A A A N Q A A A B 1 C A Y A A A A 2 n s 9 T A A A A A X N S R 0 I A r s 4 c 6 Q A A A A R n Q U 1 B A A C x j w v 8 Y Q U A A A A J c E h Z c w A A A f Y A A A H 2 A c z 9 y x g A A H B v S U R B V H h e 7 b 1 n d y N H u i b 4 w n t H A A Q 9 W b 6 k c n K t l t q 7 O z P 3 z N 0 9 c 8 6 c 2 V + w f 2 K / 7 U / Z 3 c + z H + b s 3 J k 5 c 9 t K 3 T J V c i W V I 4 v e w B C E 9 8 g E c t 8 n I o N I g A D J K l X 1 r V b r K U E w T C Q y I + J 5 X b z x h i 2 b 3 j X s T h + 5 H Q Y B f U O n d O M h O W x u m g 2 8 x p 8 Y t F / / W v w N s P G / + e B t 8 9 1 J 7 N f v m 6 8 G W A j d M V / 9 6 6 L Y 3 q W m V v r W 1 / P 7 N S / d m O 1 S K t Q n v W + j j 7 f c 5 H I a 9 N 5 y 1 z y C q N 6 1 U 8 C t 0 9 3 d N s 3 H n p q f D s N r f 5 P a / S / N d 0 Q z w d f J a X O Z 7 y T 2 a 7 I 9 q z U H p e v v i N e v M q b o g N 6 6 G j f f f X s 0 u j b y c N s 6 7 e Y H j K d 5 J 1 1 J 6 u Y 7 C f S D 0 y 7 H M N B u d 8 j r 9 Z j v B k h X H f Q o O 9 z G L x L 2 + 0 8 / I q 0 n 3 3 T 5 2 W 5 z i t c 9 o 0 u l T p Z f 2 c R 7 B U M Q 7 L 5 4 V p + 0 9 I r 5 m p i E r 9 N C 8 A 7 Z b H b x / N c m U 6 b + k A 5 q X 1 O 5 k z Y / G a D X 1 8 x X 3 L A V h / n q J P I N O 6 1 x p 1 X a l l 6 0 4 F d X 2 9 w x s p 3 + u O 6 h T s 9 G m j 7 c T v c P X L R X e S T I l A p c E + 2 Q 8 r / B r w d t k g j 0 x W u / K y o e O w X v c a u O I h w y O + k V R 5 H m z V e T U Z 3 Q r l Z k a v I Y E M p K J m C U T I C V T M A 4 M g G F + t m / / W 1 g f + 3 W Z S K t L t 6 4 L W N s x v 8 a x T w z 4 v V c 4 K Z 4 t u K g / o 1 4 r m s F 8 j k j x 5 r J Y U r Y + c A t 8 Z n e 7 4 j 3 f W 6 Y l w 1 o o L 7 R o 6 P 6 H E U 9 c + K z a n v w u 0 n / J R Y P s k H n I j 3 R W a O A U P n 6 w E 0 5 1 g g R b 1 9 8 V u + c P O 7 N + S 7 t l J z k Z e k J / P S S v E + F p a k t / p t H E M Z l 9 4 r P / r T h 4 f Y h + i b j o n J j o G 2 m v M v i c S n R G x F f w 3 D o B + a r V x v Z w 7 z 5 a o A P N z 2 0 z k I K C J v t O g l 5 H v S z r P 1 L T R t N B 8 c f 2 9 a G W 6 r H 3 d B g q + A 0 b B a c l J h w v h c F c Q V / u f s B t S 0 S F p r F a X e b 7 6 C 1 H O I z B b y e D 9 4 S r 4 O u h H h W m s 0 K e R 4 p K e z u S b J X A k R Q 5 s 0 o u r 2 G + Y p o r z x Z s 0 x 5 l 2 g + d J v u z M p r A k q t 4 U Z W 1 w M E + J p G f 7 P U t N O v W Q P 9 9 O K A I E H P y W s v 8 n F R X / + 4 3 X S z n 4 5 M C b g Y m a P p w B X x G s c q 2 P j w W 7 M a 3 Z z R 6 O 6 O v B a Y K 5 M 0 J g i p N J r D P b i v m K N I v + H r j G r j z c l / T T w u p 8 x X T C 7 W N A / S T h 4 f B l 0 e o 1 m A P j f v A x Y y S n A l z U E f 8 w + 3 + 6 F V u w z z S Q i q W t t 8 Y 2 J n Z 9 d 8 J X E x r o v r e J m w 7 R Y / M 7 r d L k 0 5 L / K P D Q + + S d D Z H M w 2 H t M c k 8 p u S n w F v d / m Q S s l s o D l x g 1 h c b E X 5 h p / U x U 2 0 y K m Z r F i j z X B Y m x 8 Z 3 w b a L 0 2 V b p p e p S 5 R j + 7 O D A H F X b 5 d y N M G h D P a l L 8 Z c s j 7 P q 4 v 0 e 1 D t + / Y a N b c 1 3 6 g K U w f M y f X W r T 7 5 9 6 6 Z e X 2 4 J A 0 G Q H L A h u z B 6 y 1 o v Q k 0 M n X Z / W h V T F Q D g v u p p O u q a R 3 + 8 z P x n g g 0 c N 6 j p f n O / y b Q G y n x d d 7 l o 3 y + M C C 5 6 4 / 6 Q G g Y k I r f b Z n p v e W R z 4 q W U W l h B q g M F t i b a 2 I p / P U z K Z N N 8 N 4 7 f s B 7 8 M 2 O 5 u b B g z s R L 9 8 b 9 9 Q f / r P / 4 H 8 2 O J c v e A o u 7 x N j F 8 L A Q u x q H H 9 + g w e Q a z T 0 n Y 5 4 X G 5 3 O d j + v n Q q W T o V r 3 8 N z X 9 d W + m 9 5 Y G H T k B 2 y 6 / W i l S 0 6 H I T o m y s R 6 Z 0 E T / o + 1 T 2 E + Q g u B e F e Z Q J n G Q B v C A p g R Q Z 9 T w K P k 3 r 6 H f m A Z R G e h 1 + v R H 9 b 9 J 0 f X X x n P Q q i z 0 G T T 3 H + G h X M e b B Q c r K V 6 9 L u X R C b A X q y F x I v r d + b p w 7 / 8 U b x W m E Q m Q J G p 2 B l W q w c N 6 V t Z g c j h K I x n 8 K k U m Q z j p P T 6 x D S b r E D A Z D W v s b l R M z + R e J z f 4 3 M Y b K P b j s m 0 X Z S m F s y O c Y D d r c h U Z k k J T Q N z 8 L M 9 l / j t x a h O S 7 G + i D x Z H d 4 D N u F K T Q f 9 6 E J H R P x w t / j N S v M q h d 2 p Y z K t H b q E P / C E n 6 3 o 9 3 u 0 m T e e i U z N V p M c D g f 9 5 l q H H B Y z + W U g M U a T K I Q 9 f a E x J u G r A 5 f w U c + L 5 o i / d B b U b 6 O v r b j E Z I K 1 8 z J h + 6 + f F w y P S 6 N r C / v i g 7 2 9 P c q t a / S r X / x C v D 8 L m c Z D m g 3 c M N / B 5 G P J z d K 3 z o R x s Z n k 4 X E C I i D q 9 7 w o t 2 y s 2 m X j d H u 2 4 x D / J N Q 6 H Q p 5 T h K t 1 s 2 T 0 Z u m s H k u 4 H H O R U c N u y A J 2 n 9 U s N f Y r g + Z P l S f x 5 C d b w N + F j 6 3 8 8 E L T K h t J t 0 K 2 + e I C m I w P e R z H v K A + d W V N u 0 z A W M w G / k c I K 3 9 l L H R Y X / s k x 0 3 3 U x U + T w 6 u b w B 8 y / s P 7 A v M s 2 O + i T A b H e 7 h y 2 G P l / w 7 6 G t X i D Q P j d n u s K v h A m m c X + M A s d A 0 F w 1 f S Z Y L I W G g 4 J e g 3 0 l J 7 2 7 d H 4 h A c D 0 X m K T H / 6 q C g K d B o y 9 4 C k a 7 Q / r X n F N L w P 2 N y 7 s U 0 e T r K 0 3 q h S J B u n q O z G 6 9 + X H 4 r P R a M o o 4 r 4 L 5 i s J F c y A 3 + E x h Q H I h I a / z 8 4 p g E E G Y A C D I H h e z U 9 2 W J W d D I y S S V 1 f T x / 4 Q K N k q m t H 4 j n k T p K j P 5 D c C B a 8 l t L 4 I X 9 7 n J W k y P Q p a 6 N D H h R A j K X z U q w n y A T M 8 X O v b 6 M 6 E w r n u D S l 0 7 u L H c p U H Z T n 7 4 B M g L p v K 6 D Z M D A B + G U / v 9 S h e M Q z R C Y A Z F I B j 3 E Y J R N g B / t f M N B E U 3 z / P v a D Q 0 y Q c X B S l z W Q k 9 a P Z H / D / E d E 9 a M t N 5 t v 8 p q e R U O B T P h + g 4 X Y o 9 z Z G q Z s B o G q 1 a p 4 H s X P 2 c d 9 W b D 9 5 0 + q o l X e v L h J 6 S M v x Q J 7 r G V c F A 3 5 y d a M U y Q g T c K m X i I 7 O V h C h M X 7 8 + C 3 7 J i f Z U v 3 2 f y y B 4 c 7 B u Z S 2 N t i y W S w N v H S Y m T 4 7 1 D l W 0 W X i N o o r B 0 6 6 H J C E 4 M I k 3 d z 4 e F 5 m z 7 7 F n Y 2 h + r 1 O g W D Q f H Z F v M s 4 m O t w o R N V 5 x i k M D 5 x c C 2 A t o B k S d F O H Q s S A I f C V M N T X 5 f 1 + w i z O 7 m 7 + K w F h M d 5 w N 2 S g 5 a Z g J a A b + g y J o 3 w D y A B n u Z W H 2 6 T X u 9 i 8 y w k 6 R 7 G T i t z z F l g C j n 8 8 B q L Z y G A + 7 L + Y g c G x g r t n G S k v E y A h O 2 z c O v D J d T p 4 e 7 y 3 R j a Y c 2 M j 5 K B N P M 7 j a 9 P v 9 D 8 z B o C h 6 Q N o d w v H u m W T c K + E q d X p N 8 J u m g e q G p x t / O A P 0 a k y p 0 e k N p / f b x f M 5 Z y F b t N B M e P 0 i P j g q U S A y i Y a q D v 2 S 7 / s 1 5 T W g 8 h O Z 9 f N 3 Q M J e Y t N C S 0 K I q n G s F z J D H W S c T i L X d j E a r h 0 4 R u V s x T Z T F a I 9 2 + X y L E Y 0 7 d q A x Y M Z 6 2 R z G 7 + G s U 9 + W V G c 1 M q P d q 9 E f v u q R K y T n F 1 8 G f I 0 n 9 O M 3 V 8 x 3 L x 7 o i 6 2 i U 1 g B 5 w H M 3 k m a W v Q d 9 x f M 0 R c F e 6 E W p E / X r t J S 8 p C 2 D 5 N s / k l T w + O W F 6 F M K p A J w L t S U w 5 s g 0 k G Q B q L Z 7 1 y T C Y A d m z H / F u t c y i e F f L N d f M V n 3 s M m d S 8 j o L T D I I c 1 h 3 0 8 Y 5 T S J f 1 o 0 G G h h W T y A S 7 e V R Y K W m J A A L g Z a 0 S Z D 9 o I c I m H U s 5 m D f I a O g Y X 7 L G H H Q M z D e Y e X u s f U A M B B 9 C / L 3 3 2 D + A l s N 3 Q C Z g i Z 8 V m d Y K d f o q 7 R Y + I f w B R K + g o X 6 / M V l Y 5 E 4 x 9 Z 4 F m N S + d X W H r s 9 + a n 7 y Y m H 0 t J d K p h 0 m E n x Q C D l k s 5 w G + M Z n A e 3 / x p w m + v h F w Z 6 K l S n k b 7 E m 6 b E p g 0 6 1 U V f 3 s E 3 u o v / 5 G F L 0 5 G B X k t p m k g y m z W O 2 b Q O u k / M g + D 4 G X s g z z R q r Y H 7 K Z o 5 3 y X w 1 j C / 2 E c U Y E F l B D c j p Y I / e W 9 a F W X E h H h G f A Z i r g L N 5 G m D L B w J S Y E A Y Y F J X T e x e i g / M k F m T k F N M C o T I P 9 t v 0 G r 2 B 6 T R m v g c w B w I z E y k w c A P w 9 y S E h 5 6 3 z 6 R B P O h E B O u R 1 + w R l w v O I V P i G / 9 6 h S 7 P j V G M 0 L y f h u A V F O u + + K 3 Y + 4 y + d q f y D 8 8 J / p 6 h / 7 h t W G z 9 i x A 6 9 c 7 d v Z P z z Z F E b B Z t m i l J P c N k M 3 l x P M o 0 C f A 4 e G w I B 8 F 7 r / N h 8 6 G z 6 f x T g N M f h F 0 a n f d d G 9 j h V p t H 0 0 F D 9 g P 6 N A f / 3 B E v 7 l u i A i Y g s o K s O L T X R k A U I 7 9 O D j M S d G g e 0 A 4 Z T J i g t i K t x b 4 7 v h n l C P f r 5 0 k t L o K N S k K Z x 1 a A R O p Q L G 9 J 5 6 B x 7 l h d V 6 s Z 4 R G h T B A G L v a k t e E V C T l R C t 4 + K v o 9 D L 7 k h c T 2 3 Q p d t n 8 C 9 E C + 0 S p c F G 8 3 m U t p S Z q g R u p L s 2 E J g / 4 r Y K L X P x T M b 5 m A L 6 U F S A b Q u 1 W F C z 9 c J o Z o 6 y F c c C k s 0 K m f I m m E 2 2 6 x s R K x V d p + Y J N k E w 9 v P 2 B B X E W r o f T 9 G 9 e P 9 l P p + G r A z f 9 j n 1 s C K I f W p K K R 4 E 5 S G D U r y 1 X y u I 5 E Y + L 6 Y J J C E c G Q n c c H r A m g w C 9 H O / x m O v T N e 7 H 5 w G I h C i v / d 7 6 F X r r 4 o b 4 E A P C b u v T o y c t W r j 5 T + I g m C 4 K r Z H 7 b u l l + u F S R 6 h i 2 L b N b u t E q k + 6 / s B 8 N Q x D e A 5 s n o 2 Z 3 M Q A V V 1 v D 0 0 e I A q j + V l T 3 k U R w Y M / c y k x H O l 5 t B s 6 n n Q G X p 9 e E A 3 h Y v J s 8 3 2 M 4 u e X O 0 I b z o f n h D a D L w k 8 Y t 9 r y i 8 D N o j 4 A W G v Q e W O z L d D 9 3 9 k k b y r e S e b v X b a L j n p 1 1 f a I p k 2 z m 2 b q T n Y f z L o 0 a F L m H 0 f b b v p L f b l 9 s p 2 u m t G / y D I c C z Q 1 b q n R u 9 U I G Q c k H Y V 8 y 2 x o J i i 1 9 n U x e t x D 2 B l f m B N j I O L N W t C X 6 U L r D W S y W f L 0 A B J p v w 9 0 a 7 W z I d x + P O m V 1 g D o 4 h G o k K w I H v E 7 / N z e 0 o i 6 P x 8 V C y w I J T t 4 P e d z C o B c u w 6 A D d Z k + E e Q N j 3 2 V x f Z D N f R Z V / w / 1 0 X m D 8 A 7 b / 5 7 d 7 h s 3 h Y P L w g 5 9 h 2 z f Y 5 D s r O j c K k H G 9 s E 1 X 4 i u s M R w 0 b W Z H q 3 m p U W B w x n 0 r I r H 2 t E g M M C 4 S O A l o R 3 W q f o 8 b 2 S 7 t b i D L g / f x T p Z + e X O Q j o L M d O T / g V R O m 0 F V H v Q z o e E A w i g + 3 v G I o M N s u M c a o U J f H k w L k 1 H r d b j t 9 r k t X G y f 9 + l i 9 K R Z i + + + N d 8 V H Y j f 8 v B x 0 I Q A Q s k I y c M M / I I l + B y b I d B 0 G p v M D r 6 2 c r V F U 5 H x A 0 R J I C Q D g 9 h W l J r s p / n P F k w K 6 B u 0 4 2 p 2 E J S y Q m + V 6 d / d O V + A 6 N s A f j K s D p j y P 2 E f d c j 9 M F / m W H N n K k 7 2 h U 4 S c 3 d 3 l + b m 5 s j p P D v U P g o E q V 5 n q w v t 8 E X a d R z u P w t 2 f z B C P l + Q P F 4 f u V x u Q a b l m E Z b Z g Y B A P / o L M D 8 u p Z Y E Y N X k Q n 3 P I 5 M G M T Q T G 7 H 8 F z L J I B M k z I r k J F s h Z W X 0 J a K T M A M X 9 f t W T t 1 u x o 3 V F 8 M n F T g u v i b s H + 5 z R 6 x C a D 3 B / c + m m k O 4 i 1 N f S b I h P m j g 0 q c f r T S I b d e Y C n l p G v x C / R 6 Y m E s m Q A E W 7 Z Z A w O Y B F Z k + m T X T V X u t D 6 L O q n l Q Y K + I A g m y C E c 0 q 3 J U x Z q j m u U T E D I O / A P R 6 E k 6 y i + u D t Z c z h 9 U f P V i 8 F d v n c s d 7 F C h b R B J k x F o F / U Z G y n M 0 h c 7 v F Q U 1 Z R h Q U U s i o Q X Y Z / q g U u C j L 9 / g z f e h x U x B e T 9 O c l E 2 D 7 f z + t D m V o o P M g E T G Z d j m B 7 F z 5 O d J q 4 m O c 4 9 P Q 1 M p i n Y 8 C f g c 3 b 4 2 q Y F D r 3 T 4 t x 9 8 Y s v F H U e W B H W a / q s 3 a i s e 0 8 O 0 u J y V x z 4 O n 7 B 9 d 4 f s 5 4 X 8 I l S Z N i x 8 j W 4 I v L d 2 4 z 5 3 n Z B / r N T Y P 5 b G 4 T v h c M F U P a t 8 c p y 4 1 u B P 9 T I x C g U 0 k T 5 K 6 / Q L Z j D j t s 9 R E K P 1 n F w e a H v N y M P d 2 i n Z a m e p z W 9 h E Z 5 X 4 h l K B n j C j N I P v U 0 y K G 3 R 3 3 0 0 e / v n b s 3 J w Q 1 i g k 6 2 S e q f 2 k K b 9 S 6 z p p f k 5 D s + a q d L S a / S X V R a E r s n + h 9 4 q 0 m 9 u e H j A D o S P w h d 8 3 e g r T M b e Y W 3 8 P E C 3 I M E Y d w q B d S K X z / L 2 Q d Z F N 2 Y 0 Y e Y / 5 N c Y v 2 p M Y x L 3 T 2 x K P 4 v 5 J g j K b R 3 h f s W I / G D L M z Y j Z B z s 6 O B b C 4 M V u b g Y 2 J S Q n m o t U Z P N m s i E 0 K K S c C B P S x / 2 V 6 x k w n E Y E D 5 X S U R s h m E I r T U J m K h F B w F O P 9 v P f o M u m S H p U X Q t 5 9 4 r D B x M k A l L B E 7 4 H 0 K l 2 e g n T C a 8 w p w R s F M c k A m A W Q g g 9 K z I B P j c f X H e w 2 K D 7 x / m Y l S s 4 Y E J f G 1 6 W D O g U z / a Z n O R y Q T E 2 L y e j / S o x o T y s Y B G t j X C 8 B + b v h f m W u 6 w K Y N L x A P f V W S C L 7 Z f L Z H L u E 0 + h y S T b g y v y V I 4 i 0 y j g w X k B F l O g 9 M 3 R U 8 P W u a 7 Y Y B E h y z w 8 I w g y R 9 N D f H n T c 9 x 9 B a f w V + c B N z v z 8 0 g 0 7 h g m B V Y C o M j s B B R Z d 4 s m V k s I N N 7 7 O e f F 1 g s + p j 9 W Q S M o E z E d V i W 8 p w F o a G u T H 9 F a 7 k 3 z I / k h b 0 + I + 3 8 C J s Q U M n W / C t k D i A K p f G o C f i + o F r z H e H I 4 X v J 4 P m 1 R o U l d M T M q 4 M G s M I 6 a L F I E Q 4 1 n F m d b 9 j q e N / f d d G d J T l w k c H g c 2 v c E O N N V I T W v U a V 3 G z i j q L L t p j b X B q q r s V 6 D W f h q J C n R D w p k m 0 R 0 l 0 7 c t H V h C Y m t g F o J w C + F z T / K B D Z w 0 C Y Y V O y 0 H S w t M V 5 e t y + X / O 9 y 7 b H a m i 1 g F N l 9 I O 4 G E w w a x A q B k G l + D 5 9 E J 4 H Z 2 U S + C q f 0 Y 3 r l 8 l w + I V Z 9 j E T X g G / H u N 2 Q P A F g m U 1 7 6 I o C 2 l o 4 V Q Y S 2 L G C + j z Q m O z 3 e W S b W H N 3 f u Q t U m c x y K I g U W g 5 w V 8 W 7 X g d J w 2 Q 0 Q S f t q X 6 c l C A L C V i 4 c G 5 l r A b I W Z k C 5 M k d d N 5 u + W s Y Z f o 8 0 C D x J + B v C d i 9 N 3 x W s M v A 6 P E T j 9 m B B F R 0 8 K R o x C p e a P E s r v n O J G j 1 G v H C Z / v C 9 C 2 u M G o k J 2 P U f T F 5 N M u h 5 9 v h e k 9 9 h M s o / x J 2 D f 7 v D 9 r M R 6 b G o y U d 0 e K r I 0 x Z z T K P R O i 5 y e 4 S A A J C w E T U M 7 4 k 5 M c L s 1 2 R f 0 k 6 7 3 p P n D P 4 l 1 U W h P 1 T E w T z G Z q w A f 9 U p i I H i g v Z V p D Z v 9 B h N D f W a t 0 Q F B M R e 4 I Q b n N b M f j m F + H 9 o f 1 6 f W G A F I C k Y e 4 7 P i L E K 9 F j 2 k + e l h v + 7 u r k e M E Y w H z F d + g T V M z 5 g M C y s J r o c V M O V g 1 g 3 h Z P f S p y z 8 r 6 d 0 Y a 4 9 C 0 A o E O a 0 K K m C E o 7 j Y D v I H B k P c 0 4 h v a 1 A L h z 8 F j j f y J / C b L 6 w j k z A z n 6 Q h a 3 f o m u J F J + p z g T y s g S V v d j V G 9 y h 4 4 M O y K j I t 3 b J z w N x S i T X y u D B b v k r s l t W 3 M 0 5 7 p D 9 l G R p 3 L o 6 + q x I o Y J R t Z N t Q i b F O K B d k F u I v E G b z R C 5 e 1 Y o 3 6 r Z b J L f z x f L F 4 X r g k T 7 I Q + k r 9 K u M S a u n F i 1 w r o i e h R i T Z n 4 u y G y 2 M d m n U + 4 9 X T 9 I Q V c s b E L N 8 / C O E K h i Z V / A o x G g 5 G u h S U p K 2 y u W i d i n w U 4 / 6 S u / G z f I 3 z K r 7 l d 3 1 n o s p V E w k S 7 P Z I f C D M W 2 v A 8 K L L P B B d n t H b F J M A E / T N r w n G w 9 / n q o + Y E o x X w W 1 q s P Z 6 y N M R c C d 4 D K t I C O 3 s u s s 2 S P c v k u E 8 e R + C Y T M A o m a w T k w i V I y u w 3 W s w k S S Z q m y m J n v X z C P Y T 9 K X K d 3 D v M / 4 T k G 0 T L X 5 x 2 y L 5 9 Z O n x F X O C Y T P + X 4 n p D t r W C w d u t p w w M E a 6 t g S k H q W 8 m E R Y q A M g s 9 H o + I C P 6 J t Z P K 2 E A q E k L k P 7 v Q E W H f 0 4 D K U q O Z 1 D q P h 4 2 i k 9 a y P x R R Q N w x y K S K 6 l i R N f v n P m v C j 8 3 O / o a l e r Y y y / 0 3 3 I a f 7 k h T C W 2 I + 0 d u 3 D h A W o M w e K h 1 W V Y y A V p 7 e N 0 V B D D M 0 D i b q 8 + D f N 1 B + y z A m h O U W s j d E 9 M K a v 4 K / u e s S / a F F e c l E 4 A 8 y v O S C f h 8 / x T f 7 5 M n R c N h 1 9 g J H z + / s c w 2 f y r U o z X Y w N 7 e c W T t C Z s m 1 1 I d E f E C M L B Q + + G o t S m W x p 8 H H b 1 F h c 4 W m z G Y 3 L W x X W y j w + 5 9 6 n Z 6 5 P I w I Q 3 p 9 O L c f Q N O o r z r X k 9 n L e c S a 3 I U S p k K R W d C L N l O t k y 1 1 q B w 6 K S 2 N P p 9 M r h D R r W g y K T g 5 3 F p V 5 O g N C Q S a 9 F B Y m K Z 2 w y L I x F p G j U T r s 7 c 4 / v p s w k Z 4 N 9 p U N A V Z y 2 y I H 5 X L Q W H 2 Y i B g W f P y A A B G T 5 h 8 w p 3 i y g Y i V o J W O K A O R S P C G a g f S D p 1 R L y Z 0 W X p e c H G 3 7 h n 7 z H v z F O Y 9 2 I l 2 k 2 P t 4 E g l + I S e r n w V 0 m / b v L p 3 / X Y L t 4 s A 4 M 2 S 9 s G b A w + / X l 9 n G G f 6 X V Y z 9 9 x K z 4 l v i U z V g Q e R z s + + x P V L o y j W M c U A / h H n c c 4 v 1 N b X C S 6 y y 1 E f G y A v N K k 8 i E p Q 5 W I G K V b w S p 0 k y y 2 S Q j f J h Y 9 d n v k N 8 L 0 4 n J Z E g S 4 O / W e h c O h 3 O I T N 9 k n e Q L e c a S C Q C Z E I U c h c 0 u y Y S J 6 L 6 p m D D 4 I J l V y g s w m s 4 j K z 4 N D 3 B l b i 6 y D w m f E I M Q J u J s R K 4 a H j i 6 8 n t r 2 R 8 I M + 5 y 7 L J 4 j p p k A t Q S B W h 1 f A Y y t U c U N S T q T 3 i Q g 0 y o 9 o Q B B Q R Y O S F i i b V K y m x 6 H j I B b j j D R k 8 4 / Z P 8 q U m r a d c O n T x m x v 9 t F L h b + I x W 7 X c W m Q C 0 O S y D S t s m i A S A T M B 2 y U U 7 + d Y L J 9 P 9 C S a 8 g h i B 5 f o s X Z j 5 T H w w D r h P R P W Q f V 1 h e x P v 4 S Q C y u Q Z h 2 p 3 k L g 4 6 n t g I C C A 4 X T I j H F o O g y A K b 9 h 1 r G 7 T e 1 W m Q f 9 L P n N + R B l 6 s C k s O Y Y 3 p r R y R P w T u x c w B r C H 0 U i 2 C O s D I F Z G + j K X r W u u x l 1 V G X F p 9 M H C 0 i F 6 J z X / c T 8 B G l c P Y o G Z I k t Q d o J A 0 4 t o o T 5 p I D k / 6 e F k 6 Y Z U q H a v f E L 6 T Z H c h O B 3 g Q T e h J + v j x Z 2 A J b 1 e G 5 K v Q N A k 3 Q q j 8 4 R z A C J Q X Q C l g F r Q T A s 6 L f L p 4 w q X 9 + s U 0 x r 0 b 3 n 6 K 2 5 I v D n T m N f n Z K G P 1 4 V G 5 l E f q e 3 H j o Y k S N I L l x 3 y c i L m O A 2 g k n j O 4 R e J 0 y s d H l 4 B F t 9 j + K T I J g l 1 P v U K N 0 Q K 2 e t F m R b w c g b q F y D C H Z U I I L n e E 3 B z 7 m z + D 3 P S s Q i H G E D W o U T / d 3 z g L a J 1 3 G p L i b O t 3 B d A S W C p Q b 0 8 K M h t a b Z O c j U l V r a c K s O w a f 9 I p l Q S X Q 6 l b 4 N x x j 6 y Y e 1 v u 0 P N W j W r f F / m m G h U 2 R + n 1 t y M 8 9 C + m K X a w c D t l k E v B 4 D N 8 D + g b C B O M D Y w U C G M I Y / Q S t 1 e 2 j d Z h 4 / L c t F h D z 5 n y i y l V 8 H k z F p t i X q 7 F p L w U L S A 0 g v y 8 a f / b o 5 n m g a j a O 4 n j F 7 n m A J d / I q o Y m U I M X g N R 7 l o 4 C 8 s 0 N c t A V N k 0 a l G u s C U 3 X 0 q o s u W U Y 1 l p H Y q / 6 F R P G z l L a S 9 O B q + K z l 4 l + h Y 1 Z t U q Y + 9 t g Q W t j F x P V c l A u D G F 2 h G Z H g Q V 8 / b 5 O f m d M v M e c C C J R S s O p u S M Q 5 f N 9 B A 4 M E Q m E r / J V u k O 1 T o R + e a n L J B G H C z / s t L U 6 q 4 d 2 m u P r F N q U v 9 P Q C m I J z X k j n p O A t U Z q e Y Q C M k z G 1 a f 4 x a W O q P 7 0 L O B T i T S v 0 4 C A G M 4 K c i K q B q 1 n b Q s I 3 a t j p l G w 7 H 2 v F R d T D 9 + 2 H S Y B w v A v 7 L K I e c C R 7 n k m Q i H b Y I r N F n W J 4 w p A K j x L u o v G F + j E h b n R Q F D 9 8 h f U X A z w 5 d q H l J y V Z D v N z F S D 9 n m h 5 n H G A 5 / b Z L J u g F 9 b + g p C A U t C u r 3 6 c Q g c B V d a f D 4 o 6 f e X O 4 R E l o B J r t + t e 0 T 0 r 6 4 f U M w z z 3 7 Z Q z 6 7 L r 6 L x F h E B 6 2 C S w U q I H 1 1 J r m q 1 w G I k m 5 j 5 v x Y y T G Z z T c W y L V a N k q N m Y Q / L d y 8 m + / S W k n 2 A d Y Z G 9 x X P 1 m q j C 1 7 r E o O A L j / 5 x n X 1 r k n T F z 7 X X L 0 H t e Q H 3 + Z A o 1 m k w K Y x n j B O G 0 O C n i m o Y d 8 u H L T J i T s a W Q 6 b K 5 T v r U p X o 9 O 2 A J W 3 0 G v c Q f y o G n b m 2 J A g k y K 9 d n G A y F l g J X k Z Y p r s h J r t j H w S 0 Y B M p 3 m N J 4 F R S Y s y z 8 J + Z n I f O e X 1 k p d X s d 1 m v Z f Y v 9 q Y H 7 1 D R t r n I 7 w C 3 F d i k z A D x a b 9 H X W T Z t 5 u c I V Z A I w 5 z Q T / Y L b b 0 O Q C T P + A M i E 6 Q G Y V O o z B W t 9 R G t 7 F 9 m a R l t i 6 u G r 9 O B i s W A R Z E I 2 h h V n z d 0 s J Q e / 8 5 P l m g i n 6 2 x S W r H B Y + Q e m 6 x 9 I V z k Z 5 D o S A H a s S R c A 2 e l F F n d C r Q F i H S e m h L A i y A T h B g m m U E i 9 U D b / f K K X N I z D s 8 s y 1 E / G j l r 0 B 5 o P J R 4 U s i Z B d 4 h M R F C t 8 4 9 A T D j A N V p i E 4 5 z H K 7 H q d P S D I A g 6 / Y 2 u H f 6 I l J Y N j h b V e J C q 6 n 5 K z H q F 3 s U 7 f d Y L u 5 K 6 R 1 7 W i 4 / h 5 I M R o V O y 8 U G c + q c Q E g W b 7 f k M f D p h b 3 Z w z u W U 1 s Y g b + g 8 1 h y R b 2 O C g V y r K Z K H 1 I a C Z V Z g D 3 n f R d E h P r y B j 4 Y E u q m f d X u u I z l G 5 W a 6 X + z K b H e s E h h A y y N o C j 1 j Y P h B b N R 2 R b I s P i j T k Z M V X p N Q D W J G G p u G r 3 U T J Z Q 8 M Y / N 2 O n J N a c W 8 K E x B w + K R 5 q 4 A p F v h J i E K q Q B T M N k w d w K c D s G w F 1 4 F K U q j p c R 6 8 v Y h K S g 4 2 a w f X f x r O e 9 w k g E x f s q X w p w 2 p f d v 5 V f F 8 Y 4 a 1 I z f T p J L g g x Y 7 B 1 y O v s i i z l X t I r E R j Y I 0 J Y V U S D Y y c s 6 S v g s U 8 F S F e a a 6 S f l E T V 0 G P 1 C L 3 B T M w m 4 X x R 7 5 F E b X o C n f s v g u o n M o h z w b f J 2 V g p 3 0 Y I m c U Y 2 O 9 B 1 2 m N 1 k 6 3 W p Y 8 4 C 9 r S B R P N a T C J V N x z b m O C a I Q w A 3 M s o Q I r j g p r m 0 / A w G w Z M v 3 7 b H F x s n x 4 0 v h Z a B h O 1 X r d c u A m M y y t 7 k p t j X 0 E m t m J n E G t w o W d o I i E Y f t T P L g z u C 5 9 h n g t + 2 Y N s m 4 l S E v m N + P 5 h U 9 Y 5 r 7 I 0 M f o u E U G z A u F l l V v Y 0 e v i G Z P W k 8 y x E A s J Z S 0 U 2 U x 0 e 6 R Q S M 7 Z K V 2 U 9 4 P r g H + j g L Y O s m m m 2 q z V K 9 J + 6 1 P x y H X k 9 M h B 2 S 7 y / h A 1 H l c B q c b X i Q C G F R A s u J 5 3 z Q n d p 5 V H t N / + l C r 6 Y H U 2 M n 4 U E D U 8 D Z M i r A o g k x X e 5 D U R T J J J C D b 2 X 8 c L g n M T a i a y z w 6 0 J i T U U c N B b c 0 u i l x g l S t W x m K Q W u d u P M 4 w f y Y b a / T S / c 4 o 3 x A 7 9 3 z T G A j 9 K u z 5 v u j c N t + o z W 0 7 r l V n R S p w V R K U R S r O n W O p 7 H C 7 K R 6 V R f Q d L p d Y N w Q Y Z q Y 8 E H b W q d 5 o i W K U G F B o F A w + d C j W 2 a C g P T o A K 4 U h F I 5 9 P 9 U 6 l g F z L M 4 t s H v l g S E e S C n 3 F a F t E i x Q r N v 8 Y E n / O P t b h c g d d p c g I g B N V e 9 4 h K m E M s 4 K h 6 3 B x g C 3 2 B y a j + Z 5 Q H v o Y q L H A 1 g 2 v m H 4 y O N q 0 U 5 l m 2 I B s y 3 M S 3 Y 4 C 0 J z A R 7 n y Q T h c W C j U 5 Q Y m L N k 9 0 f c M x R 2 D w Q E N J A C S k 7 f w W S u + Z H L 5 u c + x k C 3 U a E u / S 9 k Q / x 0 s U i X J u R m o j j q q D k K w F J R 8 L m l V d L p y z a G R k F + p g K m Z E 6 D 0 s Y V J s c o R v u p 3 + u I P F L E E A D l 1 4 / D u Q m V r S w I H w r M B a n w Q F W f P J M L y x D A W A w A P I B S e 4 + 1 y 7 A 5 c C z 5 G S 6 H m 9 o 7 G X K y 1 2 w P D z o E 2 Q n I A 4 Q p B y A X T f 1 V 7 Z y x G H 6 D 4 q 5 L P B i l n W x D g M C E z S 6 l l A 2 J s W a f w z z Z r c K p H R z n s s v M k N e Z x F g V q 4 p X 9 o v c J G g 3 f v T L 8 l 5 s P G B 6 c A g g H y D O 1 W 3 w e f v a Y G B h / Z L T 6 W c B w c L G E T o O T g B e s w N X j 0 D g w W D B n A a E U Y f P i V x I f M f v u M 1 E q Y u U o K N m X 6 w e / S P 7 I N O + K 8 c p Y E D E M 8 v t h G O k 5 F / L v k 1 P c 7 c o 6 b 1 I V + K X + X 7 l 9 W + x W Y 7 B G H R O s Y a W S 9 u t V a d O w 0 4 x c F x i A P 6 Z 8 t E w K T 4 q W 5 T m B 5 T W E / m d d j S o Q W F / j r L t + 0 J w q o D F O E D I I D P D C g h t 6 7 y c Q t c s X A r f S m l f K 5 D G N A 7 K f / O P B K D G C T 2 7 Q 6 7 Q V o C P O A n P F O U D r s 3 e Z S e Y J Z b F + Q Y y V S Z d D U s W W A v w z W E S V s 0 b Z e q P a C b 4 m l j z N B u 4 L U y j n q 6 z x B y o a C Q 7 3 p 4 7 q f 6 t T j b M v p b m P k 7 V H w d 0 8 p A J w + 8 1 1 l q N r p O i k / x U 9 N N I u + M X r K c 5 F T g Y 4 T c n N l 4 b 3 L c B / w o n w Y M 7 7 l 5 m e B m M i u J h E r S t V 6 n S 3 a a 9 4 t t 0 m 7 X P J p M J k v 8 y a 1 W c G s E I R O e w 1 m r 0 u v 6 0 6 a I r q S 9 Z a 8 y I D P h v s j U + t 5 1 + u D i c b i U 3 e I C p A r N 3 k M o 1 C o T / I R A O K n Y e q G 0 W c h 4 x y E F G 7 F a C b J h 8 / o i S y c H 2 O l b A n H v f Q o h m T 1 b u V e h 0 k 0 I I n x d o H 5 S 7 v m p Z X w Z T s t C V G t u h / U i Y t 6 g 9 P w k g t d S U e G 3 Q n V m d 2 7 5 P n 7 E Q h E + K N h 5 j f B x D Z b r g E C Q + T 8 K 5 N Z T C a u Z d S n h v H g c j s F M g 1 i s h o o 2 C g S q D Q Q 2 q d O 2 B 8 A e Q H e e 0 I X Y v h 0 N 6 d T i Z d b S y K i Z n D + o P h I m n t i D t a L U h M t V q t Y F Z Z W q N E / 4 A v 3 c x c S N d N i / Z S j D Y f u 8 X + B o H y v I E m Y D R 0 5 w K H M x k Q m t b k y y h O W 1 + f v D g M d g k e S f M n V q y C / M E 8 L q k 1 M N g D X u Q h 9 i n H y 1 3 R U Y E s q d B J k A l 4 M M s x t K Q G j v 1 A I o 0 A q / N P O X v O l h C J 8 S g z 1 W T V G v F 6 Y v 9 4 Q i c j A b K k y n J P o q 2 V h V k A u D z d o 0 0 + 2 r y P K X O / n F q G T Y l A G C 2 A 9 B O S G N D 7 4 B M H 1 m y s f 2 O x N D j W c g E o H 3 8 I + u n 3 L Y p m v O + T b X K T 0 R 4 / T Q y A Y p M A M r a I c 8 Q A R 1 o K k S t x 5 G p W 5 H + 2 c X E I N s C Z M K i 3 H e X O v S D 5 Z M J A K d f x Q Q g Y o U l 8 q i v E H Z P s 1 m 2 J v a M m m e V j E 7 4 d M f N g w Z S 1 y Y 0 E 4 p f g l Q z Q V m / A V i 8 M V h O 8 P m e j R o 9 q Y m U W Y j a C G H 3 k t R Q z B I R o H B P C c d a A S W V k b k O I M y t d 9 u k 1 9 k h r g + O U b B F + 4 R x g m d 7 n H / j H H e e P 0 e 2 h W Z G 1 g T 4 Z w W h L X 2 P g b Z R z F C G / 2 D H N c T 6 I g T e 4 P u w G a P n Z 8 3 B 9 z H j 4 H t o 2 U Q 5 N K w G + J h N j H t m h j O 0 1 z 5 r D m T B o w + 2 y g c 0 7 V 9 m z f 8 a t 3 e F N f h g 4 L y 1 M E h 4 x h K U T n t A M E U a B d X u d v b l F G B C J X w r 9 N a 8 l 8 k L o k k f C P D 5 p J R W k 6 2 Q k 5 j 4 h 3 b C P a P w Z 1 / X x J o y K 3 A d 5 w E C H T D z A F Q 9 w n i A L w c / F x D R S 3 L S g c U E H o e 3 F 7 p C u w x y K c 8 P d 2 R R P r t 2 j v 3 b O 7 N d I Z K + 2 P f Q v Z 3 h + T c s m n w u Q g F I l u x T j c 2 4 R 9 y Y f Z H 5 c I V V 8 j 1 k 4 r I E v X / g E R E z O P g w L 2 C z K x u 7 f i Q j T A p 3 p p v H k s 8 6 G e x x S L L 8 e c t x 3 O F Y Q a y A k l E C P O i Q 2 Y D l F 8 4 g f / 9 b p L E A k F Y I + W M S + y y 4 T D 9 u C J Z W x U C 7 N D U r h I 0 V H h Y 4 o 9 p 0 g T X x a s t B W 2 0 n / Y 4 7 r N K c Z 3 P O J 8 p b / c D c U g f r 0 s T a N P 4 X 4 L F / I T r H w o p 9 V 7 3 M 7 R W k R C D C v z l o I w U o U N f I J g o Y t B 9 u I s A z a H e 3 Y / y q g 8 v x C K X L 8 + Y 7 J q R 3 v N m D H E 3 c M + p B 2 J 0 u e l Q Y k B C Q K 4 r P B o i 5 y F Y L X F e s B h f V e F l D n 7 Y D y T h g q Y U y 0 V 6 b v X d u Y m k N 6 W v O R L p 8 3 w P 3 B o s m M V W C I A V W V y P Q h f t F V 2 J K 6 Z l 9 q F G g w t H F K V 2 E T y F J k J O F j k I 2 O Y A t X a B i k X m N 4 h 3 w I b q 9 F g / a 3 s R I E 7 Q S N J I C B r h 1 8 E F y X R s p S I h 1 O a M 7 V i i c J 9 V F o d x O U 9 Q 7 v B g P A 8 6 0 V M + G 2 Z o I z 4 9 z k i c B 2 1 3 C P 6 q U C / R x B l v u O F j r 2 + j H P E B h 8 h 3 7 U c 0 1 I V x m A t e p z 8 r x e O m J 5 f o w D x X 1 z B 4 H c b 4 t r K u v V d 9 o 2 m A J + j g g l P + s K U k K o / 1 t B S r N Y u 7 M a q k o I L C 0 z F o S K 7 L H h c 1 F m p S 5 E h j t e V a l Y Q C r B z C f i H J v u 4 c u W j b H H X w v r M n C M i b 4 d s h X x C L F b 0 0 o 4 H r q k C K e q K j i o 4 o + Y m Y 8 v f u U y u l V m v b W q F 6 t U y Q W F h 2 h O x r C Z H H o f j K c H f a L p k Q j Y p 0 T i q g g L G 6 3 O 8 R 7 7 M j X Y 0 Z 4 W b p W + R z B o J / P o X N n S n O g 2 S u J x v f Z p 8 R 7 A O d o 1 T o U s N S w w / k V R j t L / s 3 g Q c A S k c 1 G v y / A x 8 i D T v u e g s o Z w 7 3 h t + F f t N i 8 8 n q 8 x + c Z x V G m S I n Z w T U D i E a 6 L v 5 7 q l e K 9 J 9 + J I t H 4 v d x C m z k 3 K X 7 Y n k L z K w j H j A I q c N v Q a e P 2 h q 4 p h Y L 2 a L n a 0 k A s I 8 P G r f h A s w w p T k a W k m s 8 A V g c q J o 6 D i c l t q D d C v f S P T s W Y B F j + N 2 e g d G l 5 F g 6 g a Z 5 g 2 9 R K X 2 7 l B k t d t v 0 Q c b w 5 H m Z w F 8 N 0 R h x b o r F m 6 I E Y z u 6 g J B 1 i + x O R + T 9 / t C C A V A A 9 1 Z e M w 2 9 0 X 5 A X f o f / 2 q S 8 3 S A V 2 / e o l u z / c p 2 / 2 a / R w c a x P 5 X y 2 t z J J 4 h s L G k i B Y 1 1 Y n n Z r E w 5 r 8 R p z q R p E H a Z c S 7 h X + a 5 9 y t U 0 K h H 1 U a / p F P X b + E a r W S u L n Y s 5 5 d l Q l g V A H 4 r x 5 h C 8 a v Z 4 1 r w 5 N O 5 5 Q 6 d U s z V 0 b 3 g U D m 9 f h + O 0 H d b p 2 9 b L I o j 6 o 2 g W Z b q R Y i I x x F 8 T E K / + E n T X i g 6 K D b s 3 K g Q g z 5 x e X 2 2 I y G w M h z t L T y 9 L 5 y r y s V 1 H q b F P c a 6 Y 9 8 X v F e 1 U j A 4 D f M B e 4 x d p Z t i W W i v f 4 y 6 t 5 N / t G T f r F t f H + i 9 p D 2 A q U 5 o L / g w p F 8 H 9 G g c q 6 m A M M s R 8 C 3 3 x c U v B v 1 w Y a F x F h m H + Y M A Y W f O O L c k 5 a x z U Z g z 5 D + y H I Z C X 4 a d v x F G o v w O S z o l 4 t k Y + J 8 m 9 v 8 l V w L + V r 2 C X d w V T A 6 k m d N F u T N G p Q q Z Y V C 8 P c b k m A s L H I n a x T 3 S 6 X M j / Y X q b 3 l 3 t U N r a p V d f Y L 5 i l t q M s J I W N b a 8 v 1 i / S W 5 c 3 + X s L V O J j G g 0 5 y Z d y D W q P 9 z Q X e U O T 5 w s E r C P J g t F l 3 Y B u s M Z 0 s I a 0 7 M R u x X E Y m k / Z 0 a t i Y v s 0 N C o s 4 S P D E j 7 T e E Q J 1 z K 5 3 N J 0 r d X q t L e / S + 4 Z N x 1 k H e w D J K l m p J l Y H d H n H q e H U r 7 h 7 H u t Y q M N P U v 7 x W X z k 2 F c T X 3 O 3 + P B 6 7 / G F 8 0 f W A Y 3 e w f 8 1 k 7 l 7 j 5 F 3 Q v c P I N J b p D J u u U O i k 0 a D g 8 d t V W 9 i 9 N x d 9 c l h i p M w R 9 f G E w d K K T L D l o 9 c g p f 6 e 0 F N q F Q B M c 1 a O t 7 O 2 z m s b k H o Y J N 6 Q R O d t 0 J P D u h J D y Y s + T / 3 k + y u W u m o Z 0 n 8 f q M P z 8 b g u E Y / Z s b N v r P H 5 f o / / r n B / T / / f E b l j w e U d U 0 u 5 4 n p + F j D d R m M 6 9 F 7 Z 4 M d 9 v J T R p L u 1 6 3 S 7 5 2 X D x W o i 1 u K x t f v J O a b S a e P U Q 7 m R V B J o T O 3 7 m 8 y 9 9 z U t t W Z h O I T c 3 m B R 6 E 7 J h 7 p S M J X 6 p R G Q 5 8 A I g 4 W c k i f t f M r L D C 4 T r p e y C q N Y l M g H V O Z 5 R M Q + u a T L j H p I F H 3 L O C T N A g Q C g U p L m L Y b F E / u e v X a C t r V U y G g k 2 f b E O q k + P N x 1 i I 2 Y F o 2 m j z 8 o u e r z h p 5 3 H H 1 G 9 d n J 9 2 0 b + L T b / p G P e N o Y X J i L z B I i 4 5 0 V W R l 2 X 7 Q l Y 6 4 6 g n o a w M t j q B p k w T 6 S 0 B 1 b 3 j g N 8 X m T a q H y + U S A T 4 5 e X O / T W v C Q L y I R N 0 / + 0 I c 8 H M v 2 M i Q Q y T a o z M o p n J V O v N W g v 7 K T y E 7 4 W R S Z R P Z k v B e 9 Q y 3 8 s + I 8 v V E M B y K C o 0 S 5 V 2 B R z s 8 c c 8 M V p P Z M i d z V P F 1 7 r C w 1 V a a X Z 1 J t l T R W g W K h B t f I C 2 / A 2 K t f Z 7 3 H 1 h B + C q 8 f A b j Q a Y g u a q m 2 P 9 Z y L q u 0 s B b w J J h Q 0 n 0 5 3 V 6 / Q u 9 e e U r U l t R v m J i b V 5 T t s t G g 6 I L U i k k n j z i V y e Y a 1 h M z M 1 u j 1 p J P P 7 x 5 K q 0 E W C K J O W A m b n P q I k o 5 r Q i A g Y O F w m 5 0 3 p j X v 7 j p p K o B J 2 s F g U n 6 X F V q 3 S R / u T t H P L p T Z o Z f n g 9 n l t v s o 6 b / K L Z f m + 8 / x R Q a o z V r Z E + q x x N d J Z 8 Y + / K R E 1 X q U W T h D P 3 q 3 R 5 t 5 u b B x f + 0 z m r l 4 m 5 z O g b Z + e 3 G H Y t 4 U O + b s x 2 K U 8 H 9 I h w T H i 5 0 d N g W l d o M g s M 6 r o W 2 0 f k c U 5 N k t r 7 H v d n W c g q c 9 9 s k W I g g v n x 7 S H s V h 9 x G 3 b 0 3 M V 4 Z d C + R z x P k c k q y v z e g i U m q w Q 3 D Q + p z c 9 Q s 0 P S 0 X D z 7 a b V A k E q Y v H + 1 y u + q U m L t K h f Q 6 z S x d O t 4 e 9 F m B c f w 8 e K E a C m h q f Q r S g n j d Z U e 4 b 2 + K k l I X r 0 T J a 8 S 4 Q b D N 5 6 z 4 e y z U p G 5 j W Z A J j m w 0 6 B E D 3 O H y H m u J H u v Z q k 1 u q N 1 j O k a F k 4 x Q b 0 9 o M / h u V q A D j m H + C V t J A l M + B 2 X q a 2 x a P R a T 0 Q 6 3 + R s I A z J q 3 U P 6 Y N 1 F 2 C z A 6 3 Y N k Q l A J L N u 3 K M 3 2 S R B x o G d z c A v M 6 x R + u O l r s K 7 S z p d i A y b k S D T 6 P e c L h / 9 8 l K L H G x K N W w Z v u 9 d s S H 4 N J O p 0 y + K g T / n f Z O C A S 9 5 W A m K w I 6 D K d F 6 j / w X / x P N 3 P 4 H m r l w 6 5 h M w M L V d / h r d t r 6 e r D D f 6 F V F S k 2 f 1 h n f 1 S T S / L 9 z D e Q A 2 R q 9 a S k V m R C j T 2 g o r G p b t a j n w 0 v 0 Y 4 l + f a j b R f V 9 D R 9 l c 2 R z f 2 R u L Z J U G k / M C P V J D U A M g G o g F v s b h z 3 Z a h f p 1 k v N m Y Q d g v 7 S + / S d H K w E v f 1 p Y A I q v z T + / P k S 1 y j K w m N f v T G M l W e g U w G + 7 4 K V i G B n F J V Y g 8 e g s I 6 + 1 W o 0 Y h E B l U 1 C r U j X 7 i G Q j r H 7 Z U N q j b K 5 P a 6 K e G 4 K q J I y M O q 5 d n E i N f I J l Y T 8 k B u z 1 F M V c s f Q Y / F o 4 N 7 t F o p k S 3 a J E 9 7 m t L r B z R 1 g 4 / n G w 7 2 5 t h P k u Y B T D 2 l o e a 9 P I D M Z R A 9 r c f E l K 8 7 V C E P D e o f l N s H T M 5 5 H t Q a f b D p Z g d 0 0 A w T X C t h i h 2 Y T n D K e 4 N J y c T S P P S k E K Q 4 j 7 O Q z 6 C I 5 / z N C R 8 J Z h 3 m z 7 D S 1 + 5 w i R x I z d 6 i a n O O U l N y Y C N o 0 7 Y V y W X 4 K c M + S 8 g 3 I 0 h i r 8 X o k 4 w 0 Q 7 F 7 o I 2 / f x r q 3 J a o j h Q M D 6 K L N 2 a / p N n g 8 J Z C w y u w c T + D x i i 1 9 1 m 7 L d B 6 A T V G U F p N J h t j u U R J / 4 R K 9 Q X K l S 6 y Q K r T j 1 d 4 g F m + C 6 S r d m E i I p F 1 d D G n C j A A I e c s R V x L 9 D v W T r + + 2 h E r c U O h E F V y q G 5 l 1 g c Z 0 0 c K y C 2 1 L r H A h n B 2 9 j n H o d e p k c M T O n 4 + D x B c 2 a 8 6 h A b E 2 L 4 + r Y k 9 r 1 6 C h r J T 0 L Y o l i K A T A A a D Y 0 e n g 4 K M j l J m j N R j y z 4 M o r 0 2 q E g E 6 B r r C 3 a M X J 7 W H P c l F v f 6 E 0 e H I 6 0 + D t g 7 z l Y m k p T 7 l A b 7 E e l y A R Y y Q S A T A A y A 6 x k A s a R C W u 9 c A 9 z v r f E e 7 c 9 K J a 6 e 3 x + u r P Q p 4 U Y S o K d 0 s N j g C k B A P f U 7 r H P x 8 8 9 m 0 4 + r 5 + K Z m Y 2 y A R 4 j S n q a 3 y d u o d 8 N M U m z 7 w k E 3 + n r 7 V P k A k T m K P r m 4 K R m C D T 3 p N P j n f N f 5 h 5 U z w r C C F h k u m z f Y 2 1 B Y 6 T 5 4 H 5 2 d A q Q u B c j v d F y B p t A q j F k 7 H A A V 1 f / I D 9 X 4 2 F j 6 w s D E G E x G o g x T 6 J y g r H 3 I 4 V K l I X d s 4 L M s H U A 5 m A L l / v Z 5 9 / Q Z 9 8 8 4 X Y b K 3 V G s 7 A G M X o e i V B J l y 4 C c z 5 K S g S 4 b l b H i w H O Q 3 Y o A B k Q p A C c 1 u Y 0 0 I k 8 4 U T C l D 5 f N n m E 9 r 9 5 o C v V K 7 e z T Q f i W c E J g K d O d L b O u 1 + L T c o y 9 f l D R Y z F Z q 7 O i 1 e A + 6 g 6 z j Y g N A 5 A h M O 5 M b x 4 d l 0 j j q O O v U d P U q 5 X 2 e t c Z t 8 K N / M + k g B / h w e D T p Z D P G 8 w H U i p F v c L 5 P B A s P O v t w 4 4 B g U y T 8 v D n e k u Y U 7 c 9 u 8 7 M e U K e m 9 J K T 6 6 0 v 7 / H 8 7 H b U G a 6 p K 2 j 4 t B N + g 1 m G U / v D E d K C Z / X Y 2 k R W w 0 B F k Q q r S p D U / i 9 f f E 8 / 7 T z + n n y Y G b Q U 4 W c B A Q 2 H y / f Z c l 8 2 z 6 v H g R A B i n r W Z I s f T v L z X s j n J G m a f N O h K C d 9 n M f k N E 0 l + D 5 O e g 6 U P g 4 E M s / 2 g f c 9 8 J z H P 5 h z 8 J 2 i m q 9 q W + O z j T z 7 l c Z C g H 7 z z N v 2 7 f / i V 2 G y t U m F r Z 8 C P E x h b W J T b q q 9 L 3 w g T 6 U C v L Y N j 0 + F t 8 e y O j p 9 3 G 4 e f X k Q B 0 z a 3 j 9 L m L 8 G H A j a O 5 I C b 8 V + n p V v z r A 3 k f I v Y S s Z 0 V B 1 u B z V a H e r P s z n D 0 j k Z Z G 3 F v s 7 U 7 L A m s f f Z Q T X M m 9 S k e Q P / o 5 C r U u S i k 4 L O a S p / 4 6 B W p c v D X A 4 s R A C 7 V B V E c p O U 9 A i H 4 D 2 g n s + D 3 E a e n O Z q x a m F K D n 5 u n G u s e A O x g J A I F M 7 O q 2 / B W K J G O 0 9 3 B e m H q J 7 A W 9 c m K A h v t + Q s S A e C d 8 l s Z w l 1 1 w V q 3 g / v 7 d J D + o 2 + u W d K f r 1 F Z l H a P R 0 m o l s 0 a + u N E S F V / h f N + J V Q S w k c o 6 D w + m i f / z Z L f o v j 3 L U r c o F i g r Q U E h B c t g 8 T D A 3 L U Y l C e B 3 N f s l W o r J K k g L / I w N G q J m O l j Y N U t R 1 z L F 3 Z e F t n G y 8 I O 5 j w w C B W g t t F + 6 Y l C 6 / T n 3 7 3 B 2 y 9 F u m X Y e p o V m W r o x J 8 b M O 0 w k u 3 2 4 H F j Q 3 C t 5 E h o 6 C z 8 m z 2 h w w e 4 c C B 9 I Z Y c 3 Q m 5 n k 6 Y C J / f q 1 V v Q x o N r H 8 W H m x 6 R w G D F C / e h g H h A p z f N p R j K j 4 E 0 q t v T 1 G g X K e W 6 w Z 8 z A U Y i b O O A B k V 5 5 F K n z 1 I k K K J 9 A J z e Y u W A L o T f F 5 8 h 4 N G x V X g Q z l O N 3 7 s p x A P N R 5 p D Z r X 7 a P r Y 1 D w v K m k m 7 d x w C H y v K e 3 8 R f + Y i c R n a E m s N v W X r r E A m V w v 8 D Q g Y A F z E J F B h 4 M H u j N N r Y 6 D v B 7 Z 7 i H T V A Q w a Y p 9 k 7 M 1 N 7 2 / N A i E a F S n / 3 n f Q e 2 t P 9 O v f v A u x e Y j o p J v h w k M k x 1 B p W r n U C T I A s h h s 6 N k A S s k F a V c 3 S v R t c X z Z y P s 1 7 / i / 9 u E t s t 3 H 1 P S L f 2 3 3 S d 5 W r q e l G 1 o U a x r 6 6 t 0 9 f I 1 0 d 9 W f 6 z R a J K N h d B o 4 M g K F T b / x e U O Y X 2 d q k c O E w 3 1 P t T 0 x E 8 v s f D j + / n z 5 u S S Y 9 B s N h Y 0 N s d A G 4 3 D S 9 F Q l X q X v t i X E R u b O R O W b c n N q R N 0 R Z A J w D x Q N V + n / H a B N j 7 b F q a B A g Z M y 1 a i 9 U 1 J o B j 7 W w o I Q N R a W W p W B o O j Z 4 M k M g S 5 8 l 9 p r K H q r A u l N g z R E r X o 7 N r n 6 5 9 v 0 f 6 T N G n Y F p w x S i Z g 3 v f 2 e D K Z w A B H d d G z s O D 9 o a y e z M i M L c Y o / 4 h a 6 W 3 2 W 3 K b h 5 R u P B B Z / Q A G F 9 q o 4 y m z h r O T H 0 G a z s m 5 N + B a U q c L M Q f d X N 6 i X P e b 4 6 g U i y r 6 2 R t 5 + o / / 4 R 8 o q + n s B 3 g o Z L s o I o v 8 R z Z D / Z T w r N D n + 0 5 h I t W b N Y I b 9 y B n p 9 + t + 9 g H J L r K W r v H o z W 3 X x D p V p O g A g 4 e R 9 i c C D Y E m T D Q P 9 l 2 C T J p K A Q y Y q W m p q V 1 c 9 R o 8 T c G 2 s L p c I h x c x q g n Z B P + P t V u 1 i Y i f d 4 I O d P k E l M x p N Y b L q e i 9 C S b z C e R g H N d h a Z A M f / 9 r / / H / + n + f q F 4 d 2 V P i 3 H 5 L z H 5 o N d m k p F y X B L m 7 a s 7 V H Y P c + D w E l O l 4 c 8 A T f 5 I 3 4 K T I f Z V 6 m K b W E O 6 9 u s f X L k 0 Z N U 6 5 X I 7 m E T y O c U Z A F k M R L I r B 6 5 A r I H y q 0 9 i j k v U G l d o x i P h x A t s s P o 4 C P Y O a c g E 2 w 4 y q d w k N P I y 3 Y 9 T N C p u R i F E y E 2 h 4 Y d 2 m E M 9 z i k N C a L Y X b 1 e p K I G v + i 2 P 2 O / w b J Z 4 U I l 4 t j O 9 S q d c W 9 h + J B O l j N i N 9 W Q O Y F s h S W o q z J 2 f z y R V 3 U 7 S D v M c o m c p k 8 v Q h r 3 y Y F j T m q 9 t N k 7 7 o p G k i R 3 X A J E 7 q S b 1 E g G B T E A 2 p M P i B g X B O f f L T j o f 1 S k E L V Q 3 p U T V H Y 1 6 f Z s I 3 u H + i U r v t o m / 2 C p 2 y 6 I z Q e Z p 9 1 O t i m t R p 2 Y 3 H Q T J D E b i S Y L k Q N j b p + S H 1 v l V r 9 A r m 1 W T a L x U 8 N o d H P i 8 i d y h N U 7 Y h z o C R a 5 7 B E w S l p s e S q f Q p 6 5 N / R f F j P x v S m f O u B M E d L O w 3 y R / 1 i g W q + y e P I a R f R R h z b r r W o U W i S O + A R A h r C J N 9 w i 0 2 q n 2 w d k t s X E j 5 P p 7 w r t j b 9 N R N s N + d h 6 6 d L 8 0 l o X f Z V n 3 P u C n j + b 5 4 C a x J A 4 k J K P L v I T + U 9 n Q f C O 9 y I D n r 4 Z Z Z W v 5 b B C p C j s l + k c D g s q t O 6 A 3 2 6 N v M + O W I 1 m l 8 K s i m z T k 2 C W p Y S K u R N i d 0 9 U g k 5 A Q n n H X N b T V u e g l c 0 / i X 8 p u y Q 4 s M e f z d L t T W 3 S F 3 K r g 1 s 5 Y O d K s 0 l n S L Z F q R A f p p C n e T c 1 w A G U 7 M o C K E e R 9 1 V 2 m / I S J a V O H P + u v g 7 Y D 2 + 0 Z V B C A g T H B + I D s K 4 8 9 f k 3 F z p Q A Y b t J 4 k N e p L A N n C D i V D K 3 w e B / m c U z y Y v D I C y D 8 b t C f F H s k A a j h g g K V S K W 4 B e Q 3 A X j 5 B 9 c q K K L 6 J T c O Q C Q 8 p H Y r N C T 2 + V Y k x m R y U y e Q J e 4 M h o H E p o Y m N 9 7 J V J 3 2 8 E + K B h l o g N Z E p M Q l u f 4 8 F B t E X O 8 P p R b O e 4 W g i 8 P C p 1 K j 9 X E 7 4 p w p J s y R C J p s h n 9 d L K J + G 6 0 U J b B T y T F 1 M s p l r J x / 7 3 Y t x u Q 6 p V m / S l 6 x J f W E f R e c i 3 C w a W w o e 9 j 9 t d M 2 d F 5 p p a T 7 F g k F q o Z / d k e 0 F M z Y e 0 y k U c N D j r E t U 8 v o 2 e C k + l H A E R y Q z t A t m 2 s O s O R A 0 0 I y W m B E H G R Q w y H K b e U p c i j A 5 D k U w o k 1 V e r p b p O V l B w 8 K l p Q x j Q l W Z V J q 5 L M n 2 A 9 z 8 Y B w i U l f Q A Q w e B z B n C n 3 N l m 6 e 1 k z h Y V T H / X P C v N P w Z q G l N + u U n L F D G C 4 e 9 S 1 l 4 e O P Q 3 H 5 z F J h D J r Y f / p / h p M Q 6 c L 2 e j j Z R r M K K u m R N s o k p 6 F p i 1 L L i P E r S I d d y x 1 + H R D I 7 t 7 e L k M p D o 2 Z 8 a 2 O y h U 8 y A r V U u l k B H + L T Y 0 h 0 m k f A 0 g F U r T j U S U 6 q x x U G o b a U x o W 6 y q / k Q s f Z d E 6 v F A v r f B W t L T p p 4 9 R G 8 s y X v p s j m 9 u d P i H m l R n 2 3 e h a u D B G F E h 1 F i G + O k w S Y e l o c g Y 9 8 K r Q f T 3 i t y + m q N G o W C U q t j I S Z S g i 7 E k U 1 B 9 L t V G X J H k 4 l V 5 U a C x w a C M e w I W K Z T c G 9 Y u / W i 8 F I 0 F E L U w i D j i + 2 0 p K m H o A R S g k A m i N V W r z B E J m R D 1 O z 7 5 G c H 8 m i z Q r 1 + h x 3 3 u y L n D 2 Q C F p O o 2 V A R Z I L k d p p L O A 7 T J X G u E M m 5 J W V r g 0 x A R Z M S t d z M i K A C r g 3 Q X S 1 2 5 q V G S C y H y c a a E 3 m A h r k F 5 / P C 5 + y L 9 V B n A W R K Z + S 0 w S g U m U p H k q y I 9 I 0 D / K h R + I w U t W 3 S v y g c H d G n m + w r m G S y 5 q v 9 c K k j y A S g U I 1 a f B e J Q 1 v K 6 8 e A u 5 A Y 7 H + c q 8 3 R d v 2 I / V i 5 Z s x h k 4 V l D u p f H 5 M J c D g N e u + a l / 2 2 C N 2 c l e 0 N u L 0 u K r P Z O n c t R R 4 2 4 5 W / C o S F H 8 z + 1 n 5 G J N 9 i m x p M A l v R Y f k P P n T 5 w m q a l + 7 e l W F 3 O z O n z y R G I O K 3 j / g 7 / B 7 l A l A + O + y a o 4 T X z e a e + 5 h M 9 a 6 s c 1 F q n t 1 P z 4 K X o q F + d H W X / E Z S p O G r o u r Q U E g V A m R 0 D z 9 r E 2 Y a J C k S Z 2 t m i p E K k + M 7 t V q Y Q q G q i N p 1 S Q Y 6 E J T A 4 j m / Z 0 p o H 4 8 h f a P K Y Y 0 i 0 y G q 2 9 J 8 d q n a 9 9 l u D i V M G 9 T W o 0 g Q e Y B s g B p m K N / Q R J g Z 2 q j T 6 L B P h 2 1 x x j f y J C 0 x q q E e H I b o z Y X J D i 6 g a x 3 h Q 5 Y r F Y p G T v p 2 V m C d W S u 3 z w 6 9 n 4 L x A H m Q J 3 Q K O p 0 2 u T 3 Q / j b 6 I w 8 q 7 N G E f Z J 7 7 R o 5 v C G a D u 3 T Y W 1 h 7 O p V a 9 U f a z l l 7 B y C 8 n E K b y 1 t U s w 9 p 2 7 5 V M D U h k / 4 4 b 2 H d O M S + 3 m m c 1 8 r 1 P n R p r m r Z r a H 2 b 7 x K T l O F D A P h g p b Q C F d p v i c J T L K v / 9 f P m 9 T I C Q / U x n y w k o a A w h T m L P f Z N z f y l e a h J e i o f w k J 2 b b J Z n N j C R W K 6 R 5 J n s C x E N K j W 4 b R I h A p E a p K Y i l y J S r D X g P f w l k A n A u H A 9 i + l L y n E H W V E g a 1 b o 6 S 3 b L B J 8 h l 9 J D S 6 L j 8 L D b X O K 5 z u f w B k 8 u C F R h c s y d j P 5 t F K u F M L n c f r o x O 4 h G T Q L I h E D E W e c E w k 6 d p h f n K L 4 Y O y Z T k b W y F Y g A K n i w s J H / 8 f i k h L 9 / X A A S Z J q L a H R 7 J k G / M v d R q r D v g b x G 9 B E C F z + 1 T I i 2 W 4 O o I W p Z L I T l d 1 B 0 s p f x C K K f B 5 V y l V r t N v 3 i v d s U i 0 f J E W x R y 7 1 P R s P J p n F A E A i P R D z B / t / J C C n I B F c A A J l E 5 r c J Z L A o M o E u 2 L l / l E x I 8 s W y E Z T A + 9 2 a j z 7 Y 8 L 4 U M g E v 5 a x y 4 p R l g b l u o c 4 a A E D G w x G t i v k i k A C P N r / u 2 3 Q m l U 8 Q C A M B z 4 G Y n 1 b 3 2 L x j b e I 1 o r Q c P D n X A T N P R P G Y k A 7 W V U 0 2 I 7 P V D f H 7 f k e c B z c 6 R 3 b 6 k / S 7 z K c 2 X x V f W X 9 w 2 x j Q 0 E 6 1 T o E q x h b 1 r N U 6 G Q i R I y L X F / p x l 6 q 9 k y Y W z E Q 8 b p q L + 8 7 r 2 M 5 e T g k / 4 S z Y k Y b l 6 H B 7 7 d K T j B w s i E j q l l 3 s M G 8 0 u i w c X E X O W c O S g C p 3 Y 4 K J J J 4 o H P A L b Y + F n c C O Z f v Q S n 5 w r 4 j G X U / J l C Y s o e i 0 O / T F g Q y q W H 2 s U X S 6 H b K 7 b G I i F h v V I X u m b t Y G 7 H k q 5 B R 9 J L H 3 4 E C u z K Y 9 N v m H z W 4 E I g C s S X o t p Y v E W q Q m Q d M o w O x D y Q W U A I C 2 A 7 C 8 5 Y / r X j E H N V o a / G X g J f 6 C j f T O o F E 6 W o N v s i e i P X 5 2 E J E F A O J 4 j T D 7 X I c 8 W P Y F w Z R / A 1 x b j F C 5 K K O E V t T a O R 7 4 N g q w 2 Y b z e C j G v + Y Q 8 z E z k c u C I D J E b r A m k L d 4 f U 5 G 4 z C x j D V U o 5 j z v M E D k H 2 a 1 S y 1 q m 1 + D D Q m s r 8 L n R 0 Y i o S g W 7 V / k l R W o J A j V u 6 u H 7 F e 6 w 4 i h 6 N A G h X m U 8 5 C X w i m v j C N 5 + c K 1 D Z J j 6 y N n Q d 7 t N + 8 J 7 Z s V Q V s s K M 5 E j W t a O W w G p j v M 7 U l N B G W g g B K Q b p 6 I T E Z v H s 0 y E D o t q S F M c 4 0 j D O h 8 T n 8 Z J B z 2 9 w I Y P f B P n 2 y 6 x B 1 B e 8 9 3 B P 3 h 6 X y 2 G r H O o 8 E 9 N o e m g d L T f T 9 P T o 8 g N l v U M c Y + I z r e 9 L f A X E x V w Y i f b F 3 U h C Z H B L V n 7 7 J S r J v F e R x p m x / 6 X j h h F q a q g u t A o S j X t Y + 0 u n E K l a E f E E a Q I V 0 e 7 Y O N 5 + U t F 4 R i R n O p X I X p T S z m o Q q f N 6 w Z U 0 S Q q o a F D T 9 o p 4 p u U G s W D R G 2 / m b L O X l Z y h n V q d x g Q D W j L R M 3 r C X f O I h w 6 o A I l k x J / + N z N Q n H k E N P c + d 1 K b 9 x u e 0 n c X s P 1 G z 0 q J q v k a 5 9 T z l N 8 s 0 7 + 7 S k + L J y W G F b k N j C X 6 + A I i T y V x Z 7 5 G r F i e D B d X j b / b o c P O I k k t x c q Z X x I p o B W y d o + r U Y R 8 l w J e 6 I Z / 7 c g A H a L g Q D V g B / w n F / o + D E y m z n I E F D b N o p W q f P p v V 6 0 / y Y r I Y A 3 3 L d 4 n e X u j T R t 5 O W Y 3 9 J e 5 z b O G K c L e C Y c i + D 1 y B S W l Q 2 5 C B k p n 5 F P U 7 T n I Y X u r W b H z t k q S X F x P c B 4 j G D a Y Z x g F 8 Q h A D N T S m w 1 + f W p D y Z e G F B y V + y b b 5 Y d 1 B s + Y m A o p A C u 1 O k 9 W 6 / 5 g 4 P S Z K i y r H Z L A C E + d I o + u z n m 8 5 8 0 y 7 4 c E H 4 s K 3 G S I h i 9 y D 9 Q I 5 p p M U C G 9 T v d y h n q N J k V C M 6 m z W Y U H g l C F T a Y D R S k l l b H 5 t 5 h M q / 0 l h 3 v s D a t j 3 q V F v U M A T Y 1 O q S H E m m g L y 4 + w O a A Y 0 q R w 0 1 j 2 O k E b V K L e o X W t T s 9 Y U J m l o O g h p w d K X 7 6 6 j U a s E H 6 Z P b v a V E O n D s 5 s b o X J Y p R l 2 6 C d B l Q c Y B e o 7 W D d F + P k V 1 n A 2 b o e + h w K 2 l K j V p + a w / s C + x S 8 v S T K h q u 0 f n / B 1 8 N / G a a i j X T 5 P J E W P s j a q F X O s i d m c 7 r N m 1 r i 9 2 W + t F z N 0 7 d 3 / h e 4 4 0 5 S 8 G B e F N b H N k U K 9 E y F N 8 9 C t m V l R T K X P / p g 3 w A K Y + / q T P S 9 d C f L 3 E g k 6 W M v S Y x Z 0 E 6 F U r A X w o Z 5 3 6 f u 3 x Q s n l H I I K + U 2 R S J s D 4 8 Q C j Q I G 4 P 6 b g B K B J P h p i x L p X m 1 c 6 A F S K J M u m 4 x q e S k r B f L F 8 w N r W E i 7 j e + o s W A O X H I D Z w v d C k Z d w u f p 9 v R y W 3 Z n Q y h 8 x m 7 p Y y 0 K 0 i T 9 k Q a l 7 f X Y O 0 G 6 V 5 i O z 1 o G 2 T F C 1 g 6 F 8 E J B Z w d 6 3 E c I + t x G u W G y J Q 4 T 2 D i X B j w + B i j t b p / e i U r D s P i S L d N z u E A 0 N y y T P M A / / c / P 6 T 5 q 2 8 P E S q / U 6 T k 8 h Q 9 e F C i j H u G t E 6 L / D 7 u k a B B p Y Z N R N A A 1 A b 8 1 Z U u t e t t E e w B V L F I o N y K 0 / X E t J h D 7 B g V q u V 0 i k T D I r Q N H B 7 m K T Q V p 7 9 s D i y F s X h R b f e C 8 E J N v u N i / G z M V n Y K b K t L 0 0 o 5 i E D Y m O N G N 9 + Y Q I l g u 9 0 Q Z L I e q + B 3 J c U G 2 J 5 a S m g j R S Y A p m P U P d B Q V f Z 9 o g H T z O y y Z 2 X O 5 y B S i K T P U Y w j U x d b / z H m f e 8 I M l l t / 0 o 7 T 4 f t h 9 x w w 7 5 P 3 R i O u l m B L s c S h 1 F / C r e a P z o 7 x / D c 4 B 9 C 5 B B a E E n J 4 1 C p T 7 F A i g 6 R C Q C Z C r v D 9 + C L T g + R C d o j O h M S m e k 3 b 8 b o H 6 5 2 y H 9 4 l 3 5 x u c u a p k s / v 9 R l g Y r N y D q C T B p r 5 P 3 9 M m 3 W m 1 R q a 2 K + C q l D v R 5 r 7 e Q 8 d V l D A Z q 9 T g U 2 7 R W Z A C x v V 1 V i / 5 b w Q g n 1 3 o U m G 2 X S k V 2 6 N c c D U Q 7 W W r 3 M f S 0 b p 2 7 L 0 e O C J Z R t A r U A M J E 7 T l p H H U s U 9 y 0 e b x u D G g p W h F w J s e P f 3 S d d a p a P q O O V A 8 P r Z q f f k B I O g Y u E U 2 Y 2 d z w l c r h 9 b O 6 N z 3 a v l + q U f X p I O r b E Y K g J a E w 2 Y s I 5 6 l 6 h k G / u O L q H R 8 y 3 I L Q S H r r Y b W I Y 8 a C b y n z e h 3 s d e r R 1 J K v e M q O m k 5 P N u L M w L r q G F K Z A 1 D e U D Q A Y P d n m X 1 u i Y l Z 0 W t 2 h 9 J / a U Z 3 + 4 w 8 H K 3 t B U A R 9 R G a K 3 U U b B a d I 3 G 3 5 5 f U r n 1 g B 2 Q 4 u u 5 1 m U i G 6 G P R T z C u 1 H x J v l y L Y 6 8 s m M s V b v R K L u g W K L A 2 s i E a x S Q f Z L O 2 V x l / r q 4 w X S q h 7 u z 5 q U 4 l d g i b 7 L p h H k p G 8 M P s v T h 7 S a H b 4 P C u p g V T G 9 i a A P u I f j Y N M k m Q H 3 V z N u / n V A R 1 l q l Q 4 K J G 3 m a J 3 r 7 s o t b g g a l o 0 K S c 0 S 9 8 + b P 8 L j d O 3 C V 9 I 6 o 4 B l F B H S D r A k h m z + m o z N 6 B r B h C Q l i Q z P s b D c 1 z O d R j J 1 D S 9 N m e n 1 y 9 g v s V J w a k g 5 X j g n I b 9 x 4 O V y a O A y 7 S J b U 9 G k F s / q f V s Z s 1 y t U + t Q n Z T H u t h 7 d B l U i l 8 u r F / r N 0 r 9 R 7 9 Y T s g z M f 7 G Z d 4 / n I t R 6 V i m d 6 6 b T V 7 J c M R + a v q M o i k N 4 d Z X 0 x D u A 6 g M / G A s G d Q A q 5 a q F H I G T x 1 2 9 l X F S + U U K h B 3 d W b P J g L F I z 5 h Y k A Y E 5 h d X 9 W E E y h Z T O j R e a O 6 W 5 b Q D j 9 z 4 L E m 3 1 K z I Y p u u C j M j v t 1 V 6 G z 5 s T S z V A J k T 5 A s J f G y Z O y D E v / j Y K a y Y A s t X h g 2 E i F Q E D A N o T h F R F a C b B b u 5 R N Q 5 Y T K g A 8 9 Y X k 0 m x k x B J T Y 4 S A h f 5 / t m y G k L q 8 o h v B 5 g 5 g 9 h a E 8 B v 1 0 s N J i W y 5 T X a f b J D D v Y 1 Q a r / 8 d 9 / S 0 s X b 1 J h X 2 r 6 e 5 k A H 9 + n f H q d v v r i K + q 0 m x Q L 2 u g / v O O j 1 N B C P 9 n O K B n t N O R 1 R + d l y t O e K R i m 5 q I i r I 3 c O 6 C j S 9 M T y a 8 K 3 Y U Q h R N B q o / Z D O 1 V x w s l 1 F 4 J K z 3 Z 7 G G 3 v a B t 0 R E / n q 4 + J m 8 H q 3 b v i S q w f n 2 W B 4 B B n 6 + z S c i d F H E u U b t f o a a G f L x B A y I i h i b G A 7 t q I I o 0 D q i K 1 O v Y y X O h R f 1 6 g G y t C P W a b I q 0 G / Q v D 3 u C B C D H e W A 3 Q / w S c s I X Q O j 3 Z U D X W u S z Y a 9 g 6 + 8 O o J a D n A V M u o 5 D p t U R 9 b y t U D V x 0 C 7 B W I C m L y T Z Z M V 6 p G X W m g 5 q F l t 0 9 f Y 7 I l / u y 9 Y s / c u a h z a / / B f R Z 8 m 5 y z S 7 c o 3 u O L P 0 5 o L s K 0 G 0 1 l N B U K v / a 9 1 2 a P f B A S 1 c n 6 V s c 1 U E J o 7 a 2 / T J g f y + s 9 2 m Y r F I R 0 c F W v t 8 g 1 + X K F i V 1 4 y F g X 9 r e O F R v u u z n 1 I o G O E O k 7 3 s r i V J D x W Z Z E G x E b X T m S S P S y O N T T R X r 0 v B o E 9 E 8 R a 8 7 4 r j F R A d t I b D V b S w 3 j 6 k O c / b 4 v U 4 t O o s g U N V N i F b g h D o 5 I F f h l s 9 K f U 6 / J 1 y r k I 2 F q 3 w E x K L w z X H 9 x + l a e H 1 O W q 2 U P d 8 O G o G B x 0 + h Y D Z k p j p w v 2 e F 1 / e / Y b e f F f u P j I K a B E M f C u w 2 b f Y n 9 j E Z 1 s V u j H l F l v m X A z L 6 6 u h z j q b t n 6 3 g / 7 5 b p r b w E H X o k 0 K h H E u 6 d 3 a X S 4 m m F 3 M 1 S n 8 1 4 + 2 q N k P k C c Q p k p u i + J z V 9 k c 5 P d O g y 7 3 d 8 g T c 1 P A G x S a u 9 T Z Y 6 3 G 5 + m 7 K W g / 6 Q v q / C P Y 9 U M 1 + 2 a m z h o 1 S F q / w d o n R B E P 1 l T J c Q J t G F + I U Z Z N 4 K l o X J j b m t G m P z 2 N 0 N X p L q 0 d T v C n j v v 2 1 c A L J 9 R P l 3 L U 8 V Z E A u s C m 3 C Q b H X H 8 E Q q q v b A Z 6 q x Y z s 9 N R x t m o R R g o 0 C G w l j 8 6 + d I t E 1 5 x 4 F V q S Z Z j X t O r U u N Z t s r q R O Z k o o N C n D P o B O I d v g t x Q p q 9 U a h c O n X O 8 z t i R i K 3 A H 9 9 M 5 C p q Z 8 U C z 1 C L M f c 5 d T Y n f V T t v j A I W 9 f r D f Y p H / S e E A J D b y p P W 0 k U O o C 8 0 L A g U h g U O X 0 u j T X N + L / 3 e 3 J n i A m o q x v V j M f T N 5 g 5 d T q b E + Y 6 6 B f J 4 G u T r T Q v C i g K j f D 5 M h K v 6 6 N B e S d 8 V 8 b r F 1 + L z O a l e b N A O + 1 Y r A Z s I c m g d j T K 9 i N g i 5 u E 3 T y i 2 f I O M b p N W S 9 i n W X x 1 M r 7 r h P r h 8 g 4 Z n s m q W t Z 8 k A Q L 6 H O i U O O L A F J t s J 4 G k v Q q k 8 9 / U V 6 D r R i n A E t 4 1 e 4 H V R v N W / b 0 V Y D M R h k X F H W B 7 w Q i 5 j Y O K X V p m k 2 z H j n Z B k J Q A i Y R i K M m f 4 G H G Q f d m G U C P 2 d L 7 j 2 C S T Q 3 d m L 2 N M C E d r n c b B L r 5 M T K z A k Y X V v 1 r N j e 2 C Z n a o Y W g l 5 K H 2 T I Y / i o E Y z T Y p i J x t e M j H 0 k G R 8 1 u m y + t 8 l r j 4 r V s m p f 2 t X 9 Q 5 p x + d g f D F G r V x E Z 5 g f 6 N L 0 5 J + 8 X C x v L L T Y 3 K x l W d 2 5 y B W R G i g I r U S E 8 x u I V I 9 Q L X w L / W s p L K C q J 1 a R I g l V A g R Q 3 O 6 p Y O B g 0 Z s X k L M L Q M j k U j T J 4 Z N b y Z N M d o o S Y 9 f P i f k W k B e F 1 u 9 E x E y t Z c 9 S b t B i 3 0 1 G T O 6 V r o 4 Y j R J e i I f F 7 D b 3 I m m t P O N / V e o U O C i 1 y d B s i Y l h j j Y P B V q 1 V W f u U q N z I U b F y R O V S j f / W 4 G s t U 6 F Q o n q t K e r A 7 R 4 9 Y g 1 W o n A w I T Q d f L 4 n 9 5 7 S z d d U W o 1 k V C l T J W / Q f a K v s U Y K i / q s 2 P h 8 m 1 b u L D 7 X u M A G X 2 L H 9 J 0 q + W P D G g j 5 f 4 q g 9 g l E R c 6 i w 2 X n 3 5 Z / z z 0 t U D A + P J E K / 2 f 5 + i K F T c K i J h 7 m 4 R f m f K x h b T z Y D c q 3 N 6 n D 1 k Y z W 6 F + u U 2 z i y G y s W + 1 + y R L 7 U q d V i 5 O k y f o o S f 3 1 y m R m K Y 2 t + 2 l h R D 9 t w 8 e 0 m 5 3 i S 4 k + n w e G 1 2 Y 9 V G h G + Y u 5 e u x P F i H n v j s + P G K 4 Y V q K E T 5 s A l V j Q 6 E J g K K r Q a F v E 5 y 2 Z A 1 I Z N K 0 4 f L d D 1 p U J s d 0 t G d 8 P L 7 e U o u m J n F P N i R c i M 0 D N s 8 b i Z Q m 8 p i Y l J B R R I x e J B + s 3 p 3 i 2 Y v J 8 m e K F P A N i 0 I P I p + O U K R k T V I 0 E 5 9 W 4 9 N U f a T j B R V a V s E I 1 T 1 I O y M g W w C A B O U C J o o + 3 + A 4 a a s Z G s i + q j z N V 5 4 Y 5 H P Z / 5 h D B r V l t i q x 4 r M e k 5 k p J 8 X i J x B c K g 0 J J j b i k x 7 j z O 0 + N r J i K I y + d J r O W F i n o X N L f b f m B R R i w l p 8 P e z d b k V T z J w V U z e o n L r N c s m 0 0 A V U y n m z u H F U p 0 C o Z D Y i x e t x p f x n c A L J R T S j u B / t C j P L v n J z s u 2 H l H A H x Y Z 4 g A q p z 6 L y Q d C q k q q C t W 6 z H 5 w s w S 1 2 z r k d o W p 1 e 6 Q 7 k O a k o 0 8 n S h L S 3 P g c 8 d j 4 r V Q 5 u s L + d g h P x k 4 6 N p q 7 E w 3 q F j P 8 b W G K G Y / m S B 6 u H F E 0 5 e G z R K J 5 2 9 K V Z b Z C i w X h 3 M + D o + z 2 K z a f D M C F c j I P D 2 k 2 S t j Q u g M T O R i 7 g l F c R D d Q 3 a I d U c Q Z e Y C V j + r w l r d y d a D J + p l / 0 + 2 K w g 1 i r b W p q O 1 A i 3 c k I K 1 y m Z p X 5 c 7 8 T c 0 n Z 5 k / W L H y + 8 a X u g d / e 6 p W 0 g n k K l h S 1 N V l 7 6 S z p I S t f L 8 / i A P O R T / 3 6 W n 7 I u A T H / c G E R v 9 t Y m T 2 I C K s t c A R 0 d D s o I W J c 7 D G Q C a r q P n D U M J B 4 I i k w A H 6 9 1 G l i 4 O 0 Q m L G d Q V Y E 6 b N L 1 b F 3 q G t G h p R W H 2 3 L e D B h P p m 8 H k O n p N 8 P L Q i a R C Z h E J k D z l y m 7 f i i 0 a J N N M E w O N 8 1 Q t E J u U 9 4 P 2 h C w + l i I u C k y S Q z a v V P p U i F d o r 3 7 B 7 T d l F M Z W r 9 F H V 0 u R t x r t G n 3 / j 6 5 b e 5 j M i H 1 C C Y j t P + T f R Z U L h S p E X / 6 z u G F E s r g w V s R U s e Q S 8 x d M t K W Z y 2 C a q h W z E z J 6 q P v X 5 A d k X 6 a o f j S y U i V F R E a Z I k D u j k b r z n z x 8 Q C Y V G 3 u h e S A 0 Z 3 N 5 F 3 R C 7 P I P R s j W p Z g U V r K I A I J M M 2 U W c O A 2 6 X B 8 T 0 y o s n k R U Q F l d u L Q n f D I C 5 e x q O q i f T m w 7 g s 9 Q 7 F H X N 0 c z l a Z q / N k N + 1 i Q L r 8 2 R P y z z 5 r D e q 9 P o U i g W p K P 9 I m W 3 D l l Y F E T G R K 0 o t T 2 W o S D Q o a A 2 X w A J v F E 3 T S / H 6 c K b i x R 3 y C w N 1 L V T + y X b d 4 q 0 d G d B L o o 0 g d S j C v t r m V K Z r i 9 I s x L l E b 6 L e O F 3 h V 3 g Y W p Z E 0 q D 5 u 7 j O 9 l B Z U 6 D 1 U S d s t R v S 1 G V v B S l o r 4 q X i u M K 0 A y A L Z y k X a 8 2 t o S Q C H I 7 F a O g q Z Z 6 b M l x U S z F b p Z K B + A y d j Z D l L p i U E x n 8 4 a z a B O U Z L K 6 b D T / s M 0 d c x 6 3 N n V k + V 6 M R f z I o A a E 4 D d J T V 2 O S f r Z 4 z D p 7 s e S o R P R v V g 3 n n Z + Z 8 U L c T y E G x D i j m k 2 F y Y E g t T N H t x m o V F X J D E z 2 Y w s H h j T k Q N m 0 a e z X c p + G B h l D F t w H 6 P 1 / S f b L p s 1 6 P c E W 3 v b N P j 3 Z L c 0 M A E h B E e t Q I T 1 e W h W / N S r b a 0 y Y n E f + t 4 4 W F z Q G U o K 5 8 n 3 2 i x s y o 7 C w V U S m s d U f A / u O g U f 2 / 3 a u R 1 D M / v o M Y B 6 k V g 8 S A y x Y G O r U o e k d K C S 7 Z R x d i l i G 3 Y p 4 L p F q w t k R Y s 8 f H s l 1 g 0 I 8 w 9 a K p K p X I c l F C m H t Z W 4 b d Q T A S Z 1 w F j T v w N i b G K n A C W I y D C C L Q q 2 C K F B y 8 P G o / f S 7 6 I 5 7 j m w 3 m g g g i j Q L 4 b U n Q A z M N g F 3 1 U Q B 1 P k w H 4 d K x N 5 O v q U V 0 E b C L J 0 A m C 7 T 5 I 0 9 L N O T r c K X A b 6 2 y K + y k 0 F S T 7 y G Q X 2 h / J z r k D G 6 U S f v K Z J b 3 a t a 7 Y b j V 3 m K f U d F L 4 U P A B j W 6 P j m o V C r M A s 7 G G 0 g I u y t Y j 9 M Z i j w r N C s X 9 s s 3 / 8 N Q r 7 u u 7 i J e q d x / v y I R H l 8 V + b + 9 6 K X K V n d o 5 a V J g A I N M W l e a f g D m h E C 8 v q 1 D T m O Q a G o z z T G Q C f B 2 B 1 G p b T P V v / z A R j a 2 P j q 2 m l h r o 4 D I F 8 i E 5 2 I 3 Q / v 1 Q W k s o G d 0 2 A z J C n P Q b p w k R b 9 q / m b Q S 9 F U R D x m r 0 6 L W g e Y q 4 r O h o f I h M l L b P A 8 C b i O n W / S p L d 0 y r C / s / 4 o T b s V G / s i N q r 3 6 v y 3 A 6 q X m q Q 3 s U 6 J N S S f C l G 7 z s g 2 n p n 8 Y G p C k S m 7 m a d Q P M D X i N J o w y S B p k l d k G F + a C X N r l F x D + W c h 4 8 D 0 H 4 H B 0 5 y l D v H Z M K + X S C T Z j T J m 2 y K v o J W d / Y d F I 5 H 6 O L K E h k J F 3 V b H Z p h s 7 L c k Z o U Z P q X h + y 7 V V H n X n z 0 n c R L 0 V C o n N P Q d 4 b S Y 7 B T X X 0 n Q z M 8 C J u 2 3 P H q W 5 h j G j X J 3 l m k o G U c W 8 2 9 Q D / F g 0 q a j V Y 0 W 0 0 e M A 7 u b P k 3 r a t R 2 5 P h M 8 5 S v Z 8 h f 5 d N F 8 v i Q o x K j a W 9 3 m 1 R z 1 c Q m q f Z z / P I 6 Y m 0 q I i 5 s 6 K T f O Q z 4 D P x A L e V q H v o o l D y Z E T w J M 5 u y k 6 n S x 7 P M G H x L T W c t 7 / e p / j F G I V M n 3 A U m N t T Z d M w u L G y t r B 6 I E 4 w w + T O a A G K t I 5 o a v 5 k N g g 2 b c M + U w q H + S O q p d u 0 e D V F n b 5 O L f b f p p N x M b / U d s j a D m i j 0 k F F b C R g B Y h p 6 A 4 K O p I s l R 1 U 1 v c p 4 l p m Q c G X w m K 6 2 W Y b w + C + c T P Z + D 3 I 3 u z 0 6 e O d 8 Z n 4 3 x W 8 F A 2 F c r 8 R z 7 A p h o K K s 0 i l 4 X + Y 5 4 E T H u B n 7 L m L r T F 9 r u E 5 C 5 i C + D v S j c a R C c D g V G Q C D t Y Q V b Q J M w V z R E 2 z 2 C O A Z d b 7 1 S J 3 d p N q f b l 0 A y a d 3 8 4 m i + a k i H P 5 e M 4 J g X 8 x Q h k e I 0 Y e N u V e F E b J B C A 5 9 m i 3 y C a a Q S u 3 F + R a K R M Q A F Y o M g H Y l K 6 y k a G 2 1 0 U r d x b Y 7 6 q K V C E r m d S m b g A q G z V J l u P q a j 1 q Z t p 0 i b / X Y j M 2 x C Y 5 y A R g d 4 p A f 4 4 a + T B r r x K N L O T l 9 p X B i 0 q W R F 2 P o / 0 y 2 f q y j U C m j z d Z o 3 n t l K 8 7 R B k D a K S j o y O + z 8 l + 4 X c F L 8 3 k w 4 5 u V k C S K o B U o s J Q 6 y t q s 6 k X t a 1 Q t X f A A 1 w W u l R o i E l Z 9 T 1 2 b s 1 K P Q r Y D M A K F w 9 W H 8 V 5 0 E X 5 6 D 7 V t M G k b k 1 n j e V u i m I n E c c S S 9 5 5 l q s e P o r 9 N F e L Q s 6 U K N 4 C n 8 n G e h P F L w E x M T y 6 P u I 5 g J o K C g e Y R D K R a b d E e D y x N H V s d n k s 2 6 R + u u 0 R h U f + v D n c n g o L 7 A u 5 Y 5 J A M 5 d l 0 A f z V 8 1 q W x T + L O 1 X q H B Q F B G 9 x o a H 9 t b Y M u A B X t g u k M f n E W Z l z x L R 2 / x a b j w G 0 z e V C N P U I m v L p N Q q a A Z o p i 5 r 7 X K R + 2 2 h R 8 H + A v W m 8 h T 2 z B y b c m / M s l l d 6 9 E B m 3 d 3 d 7 y U r T k o k U j Q l / n x c 2 L f J b w 0 Q g G P 8 z r t l e 1 0 1 N 4 U y + O x C t Q K e 9 8 n I k 9 t H s o + V 5 j a 7 e G 5 k m A P e + C q w Y z l F C O V e j A y L A h d h W 4 5 Y v / r Q G g 9 N W + 1 U W r T l H u F n N 4 + D w Z U X 5 I L H W H / g z h B 1 o I g M / w o E B G p U b 5 + k s 2 r M p u m b X K 5 T 2 q V Z 4 X b P j D h 5 s 1 J p H S r T b N m g R Q r e m Z d B u A n F 5 F o a o h n o F U b L G P B 4 A Y u p j y 0 s Y c y X V I b g a B + V G 6 K e q n j Z d 9 x K k z 2 o I P S f A 3 X r s 5 T q d 6 i 2 c v T N H X R L 9 a t T c 3 L b H P c + / L t w Y Q 8 i t E A C N J g M h b z u A 0 W l G i 3 6 F S Q + r k w X 8 M B p f x y 6 9 f d r 3 Z F Q U m f z 0 v x k I N + d q n D m i 5 P T 7 I o u s l X N 6 J t v 4 t 4 q Y Q 6 K A d p N e + m h F d m G z i i A 7 M O J l 0 o I D u y z W Y I 9 n M K e + N U L g 9 q b 9 e b L f F Q 2 R C j 6 H p R C a l D X a N u m m k w L 3 p U q 1 e o 1 q h S w B t j M 6 9 L C T + 0 D v b I d Y r 8 v j p r L i x E R P F K A J u f V V p p s U x e L d X H s T g n z M A 2 S 3 s A 5 D 5 v 2 a + z 0 O M B N m c u B W n r w 6 a Q 3 S 4 F g V W r K / S 8 s i 3 g h w J q Y v Y S t q E w 7 I J k E C i Y k v i G t d N 8 K k 5 h n 5 O m o h F 6 c 0 V q m h j C 4 3 x q t a O 7 A r 4 H r a 0 Q s P h x m I w F Z i 4 l 6 S h b Z 3 I 4 a J + F Z Y j 9 1 c O 6 + b e b 3 F b d P h 1 u S L N y v + I g w 5 u g K L f / R 9 v j N e x 3 D S + V U I C 1 y I e 7 r 0 L e E t i J A 8 v j k T N X b W b J 0 f N Q K O q n Q u n k f M 8 4 U k X t y z w w 2 L z I F a n U Q v 4 g + w P N j o g c A o 1 2 i S p s / k T Y F I R U h Z m n d 5 u i t l y 7 p Y v B g 6 X s M 9 4 7 I i A h 8 u B M K Q 8 E W F O h R L M v I r U I w t y e F 6 C t A I c K y T G 8 z u E p A x T W B I 6 L 3 j A Q F Q S C Z n 0 7 b w / F Q p F U O z h P b p P N O P b 5 H N U 4 H Z a c 9 P b F 8 Z P R o 9 V x A R D R 2 4 / z / Y 7 f q g Z 5 l 1 i f h O j r d C p C 3 l a c b l w N U Y v 9 T 7 V F D B I 7 g j 4 b V a o a 1 T o s m v j S c H X I 6 X v W D b 3 / V v H S C f X n 7 Y F H m 2 / j 9 Y S G Z T K 1 H C X K N l a p 5 c r S w e H O c f a D A k h l L U W F u g x 6 3 U 4 z M 0 u s B b H Z s 5 1 Q p z v q W a D 9 4 m 0 q V 9 + g a a 9 T z D 9 h 7 y c 8 Q 6 K n 3 F c o j A n f d p D c 7 Y g I C n j b c T Y C O 8 c a S k n + A P s I 6 p I n V X l V 2 v E 8 U O c F r K 9 H k d 8 p i I e C C n / D R O 3 2 + H 5 s L W r 3 q z z A 9 4 X 5 C o T i f l p 9 V B N r l U o 7 R X r y + O Q E q t b S h k L k 2 0 w 8 t V O I Z u P 2 4 b v B H C D M d C t 0 X 4 H a 9 j w 1 N 9 2 E M m p e / 0 n S K 4 S D T g p 5 D M q w D z U d 1 O n e 7 o s L 6 r z q e O m E a m u O 4 9 p w s + G T k h G m X 7 U m O 7 6 j V W n O / 7 p 4 b f j L l K 6 t n i C V Q n 7 r i D R N E z s g A k p S o 6 B l u b N P b 6 e a d C 3 O j r N n 4 H A P I A c B 5 q X w O G r 7 q e d g X 6 U T F F o M g x T n a 9 n Y F L U P 5 n k m A W H 2 8 y D b f D i k U b B L h t Z t i Y c C r k x n c y q 5 H B c P L E c B 8 V T A B o P d z a Z a 3 6 6 R 5 k A I f Y o M M 5 M D + X g 3 T f / s 7 T e u k j c l T W p Z y l k C y 9 0 V O f G x l / 2 z v m e X G t k e + S k p t F 6 1 V S S P m S j b Z j 8 y y y a c r h s i k j d 9 Y b z W g 2 z o 1 K U P P G 3 W I X 9 r o U s X E 7 2 h e h H f d b y U L U F H g d L A b h b u B 6 x d w u 4 Z 2 r q / S 7 G Z Q f g X n 6 H u H i Y u 1 W v A s O l k a G 6 K B C P k 4 h M 0 j S x h N a i j G a Y 1 P U R 2 1 0 P q 9 O p s 3 8 u 5 l X x 3 T W i t f H G Z 4 r 7 J n a g G N Q Y W 8 t Q i X j s P O p 2 6 n r L I N o d z j o W G v Q 5 r L k d U j v I B D w Q K 1 Q w P 6 i 5 r N y y R s I s 5 s S 4 7 7 i 0 m S b P R F F n c o y H y o G s 4 y o U t L b E 9 K L B f 8 / G 1 d G m j 4 C G t v C 3 W a h X L R T r I V 6 j T r N H j D a z n Y v L V b d R t 8 z N z 0 O h 4 C Z u 3 9 / k U 2 E u p U t O F / 1 g p V 1 h I 1 a j f q V I 0 I i d 3 6 0 V E 8 3 p M q M G 8 H E q B L c f 4 O i l C p a 2 W W A A I e F 0 B 8 V l 2 P U + O e I s M d 5 9 i 7 n l u k w C 1 q h 1 y W q K Q I H u P T W z k c a D W O t 7 j 9 / C M R 6 H R E 7 6 W Y W r + 7 z p e y s T u O N x e u U f T r v F 1 E 4 C D x j e i F o X Q W G z a 1 W i D O 8 G g a b F 8 2 k 4 9 Z 5 1 0 1 k i N H S f Z Z w J M t g b 7 G r D N p Q N M / Q R 3 e J A 1 y j Z 1 u n F a M g M e A i A Q R C i j Z Z T J Z 5 N h Z q c b e 0 H J A Q Z z s O 0 9 I r c R E W T q a D X S 3 N h V f o k O t / M 0 v T L I Q 5 y M Q V N i 8 a T H M k c 2 C Q c V J y V 9 N c r r d p o 3 z S g M R H k u L P 4 T H w k g A N P R v G P N L O B B x n m 8 A w i A 0 0 A 3 K Q u v l K 6 I p F W U g E b S L O a 9 l P m H 6 C F M x W r H T t X N N C 2 w p s s X 9 s g T N w h 1 8 2 B O K 5 S z T N Q Z m d m v M 6 O d d p d I P 4 J w S D / O 0 c J N m W W u 9 n X C a u q / x s 4 X r w L + a n e 5 n r 5 D N Z b c f d H F J 4 E Q d 7 V 1 S J o 5 q T k X k O R D A U u 3 w 0 s u P S r 2 l k W U K b O 2 R m H M 3 X h k G D 3 l v k S z w Q Q l w 0 F h 8 k 3 H R 3 7 D J B O g y A T 0 T O 0 A y G x 0 l v 6 2 q v C 3 j n p P x B Y 7 w P n I N A y Y o + d B k n 0 M t 9 t H T B P 6 x t y S E x o U 8 3 Q g E 0 L 3 e G C J B I I o X t f J K C M I i M 3 i 5 s 3 9 m x S 6 R k 2 Q S e v 0 R P 5 h b C 5 C / o h P k G m f B z v I t P v 1 g V i O o T W x N 2 5 f k C B 0 S R d 1 y M N T Y b 6 q F J v A g 5 o g e w 8 z g k y Z p 1 K Q g U z I V g e w k Z o i E 7 Q 8 y F R t 2 d h s l a H / v w f 8 1 Q j V 7 L r J 4 Q 7 w D w 5 + s r B X R M s L I N o 3 7 3 1 T O P 7 Y k B j k 8 6 C G u R n a d X J n r d + T 6 U i 6 P 3 S 8 J Q 3 I B D j s 2 L F P r r D F w + G e H K b F 3 / B w j t Q a d + p + 8 u v T 1 D c c b H r O k s t C v t O A s P 0 o a l q O 9 h t f m O + G g Y 3 g D s 3 w O 0 x h b E 8 Z 9 / f o 4 l S X N o v S d 0 G K E f w m r H / G Q 3 M 0 x A R v R x s E e R R A w A Z r m 1 h A r j N S 9 f R 0 X W o R F 5 t o 3 o C 8 V 5 e Z i r X A g 7 3 S z d L S 7 X m K J s J 0 6 G C z T 9 u j o O c e 1 b p F m v Z f J r 3 u p N x q k Q K 6 T A 7 G j v C L N 2 Z F J s z 0 F X l u A N n q C O z U L f O M S q O 1 + 6 s 0 H 9 s 8 s b X n d x V / N Z N P 4 d e X 2 d e w 1 9 m Z l h 2 y f X + P 3 E E 3 z V 1 K C a m G r s A / m H 0 K C E z s N u 6 y b W 6 Q r 4 P N 0 S q 0 k r g u 9 m p S w C B y L d b I y Q a b y h N E 5 G 4 c o I 0 Q J u 7 l A h S Z j o o g B I 7 F 5 4 0 y + 2 T R o D h H j 1 p 8 t u E c t t M x a M p G s 0 l O w 3 k c N L E C a 4 9 8 Q S 9 F k m H + B v s c T I i n R z I y l q 0 5 W Q s Z Y g f G m z N 9 K r Y c V E 8 f 0 d I l i w k 7 A m y h 4 4 m x z 8 c + F r S P A j I U Z k K D a Q C F N q K a i H E z c M U Y 6 m q S W A E F a T q b Q b E X 7 j j g e J X J j + m E o 2 0 m 8 X S S N W 6 f c v y 7 2 B Y n X X X Q V t 5 J 7 b 8 T M g F / d c P 2 d + t + N q U C P I i R 8 X 1 f F C h R + z k 1 i m 0 5 R 8 K 9 D B L h 0 c w 2 q K C t C z I B b c 8 e d Y o 8 C E d 8 X J A J 0 A 2 E v m U H O t 1 + K u 7 J J R t 2 u 5 c O y 9 J 0 g b / k b U + R M y W D B 6 W v 7 c K f y G 4 c 0 u F e X m y 2 Z m i s S 7 U g G U 0 b F d r b Y t W r t V T x W c D W l O P I B C Q X 4 0 x k F i h 8 m S p A c l B x i c H / x l y H r i e 7 d G 2 2 J k w 9 t 2 + P F i 8 h l Y q v c 0 z Z 5 b 3 H W W r y P a c f 7 5 I 3 7 B a T z z A B 8 T w d w M Z v b M r x a + v D w 1 r q i K 0 D + E J Q a Y J M h q x B A b M P i x v 9 t q Q g E / y u j D l R + 3 R t E E o H m S A M Y E n s H + p i y x q Q C Q C Z 9 u t 1 s a N 7 d 7 y F / 5 3 F X 1 1 D Y f j 8 + k q b C v 0 1 0 f F u p 4 8 6 J Y O S U S S m s r 3 d b p P f 6 6 U 8 2 + V J N i X 2 v k m L h X O Z / u c U q l 5 n + z 3 C h N C o k q t S Y m m g g d T a K 7 W + C Y D P g U T c U W h a k w e 8 m 2 1 + B 5 + L N Q n 7 M G B x d r N A w c t t Y T I + H w Z N i S p J P t 8 g n F 7 u H l D U L f 2 L U X T Z 3 3 K 7 X M I s 6 j u K p N l O m p B O F k K o Z 1 j J V 0 U b h l m 7 A Z j E t r O / V W E t h b V P I A c S W z F Z D j I 9 O v T R Y k y n g K s v q s F q e o t c 3 O Y K W B r f i w w X s j F 6 L v Y j 5 6 i 9 l z k u 3 I K A S O N Q o 1 A y I M 4 r S G t 0 W V C x c S f a c m C K H l X 7 T O 5 9 c h s J + n L H z S b t e T L 1 v x v 4 q x M K S A U r 7 D M 1 K R J o 8 M D m n 4 d 0 b L L J 4 0 + w l E T U a N D h r U 6 H C a C f m I / q a G 3 y u I b 9 J J A J V U w R z r Z i E r E U 1 M L D b l O j b i A r c v u e B 6 X O L s U 8 5 / t u t 6 W z 9 h m E s E c h 5 5 1 k 1 / j 6 C b G r H 8 L R j 3 M u s e X o K J r l F u X 6 I U r E t 4 5 N M S z P m E 4 m m E Q s Q B w + k Q m C f L q O z m d m z W K b q l P p U Z / m X 5 N t U 2 r Z y e v P U i 6 f Z D / K R b f M N W u 5 o 1 3 y J 1 n Y b f g o d T F B z V 6 Z s H t j 2 D V D h U x B r L u S h L J R q b 1 L 2 f I l Y e 7 9 P e K v b v I B u X q E n m Z m 6 b P 1 y 7 S f u y D C s m F f i g 4 e s v n i O K K D 7 V 2 h c f D A 8 g z r E g 0 F r T M c 0 V I 4 2 q n x T Q 2 k J X w j Z 8 c r y G b V X u o 1 n t t e J J Y a 1 P F g j Z Q c j P C r n h X j y N R j E + v w a L g g C i D 9 x f F A K B 1 p V C A G H t 2 e J s g E g E y 5 u h y s u j F o A 2 i N p a h + T C b A t C b J c P a p a S 7 7 h w B z k 0 7 b 3 T A L m a Q g E + 4 d Q H p Q 8 Y n B / q m N b s 4 O S G v 3 r l B r O y g S a V G 3 Q i u w i V y U Q i 8 + G 6 d q B f 6 u / L F c 5 e + X T M C / i o Y C H H a d B 9 u w h F Z 5 f 9 i L C P s b 7 a / v U H w l x j 7 M l v g c n b Y Q v C 0 G p v I 9 R l E p H 5 E 9 J g u d Y C e Q k I 4 5 F H m s I I 1 X 1 k g A l G k H U m H / X G y y 4 T a 3 o k H V J i y D f z a c 3 Z S o 3 R 2 O R K h V a d O e N k V v L P J V 8 f 0 g 6 V b 4 L n 4 f 1 e 3 7 5 N J i 5 D U L n 6 g 6 e 1 Y g t a / T Y b P S k q 2 O X 8 d R W K O E D b 0 R u l e 7 z M N N R U R R k p q P s r F / 0 9 W P c x O 3 v 9 q j l T e G B c L / + C x L P / l B T 2 S P N O p d K r I Z v n h T Z q P j N N Y u K N U a t F 2 b + r u Z b 5 q E f z V C T c K d W J k 8 y U P T H 9 r j z p z j 7 p c S D 3 N V c K Y x I L D N S 7 1 c o 1 7 b E G u J Q D D M 1 f S a 3 M u e D h X 7 2 B F i k T V f x x L t M 1 g b D Q g F w o A 4 Q G F V o / j c j B i U M C + V B n s 2 f + r 8 T V k 9 q l E 4 E T L f D Q M R t l 6 f h Y r h H K q V 9 2 1 R 2 C t R H / 4 P t 5 X u Q E a I l + Y X s K 2 n T r n d A q v 9 v i g q 6 p t l H 4 i i I p P C 7 3 5 M 7 m q S 4 p Z F i / u P M 7 R g K Z r 5 2 6 c D U v + 9 4 5 U h F A S w m V B N N 1 1 7 l J y f o r a r I B Y g e u x B e n o 4 T 5 f C Z T H Y R U j d X a F K b 4 8 W f Y P 9 b / s I d O s l C j i R b y a j V 4 j m g Y A K w r z D J H I 7 x 1 r S R R 5 n i K b s s p i 9 C t X j N 7 D Y E C u G V S b F + X D + p k S 9 C Z Q f V v h 0 x 0 M / X J a 5 c C g F 9 l E u S j 9 b r I t 0 n k m Y p K n z r U 1 K + o Y L d B b T F S Z O l 1 I X 2 D 8 y Q 9 5 W D a a A v 7 m 7 C + y f n j y v F Z + n 7 X R z r k R f 7 U 6 L 8 g b f Q + K V a Q l F J u C B t k j p E m s f W 1 s Q K u h E Y X n t O D D R b r c E m U L 9 4 U G T r j 8 g D 3 t k m X U s Q b C Z 2 o W d c E 9 Z B B 0 0 R 5 t 8 x r Q o L Y Y V p l g 4 1 + w O N J Y V j t 7 4 k P f z A j u D W K H I V G n x I O Y B q c g E o B T Y r y 6 1 a O d p R m 5 Q 0 G q J w d 9 o N C h f 3 a d a r S Z y 9 Z S g K L Z 3 x G b S C l Y y o c Y e S D I 1 F 2 E t I 3 M e l Z / V 0 D 2 U X h 1 E + P Y f I S A z P 5 Z M y v + r 5 G Q E 8 l Y S u f m 1 7 8 k 0 g l f O 5 F P 4 S a p M 3 f A h G f m Y q L M 3 t R K h Q q Z E G z u b d O f 2 L Z p b n q W 9 r 9 M U X Y m K u u d A 0 8 a + h 9 1 L M S / q i A 8 6 G u l E H S o P m W 8 w 6 R C A w C J D R A H h p + h s Z u X a D 2 k u c J s a 9 j 0 R G c T f z o / x T Y l P U Y I d x U p K 2 Q o 1 S k 1 K s p l a y l R E 2 e T L P 7 g g D z S B y k f Y R S T L J J l Z n i J U c P I Y 0 j y E H 6 h 8 w q 3 d L C 0 v x Y e C M N a / w y d T F W G V V g J 2 S 0 5 a i u l M t j b 5 I y O R 0 q M 6 h R I n w 9 x Y T e 3 1 e s R c l a q X / r 2 p d x K v L K H e m z s i j 8 d F L j M 9 K M / O b j L Q p 9 3 9 X d p b O 6 A r b 1 w g m 9 c 0 k d g J h + m H 8 D d Q 0 P d o 2 n + F z S E 7 Y Y G g y w i K h X d W 8 w j 5 a Z D G V o B U N b N y q 4 N J G v D 5 x x 4 3 C X p X o 9 z G E c V m I + z f 8 b X w 7 3 n M j A R o E 5 X N r W B N T g W w / q n b 1 M k d c J I v 6 K d m t U F x J o z V N A S Q O V 4 8 K F E 1 6 K W b Z k m w 7 a K T 4 p a Q O e p W q K X 2 V t Q K d T 6 / l z r N B o W n I q J W O d r Z a 5 Y J U 4 D Z 2 a y 2 x N y W 2 g A b 6 U U O P v a P G 7 4 h i + J 7 D P D K E g q w r v Y d B f y g z Y e 7 V P I 8 p p k 5 9 n X Y g Z 9 2 y b w + w O H y 0 f 6 T N E U u O y j i n q V q u U 7 h a F B s q I 1 a f 2 r X D u x Y q I D J Y l t A D h 5 l X i K 8 n W 0 + p l n / D f F + H F D e G B V Z c f R 5 k d 8 q U f J C T H 5 l m C 9 D w J a n y G 1 s U U E U o F F o 9 g p 0 9 9 4 + / e K 9 O 9 R t a E w S l 9 B C 4 t 7 K f r E T / D j k N v K U u j R I 9 i 1 V K h Q b 2 Y l k F A j 9 Z 5 4 c k i t l 0 M P S x e / J d A p e a Q P 4 D x s s N T H Y L I 9 c j v 0 j f r b Z 7 X T p 1 g q 9 c / U f K e F 8 n R 5 9 e k h H x R J 3 N m b w u c f 5 z v x B n y B T T U + T K y b J W d Z l V R 8 Q 6 f D o k L K 5 7 P G j 3 C l T G 5 L b J B N Q 6 W Q m k q l h 1 g K X Z D o / u m z S t Z p y U W F x f 1 B D Y x Q f f b M v y L S 2 3 x M r d F W O I t B t + g W Z w E g n J o h Z G 2 K T O J 8 t Q Y G Y X 7 w f f Y A H Y k N r y 2 d + L H O x v B / 3 w K Y O c 6 z t f M G F 7 8 l 0 B l 5 p Q t 2 Z O 5 k 7 V 7 Y v 0 W / X v N T m Q f n J j g w c Y I + p 3 / z o H 2 h 2 d o F a H Z 3 + 8 v E 9 a n Y q b G J F h K + E O S Z Z u J I o 4 Z A r g g G U I J 5 J z R w / l p f Y x + I x p B x w I O o 5 a e 4 V M 2 V h H g a m h r M 3 z g s 3 + 0 c h c 9 / c q c V B O B q F K K 2 4 d F V m j 8 8 u p s n d n h G F W b 5 K y 3 s u N V C 1 t U 8 d o y Z 9 G v O a 0 0 + y h B 0 Y x 0 F D k T z x L A U B 4 B j a q J s F 1 q a 5 v m w E 1 X S V 7 u 6 + 2 E D N d x G v t M k H Y M 8 p K 0 A m K + x 2 g 3 5 5 q S O E q d X i A i n K h x W y + / C H Y T Q a d Q o E g v w I i G U h o y i V S x T w B s j t H R 5 A e w 8 O a N F c 7 z M e Z z c l d l s M s 3 9 k h Z q T Q k 2 H N v F v G z P 0 K K 9 R P F w X 5 c y C j j a 1 P H m q r b o p v D I r M h o S g R 4 T L E t i l x M F b g S 1 U H A U C I R A c 4 m a 8 W 2 s u v W L d V 9 4 n j R J b k X t q E G f F g c m 5 / c Y j 1 d a Q w E P M s O D + o d L w 7 X 7 + n 0 b 5 R v S 7 + n X B g M D g y Q 6 F a N I O H L i g a J i e B 5 H J g C 7 o u f Y H O x q w x p y / r U 5 k X W O 7 W C e F c p U A p k 6 7 N x b o S Z 4 v 9 m f I q Q c o R L T j a S X Z j 1 J 6 r d L 1 O 5 3 R b A B i a p B L E f 3 6 S J r 3 M d k w j O g K s T q w a M h D b X 3 M C 0 q 0 X r D H v G M 5 f I 2 p 0 c c b 3 d 5 a X 1 j c 6 I Z 1 + O D 0 y 2 5 p s s I T p 4 P + x 4 D v P K E y t a G L z H k P d n 7 a n z a Q w Y Z P R v 7 S d K 0 K W A z 2 D G Y i p 8 s N F J u o + 7 B A I s L P L B t d h 5 w 6 + Y n f H 6 H T e y 1 N L o s A 9 Y W o m L Y + m Y S Y J W h I h M w i P w N g B j J l Y V 1 4 V 9 h g l q F v q d i M Q p 6 B 4 v 5 C u x z I e r X I 4 c 4 Q m 1 L C j / n 4 H F G L O F X 0 L t I 4 X K S 3 u Z n / n t m 9 Z C a r b Z 4 j 9 o b + C z Q C 1 A h X 6 B 0 O k N F 9 k E z m Q z t r O 6 J b H m D r 0 m V Z N s p D m v V 7 z E e r z y h g K / S p 6 f f r O U H f 7 c 5 D I r y Y A E S Y l P r k 0 B B k 1 F E v X 1 z C A + A Q V e t n l 2 P G x Y T J m M X b g z n / u 1 + M 0 w w p / 2 U O S 3 x 4 9 i 2 R u d O c U w 0 H k O J g N g P 1 2 l W O l L Y f 3 p E 5 X 6 R K h m D 7 j 2 9 S i 0 W M h / v B e g R L d F R J U 9 / 2 f L Q m u s i 3 c s m W C A M r g M B l W C S t d 6 s h 6 Z Y o 8 O X t O t 2 q u e a 1 H K m a d p 5 S 2 z E 9 l p q + P e + x 3 i 8 8 j 6 U g t W X G v W j g F 9 c Z r / A 9 u J v R Z h U P N i t E 8 W T c f L 3 U c t B L T 8 H l C 9 z F h B A 0 D s 6 + U Y m X k d R a N l p 8 w g p V H 1 R w R U V p j 7 e O d 9 k t M j O 8 O w K A q 8 f z F G 7 5 2 a T 2 h J J N P f d 1 V j r Z x 7 t 0 Z p H b k / 0 P S b j b 0 J D j W I 0 U A H 8 c f 1 8 g + h Z A Z P q w w / / b L 4 b A G H 2 f / 5 v / 5 3 u f / 0 1 / f Z 3 v 6 O n 6 0 + F z z E K k A k m I e a T Q J J j M o F 7 / M D e v Y 1 K U z w Q n G i Z Z Z 9 R 7 q v Q t 9 P n B 5 5 j g t z d 8 9 B W 0 T W 0 p D z q 6 o r d 9 8 P M O 7 Q L o o D n i D E I f M 7 n C 9 E i f b x 2 k f 1 Q L 9 X Y 7 P 1 w c 9 C O m M g F X K z 1 l 2 4 N N p 3 7 H p P x N 6 O h g P d X u h R g p 1 w B m g q d D Q k K n D Y R b A U c c v g P 5 w W 0 1 I d f / H d 6 / c Z 1 S v g u 0 k H 9 a z p i 1 + q N N z A P J L G a b l K p n K b 3 X h 9 M L l u B H T F c 7 M + o N K l J Q D 1 w L I d H K e O z 8 J s r s k g m q g 1 V O h 5 K 1 5 y U f Q F r k S 4 n G 7 Q S k + e 5 t + 2 g 6 y t b V C p d o N J + k f K e y Q s 1 v 8 c r R C h I 2 f N s s 4 9 w 8 R v z U n L i w v / M E h W 5 b 8 D b 8 1 2 K + c + 2 9 Y v F I / Y X x l d A B f 6 y 7 a E f r w x H E 4 F y p U y r B / d E U O G 1 + f d P 1 N 1 D H l 2 t U q N w Z D j F K P c 0 T 6 k r Z 5 c i q + s F + m T r 2 T Q B F h X u l g f R S u z D 9 a I S V q H x D p 5 k K H x d o 3 q j T K 1 d H 2 0 6 J t d W / B 6 v E K E Q B T v v L P x i r E f X k p J U M F E U o X 6 w 2 B X 1 3 3 w T C k G e B 1 2 t T 2 7 X 5 A F Z q 9 c o G A y y W z V O g x j 0 l 4 8 + o R / / 6 D 3 z P T I a 2 A / x n x 5 U A U D G 3 z 1 9 t S J p y r R G y W Y k 9 g J / 2 m R T U D / d r / t 7 x i v j Q z 1 L S s t e a R A F + + n F g S b B D v T Q L s 8 L + D o g U 7 8 4 u V l C w d A E M k m 8 / / 4 P q V o d V C e q s 2 8 E H F T H z 3 k h Y x u P V 4 1 M C j v 3 9 4 7 J B E x b N o 7 7 H i f x y h D q W W H O Y w q M B i n U 5 g T j U C 4 V e c C P z 5 9 T z r x 9 a r z Z m D 4 Y r l 0 3 D i i E 8 s G H f z H f E U 2 Z N d z n w 8 M B C x R L + c P 6 q 7 / 8 Y f n O 8 L L 4 S / P f p x + d h r 9 Z Q n X N p R q T A F L 9 Z Y d N L V O V Y f k H E I 1 N U T h 8 v o q w 1 p w + Y G 5 + e H B N w j / 9 + 3 + k P 3 3 w o X w z R p l B G / 9 5 2 0 u 9 4 d O / c v h g Y 1 j b 1 7 o l E U a f r J + / x 9 8 c o a C N r i / + i b K 9 D f M T i V t j E m l b X Y c Y 0 E b H J t Z S K d T Z D z o P O v r z j / i 3 3 3 q T 1 h 4 M s i y s g L + o W T T s q 4 r R 8 s k o n t P r d + n N w G C P 4 O 9 h B d H / D z 8 f L 5 Y R x r F u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 G u i d = " 6 2 7 a c 2 7 2 - 3 c d 1 - 4 3 7 b - a 8 8 6 - 8 6 e 9 e 8 c f 9 1 0 4 "   R e v = " 1 "   R e v G u i d = " 0 5 b e a 1 5 0 - 5 5 1 a - 4 0 b 5 - b c 6 a - b 0 7 5 b c 5 a a d b 5 " 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C 0 9 7 9 E A 3 - F F F 6 - 4 A 1 2 - 9 E 5 9 - B 6 C C 6 F 5 5 5 B 2 5 } "   T o u r I d = " 8 7 3 e 4 4 1 2 - c 9 5 1 - 4 4 1 8 - a e 8 a - 0 e 2 a 6 d 2 0 c 1 9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f Y A A A H 2 A c z 9 y x g A A H B v S U R B V H h e 7 b 1 n d y N H u i b 4 w n t H A A Q 9 W b 6 k c n K t l t q 7 O z P 3 z N 0 9 c 8 6 c 2 V + w f 2 K / 7 U / Z 3 c + z H + b s 3 J k 5 c 9 t K 3 T J V c i W V I 4 v e w B C E 9 8 g E c t 8 n I o N I g A D J K l X 1 r V b r K U E w T C Q y I + J 5 X b z x h i 2 b 3 j X s T h + 5 H Q Y B f U O n d O M h O W x u m g 2 8 x p 8 Y t F / / W v w N s P G / + e B t 8 9 1 J 7 N f v m 6 8 G W A j d M V / 9 6 6 L Y 3 q W m V v r W 1 / P 7 N S / d m O 1 S K t Q n v W + j j 7 f c 5 H I a 9 N 5 y 1 z y C q N 6 1 U 8 C t 0 9 3 d N s 3 H n p q f D s N r f 5 P a / S / N d 0 Q z w d f J a X O Z 7 y T 2 a 7 I 9 q z U H p e v v i N e v M q b o g N 6 6 G j f f f X s 0 u j b y c N s 6 7 e Y H j K d 5 J 1 1 J 6 u Y 7 C f S D 0 y 7 H M N B u d 8 j r 9 Z j v B k h X H f Q o O 9 z G L x L 2 + 0 8 / I q 0 n 3 3 T 5 2 W 5 z i t c 9 o 0 u l T p Z f 2 c R 7 B U M Q 7 L 5 4 V p + 0 9 I r 5 m p i E r 9 N C 8 A 7 Z b H b x / N c m U 6 b + k A 5 q X 1 O 5 k z Y / G a D X 1 8 x X 3 L A V h / n q J P I N O 6 1 x p 1 X a l l 6 0 4 F d X 2 9 w x s p 3 + u O 6 h T s 9 G m j 7 c T v c P X L R X e S T I l A p c E + 2 Q 8 r / B r w d t k g j 0 x W u / K y o e O w X v c a u O I h w y O + k V R 5 H m z V e T U Z 3 Q r l Z k a v I Y E M p K J m C U T I C V T M A 4 M g G F + t m / / W 1 g f + 3 W Z S K t L t 6 4 L W N s x v 8 a x T w z 4 v V c 4 K Z 4 t u K g / o 1 4 r m s F 8 j k j x 5 r J Y U r Y + c A t 8 Z n e 7 4 j 3 f W 6 Y l w 1 o o L 7 R o 6 P 6 H E U 9 c + K z a n v w u 0 n / J R Y P s k H n I j 3 R W a O A U P n 6 w E 0 5 1 g g R b 1 9 8 V u + c P O 7 N + S 7 t l J z k Z e k J / P S S v E + F p a k t / p t H E M Z l 9 4 r P / r T h 4 f Y h + i b j o n J j o G 2 m v M v i c S n R G x F f w 3 D o B + a r V x v Z w 7 z 5 a o A P N z 2 0 z k I K C J v t O g l 5 H v S z r P 1 L T R t N B 8 c f 2 9 a G W 6 r H 3 d B g q + A 0 b B a c l J h w v h c F c Q V / u f s B t S 0 S F p r F a X e b 7 6 C 1 H O I z B b y e D 9 4 S r 4 O u h H h W m s 0 K e R 4 p K e z u S b J X A k R Q 5 s 0 o u r 2 G + Y p o r z x Z s 0 x 5 l 2 g + d J v u z M p r A k q t 4 U Z W 1 w M E + J p G f 7 P U t N O v W Q P 9 9 O K A I E H P y W s v 8 n F R X / + 4 3 X S z n 4 5 M C b g Y m a P p w B X x G s c q 2 P j w W 7 M a 3 Z z R 6 O 6 O v B a Y K 5 M 0 J g i p N J r D P b i v m K N I v + H r j G r j z c l / T T w u p 8 x X T C 7 W N A / S T h 4 f B l 0 e o 1 m A P j f v A x Y y S n A l z U E f 8 w + 3 + 6 F V u w z z S Q i q W t t 8 Y 2 J n Z 9 d 8 J X E x r o v r e J m w 7 R Y / M 7 r d L k 0 5 L / K P D Q + + S d D Z H M w 2 H t M c k 8 p u S n w F v d / m Q S s l s o D l x g 1 h c b E X 5 h p / U x U 2 0 y K m Z r F i j z X B Y m x 8 Z 3 w b a L 0 2 V b p p e p S 5 R j + 7 O D A H F X b 5 d y N M G h D P a l L 8 Z c s j 7 P q 4 v 0 e 1 D t + / Y a N b c 1 3 6 g K U w f M y f X W r T 7 5 9 6 6 Z e X 2 4 J A 0 G Q H L A h u z B 6 y 1 o v Q k 0 M n X Z / W h V T F Q D g v u p p O u q a R 3 + 8 z P x n g g 0 c N 6 j p f n O / y b Q G y n x d d 7 l o 3 y + M C C 5 6 4 / 6 Q G g Y k I r f b Z n p v e W R z 4 q W U W l h B q g M F t i b a 2 I p / P U z K Z N N 8 N 4 7 f s B 7 8 M 2 O 5 u b B g z s R L 9 8 b 9 9 Q f / r P / 4 H 8 2 O J c v e A o u 7 x N j F 8 L A Q u x q H H 9 + g w e Q a z T 0 n Y 5 4 X G 5 3 O d j + v n Q q W T o V r 3 8 N z X 9 d W + m 9 5 Y G H T k B 2 y 6 / W i l S 0 6 H I T o m y s R 6 Z 0 E T / o + 1 T 2 E + Q g u B e F e Z Q J n G Q B v C A p g R Q Z 9 T w K P k 3 r 6 H f m A Z R G e h 1 + v R H 9 b 9 J 0 f X X x n P Q q i z 0 G T T 3 H + G h X M e b B Q c r K V 6 9 L u X R C b A X q y F x I v r d + b p w 7 / 8 U b x W m E Q m Q J G p 2 B l W q w c N 6 V t Z g c j h K I x n 8 K k U m Q z j p P T 6 x D S b r E D A Z D W v s b l R M z + R e J z f 4 3 M Y b K P b j s m 0 X Z S m F s y O c Y D d r c h U Z k k J T Q N z 8 L M 9 l / j t x a h O S 7 G + i D x Z H d 4 D N u F K T Q f 9 6 E J H R P x w t / j N S v M q h d 2 p Y z K t H b q E P / C E n 6 3 o 9 3 u 0 m T e e i U z N V p M c D g f 9 5 l q H H B Y z + W U g M U a T K I Q 9 f a E x J u G r A 5 f w U c + L 5 o i / d B b U b 6 O v r b j E Z I K 1 8 z J h + 6 + f F w y P S 6 N r C / v i g 7 2 9 P c q t a / S r X / x C v D 8 L m c Z D m g 3 c M N / B 5 G P J z d K 3 z o R x s Z n k 4 X E C I i D q 9 7 w o t 2 y s 2 m X j d H u 2 4 x D / J N Q 6 H Q p 5 T h K t 1 s 2 T 0 Z u m s H k u 4 H H O R U c N u y A J 2 n 9 U s N f Y r g + Z P l S f x 5 C d b w N + F j 6 3 8 8 E L T K h t J t 0 K 2 + e I C m I w P e R z H v K A + d W V N u 0 z A W M w G / k c I K 3 9 l L H R Y X / s k x 0 3 3 U x U + T w 6 u b w B 8 y / s P 7 A v M s 2 O + i T A b H e 7 h y 2 G P l / w 7 6 G t X i D Q P j d n u s K v h A m m c X + M A s d A 0 F w 1 f S Z Y L I W G g 4 J e g 3 0 l J 7 2 7 d H 4 h A c D 0 X m K T H / 6 q C g K d B o y 9 4 C k a 7 Q / r X n F N L w P 2 N y 7 s U 0 e T r K 0 3 q h S J B u n q O z G 6 9 + X H 4 r P R a M o o 4 r 4 L 5 i s J F c y A 3 + E x h Q H I h I a / z 8 4 p g E E G Y A C D I H h e z U 9 2 W J W d D I y S S V 1 f T x / 4 Q K N k q m t H 4 j n k T p K j P 5 D c C B a 8 l t L 4 I X 9 7 n J W k y P Q p a 6 N D H h R A j K X z U q w n y A T M 8 X O v b 6 M 6 E w r n u D S l 0 7 u L H c p U H Z T n 7 4 B M g L p v K 6 D Z M D A B + G U / v 9 S h e M Q z R C Y A Z F I B j 3 E Y J R N g B / t f M N B E U 3 z / P v a D Q 0 y Q c X B S l z W Q k 9 a P Z H / D / E d E 9 a M t N 5 t v 8 p q e R U O B T P h + g 4 X Y o 9 z Z G q Z s B o G q 1 a p 4 H s X P 2 c d 9 W b D 9 5 0 + q o l X e v L h J 6 S M v x Q J 7 r G V c F A 3 5 y d a M U y Q g T c K m X i I 7 O V h C h M X 7 8 + C 3 7 J i f Z U v 3 2 f y y B 4 c 7 B u Z S 2 N t i y W S w N v H S Y m T 4 7 1 D l W 0 W X i N o o r B 0 6 6 H J C E 4 M I k 3 d z 4 e F 5 m z 7 7 F n Y 2 h + r 1 O g W D Q f H Z F v M s 4 m O t w o R N V 5 x i k M D 5 x c C 2 A t o B k S d F O H Q s S A I f C V M N T X 5 f 1 + w i z O 7 m 7 + K w F h M d 5 w N 2 S g 5 a Z g J a A b + g y J o 3 w D y A B n u Z W H 2 6 T X u 9 i 8 y w k 6 R 7 G T i t z z F l g C j n 8 8 B q L Z y G A + 7 L + Y g c G x g r t n G S k v E y A h O 2 z c O v D J d T p 4 e 7 y 3 R j a Y c 2 M j 5 K B N P M 7 j a 9 P v 9 D 8 z B o C h 6 Q N o d w v H u m W T c K + E q d X p N 8 J u m g e q G p x t / O A P 0 a k y p 0 e k N p / f b x f M 5 Z y F b t N B M e P 0 i P j g q U S A y i Y a q D v 2 S 7 / s 1 5 T W g 8 h O Z 9 f N 3 Q M J e Y t N C S 0 K I q n G s F z J D H W S c T i L X d j E a r h 0 4 R u V s x T Z T F a I 9 2 + X y L E Y 0 7 d q A x Y M Z 6 2 R z G 7 + G s U 9 + W V G c 1 M q P d q 9 E f v u q R K y T n F 1 8 G f I 0 n 9 O M 3 V 8 x 3 L x 7 o i 6 2 i U 1 g B 5 w H M 3 k m a W v Q d 9 x f M 0 R c F e 6 E W p E / X r t J S 8 p C 2 D 5 N s / k l T w + O W F 6 F M K p A J w L t S U w 5 s g 0 k G Q B q L Z 7 1 y T C Y A d m z H / F u t c y i e F f L N d f M V n 3 s M m d S 8 j o L T D I I c 1 h 3 0 8 Y 5 T S J f 1 o 0 G G h h W T y A S 7 e V R Y K W m J A A L g Z a 0 S Z D 9 o I c I m H U s 5 m D f I a O g Y X 7 L G H H Q M z D e Y e X u s f U A M B B 9 C / L 3 3 2 D + A l s N 3 Q C Z g i Z 8 V m d Y K d f o q 7 R Y + I f w B R K + g o X 6 / M V l Y 5 E 4 x 9 Z 4 F m N S + d X W H r s 9 + a n 7 y Y m H 0 t J d K p h 0 m E n x Q C D l k s 5 w G + M Z n A e 3 / x p w m + v h F w Z 6 K l S n k b 7 E m 6 b E p g 0 6 1 U V f 3 s E 3 u o v / 5 G F L 0 5 G B X k t p m k g y m z W O 2 b Q O u k / M g + D 4 G X s g z z R q r Y H 7 K Z o 5 3 y X w 1 j C / 2 E c U Y E F l B D c j p Y I / e W 9 a F W X E h H h G f A Z i r g L N 5 G m D L B w J S Y E A Y Y F J X T e x e i g / M k F m T k F N M C o T I P 9 t v 0 G r 2 B 6 T R m v g c w B w I z E y k w c A P w 9 y S E h 5 6 3 z 6 R B P O h E B O u R 1 + w R l w v O I V P i G / 9 6 h S 7 P j V G M 0 L y f h u A V F O u + + K 3 Y + 4 y + d q f y D 8 8 J / p 6 h / 7 h t W G z 9 i x A 6 9 c 7 d v Z P z z Z F E b B Z t m i l J P c N k M 3 l x P M o 0 C f A 4 e G w I B 8 F 7 r / N h 8 6 G z 6 f x T g N M f h F 0 a n f d d G 9 j h V p t H 0 0 F D 9 g P 6 N A f / 3 B E v 7 l u i A i Y g s o K s O L T X R k A U I 7 9 O D j M S d G g e 0 A 4 Z T J i g t i K t x b 4 7 v h n l C P f r 5 0 k t L o K N S k K Z x 1 a A R O p Q L G 9 J 5 6 B x 7 l h d V 6 s Z 4 R G h T B A G L v a k t e E V C T l R C t 4 + K v o 9 D L 7 k h c T 2 3 Q p d t n 8 C 9 E C + 0 S p c F G 8 3 m U t p S Z q g R u p L s 2 E J g / 4 r Y K L X P x T M b 5 m A L 6 U F S A b Q u 1 W F C z 9 c J o Z o 6 y F c c C k s 0 K m f I m m E 2 2 6 x s R K x V d p + Y J N k E w 9 v P 2 B B X E W r o f T 9 G 9 e P 9 l P p + G r A z f 9 j n 1 s C K I f W p K K R 4 E 5 S G D U r y 1 X y u I 5 E Y + L 6 Y J J C E c G Q n c c H r A m g w C 9 H O / x m O v T N e 7 H 5 w G I h C i v / d 7 6 F X r r 4 o b 4 E A P C b u v T o y c t W r j 5 T + I g m C 4 K r Z H 7 b u l l + u F S R 6 h i 2 L b N b u t E q k + 6 / s B 8 N Q x D e A 5 s n o 2 Z 3 M Q A V V 1 v D 0 0 e I A q j + V l T 3 k U R w Y M / c y k x H O l 5 t B s 6 n n Q G X p 9 e E A 3 h Y v J s 8 3 2 M 4 u e X O 0 I b z o f n h D a D L w k 8 Y t 9 r y i 8 D N o j 4 A W G v Q e W O z L d D 9 3 9 k k b y r e S e b v X b a L j n p 1 1 f a I p k 2 z m 2 b q T n Y f z L o 0 a F L m H 0 f b b v p L f b l 9 s p 2 u m t G / y D I c C z Q 1 b q n R u 9 U I G Q c k H Y V 8 y 2 x o J i i 1 9 n U x e t x D 2 B l f m B N j I O L N W t C X 6 U L r D W S y W f L 0 A B J p v w 9 0 a 7 W z I d x + P O m V 1 g D o 4 h G o k K w I H v E 7 / N z e 0 o i 6 P x 8 V C y w I J T t 4 P e d z C o B c u w 6 A D d Z k + E e Q N j 3 2 V x f Z D N f R Z V / w / 1 0 X m D 8 A 7 b / 5 7 d 7 h s 3 h Y P L w g 5 9 h 2 z f Y 5 D s r O j c K k H G 9 s E 1 X 4 i u s M R w 0 b W Z H q 3 m p U W B w x n 0 r I r H 2 t E g M M C 4 S O A l o R 3 W q f o 8 b 2 S 7 t b i D L g / f x T p Z + e X O Q j o L M d O T / g V R O m 0 F V H v Q z o e E A w i g + 3 v G I o M N s u M c a o U J f H k w L k 1 H r d b j t 9 r k t X G y f 9 + l i 9 K R Z i + + + N d 8 V H Y j f 8 v B x 0 I Q A Q s k I y c M M / I I l + B y b I d B 0 G p v M D r 6 2 c r V F U 5 H x A 0 R J I C Q D g 9 h W l J r s p / n P F k w K 6 B u 0 4 2 p 2 E J S y Q m + V 6 d / d O V + A 6 N s A f j K s D p j y P 2 E f d c j 9 M F / m W H N n K k 7 2 h U 4 S c 3 d 3 l + b m 5 s j p P D v U P g o E q V 5 n q w v t 8 E X a d R z u P w t 2 f z B C P l + Q P F 4 f u V x u Q a b l m E Z b Z g Y B A P / o L M D 8 u p Z Y E Y N X k Q n 3 P I 5 M G M T Q T G 7 H 8 F z L J I B M k z I r k J F s h Z W X 0 J a K T M A M X 9 f t W T t 1 u x o 3 V F 8 M n F T g u v i b s H + 5 z R 6 x C a D 3 B / c + m m k O 4 i 1 N f S b I h P m j g 0 q c f r T S I b d e Y C n l p G v x C / R 6 Y m E s m Q A E W 7 Z Z A w O Y B F Z k + m T X T V X u t D 6 L O q n l Q Y K + I A g m y C E c 0 q 3 J U x Z q j m u U T E D I O / A P R 6 E k 6 y i + u D t Z c z h 9 U f P V i 8 F d v n c s d 7 F C h b R B J k x F o F / U Z G y n M 0 h c 7 v F Q U 1 Z R h Q U U s i o Q X Y Z / q g U u C j L 9 / g z f e h x U x B e T 9 O c l E 2 D 7 f z + t D m V o o P M g E T G Z d j m B 7 F z 5 O d J q 4 m O c 4 9 P Q 1 M p i n Y 8 C f g c 3 b 4 2 q Y F D r 3 T 4 t x 9 8 Y s v F H U e W B H W a / q s 3 a i s e 0 8 O 0 u J y V x z 4 O n 7 B 9 d 4 f s 5 4 X 8 I l S Z N i x 8 j W 4 I v L d 2 4 z 5 3 n Z B / r N T Y P 5 b G 4 T v h c M F U P a t 8 c p y 4 1 u B P 9 T I x C g U 0 k T 5 K 6 / Q L Z j D j t s 9 R E K P 1 n F w e a H v N y M P d 2 i n Z a m e p z W 9 h E Z 5 X 4 h l K B n j C j N I P v U 0 y K G 3 R 3 3 0 0 e / v n b s 3 J w Q 1 i g k 6 2 S e q f 2 k K b 9 S 6 z p p f k 5 D s + a q d L S a / S X V R a E r s n + h 9 4 q 0 m 9 u e H j A D o S P w h d 8 3 e g r T M b e Y W 3 8 P E C 3 I M E Y d w q B d S K X z / L 2 Q d Z F N 2 Y 0 Y e Y / 5 N c Y v 2 p M Y x L 3 T 2 x K P 4 v 5 J g j K b R 3 h f s W I / G D L M z Y j Z B z s 6 O B b C 4 M V u b g Y 2 J S Q n m o t U Z P N m s i E 0 K K S c C B P S x / 2 V 6 x k w n E Y E D 5 X S U R s h m E I r T U J m K h F B w F O P 9 v P f o M u m S H p U X Q t 5 9 4 r D B x M k A l L B E 7 4 H 0 K l 2 e g n T C a 8 w p w R s F M c k A m A W Q g g 9 K z I B P j c f X H e w 2 K D 7 x / m Y l S s 4 Y E J f G 1 6 W D O g U z / a Z n O R y Q T E 2 L y e j / S o x o T y s Y B G t j X C 8 B + b v h f m W u 6 w K Y N L x A P f V W S C L 7 Z f L Z H L u E 0 + h y S T b g y v y V I 4 i 0 y j g w X k B F l O g 9 M 3 R U 8 P W u a 7 Y Y B E h y z w 8 I w g y R 9 N D f H n T c 9 x 9 B a f w V + c B N z v z 8 0 g 0 7 h g m B V Y C o M j s B B R Z d 4 s m V k s I N N 7 7 O e f F 1 g s + p j 9 W Q S M o E z E d V i W 8 p w F o a G u T H 9 F a 7 k 3 z I / k h b 0 + I + 3 8 C J s Q U M n W / C t k D i A K p f G o C f i + o F r z H e H I 4 X v J 4 P m 1 R o U l d M T M q 4 M G s M I 6 a L F I E Q 4 1 n F m d b 9 j q e N / f d d G d J T l w k c H g c 2 v c E O N N V I T W v U a V 3 G z i j q L L t p j b X B q q r s V 6 D W f h q J C n R D w p k m 0 R 0 l 0 7 c t H V h C Y m t g F o J w C + F z T / K B D Z w 0 C Y Y V O y 0 H S w t M V 5 e t y + X / O 9 y 7 b H a m i 1 g F N l 9 I O 4 G E w w a x A q B k G l + D 5 9 E J 4 H Z 2 U S + C q f 0 Y 3 r l 8 l w + I V Z 9 j E T X g G / H u N 2 Q P A F g m U 1 7 6 I o C 2 l o 4 V Q Y S 2 L G C + j z Q m O z 3 e W S b W H N 3 f u Q t U m c x y K I g U W g 5 w V 8 W 7 X g d J w 2 Q 0 Q S f t q X 6 c l C A L C V i 4 c G 5 l r A b I W Z k C 5 M k d d N 5 u + W s Y Z f o 8 0 C D x J + B v C d i 9 N 3 x W s M v A 6 P E T j 9 m B B F R 0 8 K R o x C p e a P E s r v n O J G j 1 G v H C Z / v C 9 C 2 u M G o k J 2 P U f T F 5 N M u h 5 9 v h e k 9 9 h M s o / x J 2 D f 7 v D 9 r M R 6 b G o y U d 0 e K r I 0 x Z z T K P R O i 5 y e 4 S A A J C w E T U M 7 4 k 5 M c L s 1 2 R f 0 k 6 7 3 p P n D P 4 l 1 U W h P 1 T E w T z G Z q w A f 9 U p i I H i g v Z V p D Z v 9 B h N D f W a t 0 Q F B M R e 4 I Q b n N b M f j m F + H 9 o f 1 6 f W G A F I C k Y e 4 7 P i L E K 9 F j 2 k + e l h v + 7 u r k e M E Y w H z F d + g T V M z 5 g M C y s J r o c V M O V g 1 g 3 h Z P f S p y z 8 r 6 d 0 Y a 4 9 C 0 A o E O a 0 K K m C E o 7 j Y D v I H B k P c 0 4 h v a 1 A L h z 8 F j j f y J / C b L 6 w j k z A z n 6 Q h a 3 f o m u J F J + p z g T y s g S V v d j V G 9 y h 4 4 M O y K j I t 3 b J z w N x S i T X y u D B b v k r s l t W 3 M 0 5 7 p D 9 l G R p 3 L o 6 + q x I o Y J R t Z N t Q i b F O K B d k F u I v E G b z R C 5 e 1 Y o 3 6 r Z b J L f z x f L F 4 X r g k T 7 I Q + k r 9 K u M S a u n F i 1 w r o i e h R i T Z n 4 u y G y 2 M d m n U + 4 9 X T 9 I Q V c s b E L N 8 / C O E K h i Z V / A o x G g 5 G u h S U p K 2 y u W i d i n w U 4 / 6 S u / G z f I 3 z K r 7 l d 3 1 n o s p V E w k S 7 P Z I f C D M W 2 v A 8 K L L P B B d n t H b F J M A E / T N r w n G w 9 / n q o + Y E o x X w W 1 q s P Z 6 y N M R c C d 4 D K t I C O 3 s u s s 2 S P c v k u E 8 e R + C Y T M A o m a w T k w i V I y u w 3 W s w k S S Z q m y m J n v X z C P Y T 9 K X K d 3 D v M / 4 T k G 0 T L X 5 x 2 y L 5 9 Z O n x F X O C Y T P + X 4 n p D t r W C w d u t p w w M E a 6 t g S k H q W 8 m E R Y q A M g s 9 H o + I C P 6 J t Z P K 2 E A q E k L k P 7 v Q E W H f 0 4 D K U q O Z 1 D q P h 4 2 i k 9 a y P x R R Q N w x y K S K 6 l i R N f v n P m v C j 8 3 O / o a l e r Y y y / 0 3 3 I a f 7 k h T C W 2 I + 0 d u 3 D h A W o M w e K h 1 W V Y y A V p 7 e N 0 V B D D M 0 D i b q 8 + D f N 1 B + y z A m h O U W s j d E 9 M K a v 4 K / u e s S / a F F e c l E 4 A 8 y v O S C f h 8 / x T f 7 5 M n R c N h 1 9 g J H z + / s c w 2 f y r U o z X Y w N 7 e c W T t C Z s m 1 1 I d E f E C M L B Q + + G o t S m W x p 8 H H b 1 F h c 4 W m z G Y 3 L W x X W y j w + 5 9 6 n Z 6 5 P I w I Q 3 p 9 O L c f Q N O o r z r X k 9 n L e c S a 3 I U S p k K R W d C L N l O t k y 1 1 q B w 6 K S 2 N P p 9 M r h D R r W g y K T g 5 3 F p V 5 O g N C Q S a 9 F B Y m K Z 2 w y L I x F p G j U T r s 7 c 4 / v p s w k Z 4 N 9 p U N A V Z y 2 y I H 5 X L Q W H 2 Y i B g W f P y A A B G T 5 h 8 w p 3 i y g Y i V o J W O K A O R S P C G a g f S D p 1 R L y Z 0 W X p e c H G 3 7 h n 7 z H v z F O Y 9 2 I l 2 k 2 P t 4 E g l + I S e r n w V 0 m / b v L p 3 / X Y L t 4 s A 4 M 2 S 9 s G b A w + / X l 9 n G G f 6 X V Y z 9 9 x K z 4 l v i U z V g Q e R z s + + x P V L o y j W M c U A / h H n c c 4 v 1 N b X C S 6 y y 1 E f G y A v N K k 8 i E p Q 5 W I G K V b w S p 0 k y y 2 S Q j f J h Y 9 d n v k N 8 L 0 4 n J Z E g S 4 O / W e h c O h 3 O I T N 9 k n e Q L e c a S C Q C Z E I U c h c 0 u y Y S J 6 L 6 p m D D 4 I J l V y g s w m s 4 j K z 4 N D 3 B l b i 6 y D w m f E I M Q J u J s R K 4 a H j i 6 8 n t r 2 R 8 I M + 5 y 7 L J 4 j p p k A t Q S B W h 1 f A Y y t U c U N S T q T 3 i Q g 0 y o 9 o Q B B Q R Y O S F i i b V K y m x 6 H j I B b j j D R k 8 4 / Z P 8 q U m r a d c O n T x m x v 9 t F L h b + I x W 7 X c W m Q C 0 O S y D S t s m i A S A T M B 2 y U U 7 + d Y L J 9 P 9 C S a 8 g h i B 5 f o s X Z j 5 T H w w D r h P R P W Q f V 1 h e x P v 4 S Q C y u Q Z h 2 p 3 k L g 4 6 n t g I C C A 4 X T I j H F o O g y A K b 9 h 1 r G 7 T e 1 W m Q f 9 L P n N + R B l 6 s C k s O Y Y 3 p r R y R P w T u x c w B r C H 0 U i 2 C O s D I F Z G + j K X r W u u x l 1 V G X F p 9 M H C 0 i F 6 J z X / c T 8 B G l c P Y o G Z I k t Q d o J A 0 4 t o o T 5 p I D k / 6 e F k 6 Y Z U q H a v f E L 6 T Z H c h O B 3 g Q T e h J + v j x Z 2 A J b 1 e G 5 K v Q N A k 3 Q q j 8 4 R z A C J Q X Q C l g F r Q T A s 6 L f L p 4 w q X 9 + s U 0 x r 0 b 3 n 6 K 2 5 I v D n T m N f n Z K G P 1 4 V G 5 l E f q e 3 H j o Y k S N I L l x 3 y c i L m O A 2 g k n j O 4 R e J 0 y s d H l 4 B F t 9 j + K T I J g l 1 P v U K N 0 Q K 2 e t F m R b w c g b q F y D C H Z U I I L n e E 3 B z 7 m z + D 3 P S s Q i H G E D W o U T / d 3 z g L a J 1 3 G p L i b O t 3 B d A S W C p Q b 0 8 K M h t a b Z O c j U l V r a c K s O w a f 9 I p l Q S X Q 6 l b 4 N x x j 6 y Y e 1 v u 0 P N W j W r f F / m m G h U 2 R + n 1 t y M 8 9 C + m K X a w c D t l k E v B 4 D N 8 D + g b C B O M D Y w U C G M I Y / Q S t 1 e 2 j d Z h 4 / L c t F h D z 5 n y i y l V 8 H k z F p t i X q 7 F p L w U L S A 0 g v y 8 a f / b o 5 n m g a j a O 4 n j F 7 n m A J d / I q o Y m U I M X g N R 7 l o 4 C 8 s 0 N c t A V N k 0 a l G u s C U 3 X 0 q o s u W U Y 1 l p H Y q / 6 F R P G z l L a S 9 O B q + K z l 4 l + h Y 1 Z t U q Y + 9 t g Q W t j F x P V c l A u D G F 2 h G Z H g Q V 8 / b 5 O f m d M v M e c C C J R S s O p u S M Q 5 f N 9 B A 4 M E Q m E r / J V u k O 1 T o R + e a n L J B G H C z / s t L U 6 q 4 d 2 m u P r F N q U v 9 P Q C m I J z X k j n p O A t U Z q e Y Q C M k z G 1 a f 4 x a W O q P 7 0 L O B T i T S v 0 4 C A G M 4 K c i K q B q 1 n b Q s I 3 a t j p l G w 7 H 2 v F R d T D 9 + 2 H S Y B w v A v 7 L K I e c C R 7 n k m Q i H b Y I r N F n W J 4 w p A K j x L u o v G F + j E h b n R Q F D 9 8 h f U X A z w 5 d q H l J y V Z D v N z F S D 9 n m h 5 n H G A 5 / b Z L J u g F 9 b + g p C A U t C u r 3 6 c Q g c B V d a f D 4 o 6 f e X O 4 R E l o B J r t + t e 0 T 0 r 6 4 f U M w z z 3 7 Z Q z 6 7 L r 6 L x F h E B 6 2 C S w U q I H 1 1 J r m q 1 w G I k m 5 j 5 v x Y y T G Z z T c W y L V a N k q N m Y Q / L d y 8 m + / S W k n 2 A d Y Z G 9 x X P 1 m q j C 1 7 r E o O A L j / 5 x n X 1 r k n T F z 7 X X L 0 H t e Q H 3 + Z A o 1 m k w K Y x n j B O G 0 O C n i m o Y d 8 u H L T J i T s a W Q 6 b K 5 T v r U p X o 9 O 2 A J W 3 0 G v c Q f y o G n b m 2 J A g k y K 9 d n G A y F l g J X k Z Y p r s h J r t j H w S 0 Y B M p 3 m N J 4 F R S Y s y z 8 J + Z n I f O e X 1 k p d X s d 1 m v Z f Y v 9 q Y H 7 1 D R t r n I 7 w C 3 F d i k z A D x a b 9 H X W T Z t 5 u c I V Z A I w 5 z Q T / Y L b b 0 O Q C T P + A M i E 6 Q G Y V O o z B W t 9 R G t 7 F 9 m a R l t i 6 u G r 9 O B i s W A R Z E I 2 h h V n z d 0 s J Q e / 8 5 P l m g i n 6 2 x S W r H B Y + Q e m 6 x 9 I V z k Z 5 D o S A H a s S R c A 2 e l F F n d C r Q F i H S e m h L A i y A T h B g m m U E i 9 U D b / f K K X N I z D s 8 s y 1 E / G j l r 0 B 5 o P J R 4 U s i Z B d 4 h M R F C t 8 4 9 A T D j A N V p i E 4 5 z H K 7 H q d P S D I A g 6 / Y 2 u H f 6 I l J Y N j h b V e J C q 6 n 5 K z H q F 3 s U 7 f d Y L u 5 K 6 R 1 7 W i 4 / h 5 I M R o V O y 8 U G c + q c Q E g W b 7 f k M f D p h b 3 Z w z u W U 1 s Y g b + g 8 1 h y R b 2 O C g V y r K Z K H 1 I a C Z V Z g D 3 n f R d E h P r y B j 4 Y E u q m f d X u u I z l G 5 W a 6 X + z K b H e s E h h A y y N o C j 1 j Y P h B b N R 2 R b I s P i j T k Z M V X p N Q D W J G G p u G r 3 U T J Z Q 8 M Y / N 2 O n J N a c W 8 K E x B w + K R 5 q 4 A p F v h J i E K q Q B T M N k w d w K c D s G w F 1 4 F K U q j p c R 6 8 v Y h K S g 4 2 a w f X f x r O e 9 w k g E x f s q X w p w 2 p f d v 5 V f F 8 Y 4 a 1 I z f T p J L g g x Y 7 B 1 y O v s i i z l X t I r E R j Y I 0 J Y V U S D Y y c s 6 S v g s U 8 F S F e a a 6 S f l E T V 0 G P 1 C L 3 B T M w m 4 X x R 7 5 F E b X o C n f s v g u o n M o h z w b f J 2 V g p 3 0 Y I m c U Y 2 O 9 B 1 2 m N 1 k 6 3 W p Y 8 4 C 9 r S B R P N a T C J V N x z b m O C a I Q w A 3 M s o Q I r j g p r m 0 / A w G w Z M v 3 7 b H F x s n x 4 0 v h Z a B h O 1 X r d c u A m M y y t 7 k p t j X 0 E m t m J n E G t w o W d o I i E Y f t T P L g z u C 5 9 h n g t + 2 Y N s m 4 l S E v m N + P 5 h U 9 Y 5 r 7 I 0 M f o u E U G z A u F l l V v Y 0 e v i G Z P W k 8 y x E A s J Z S 0 U 2 U x 0 e 6 R Q S M 7 Z K V 2 U 9 4 P r g H + j g L Y O s m m m 2 q z V K 9 J + 6 1 P x y H X k 9 M h B 2 S 7 y / h A 1 H l c B q c b X i Q C G F R A s u J 5 3 z Q n d p 5 V H t N / + l C r 6 Y H U 2 M n 4 U E D U 8 D Z M i r A o g k x X e 5 D U R T J J J C D b 2 X 8 c L g n M T a i a y z w 6 0 J i T U U c N B b c 0 u i l x g l S t W x m K Q W u d u P M 4 w f y Y b a / T S / c 4 o 3 x A 7 9 3 z T G A j 9 K u z 5 v u j c N t + o z W 0 7 r l V n R S p w V R K U R S r O n W O p 7 H C 7 K R 6 V R f Q d L p d Y N w Q Y Z q Y 8 E H b W q d 5 o i W K U G F B o F A w + d C j W 2 a C g P T o A K 4 U h F I 5 9 P 9 U 6 l g F z L M 4 t s H v l g S E e S C n 3 F a F t E i x Q r N v 8 Y E n / O P t b h c g d d p c g I g B N V e 9 4 h K m E M s 4 K h 6 3 B x g C 3 2 B y a j + Z 5 Q H v o Y q L H A 1 g 2 v m H 4 y O N q 0 U 5 l m 2 I B s y 3 M S 3 Y 4 C 0 J z A R 7 n y Q T h c W C j U 5 Q Y m L N k 9 0 f c M x R 2 D w Q E N J A C S k 7 f w W S u + Z H L 5 u c + x k C 3 U a E u / S 9 k Q / x 0 s U i X J u R m o j j q q D k K w F J R 8 L m l V d L p y z a G R k F + p g K m Z E 6 D 0 s Y V J s c o R v u p 3 + u I P F L E E A D l 1 4 / D u Q m V r S w I H w r M B a n w Q F W f P J M L y x D A W A w A P I B S e 4 + 1 y 7 A 5 c C z 5 G S 6 H m 9 o 7 G X K y 1 2 w P D z o E 2 Q n I A 4 Q p B y A X T f 1 V 7 Z y x G H 6 D 4 q 5 L P B i l n W x D g M C E z S 6 l l A 2 J s W a f w z z Z r c K p H R z n s s v M k N e Z x F g V q 4 p X 9 o v c J G g 3 f v T L 8 l 5 s P G B 6 c A g g H y D O 1 W 3 w e f v a Y G B h / Z L T 6 W c B w c L G E T o O T g B e s w N X j 0 D g w W D B n A a E U Y f P i V x I f M f v u M 1 E q Y u U o K N m X 6 w e / S P 7 I N O + K 8 c p Y E D E M 8 v t h G O k 5 F / L v k 1 P c 7 c o 6 b 1 I V + K X + X 7 l 9 W + x W Y 7 B G H R O s Y a W S 9 u t V a d O w 0 4 x c F x i A P 6 Z 8 t E w K T 4 q W 5 T m B 5 T W E / m d d j S o Q W F / j r L t + 0 J w q o D F O E D I I D P D C g h t 6 7 y c Q t c s X A r f S m l f K 5 D G N A 7 K f / O P B K D G C T 2 7 Q 6 7 Q V o C P O A n P F O U D r s 3 e Z S e Y J Z b F + Q Y y V S Z d D U s W W A v w z W E S V s 0 b Z e q P a C b 4 m l j z N B u 4 L U y j n q 6 z x B y o a C Q 7 3 p 4 7 q f 6 t T j b M v p b m P k 7 V H w d 0 8 p A J w + 8 1 1 l q N r p O i k / x U 9 N N I u + M X r K c 5 F T g Y 4 T c n N l 4 b 3 L c B / w o n w Y M 7 7 l 5 m e B m M i u J h E r S t V 6 n S 3 a a 9 4 t t 0 m 7 X P J p M J k v 8 y a 1 W c G s E I R O e w 1 m r 0 u v 6 0 6 a I r q S 9 Z a 8 y I D P h v s j U + t 5 1 + u D i c b i U 3 e I C p A r N 3 k M o 1 C o T / I R A O K n Y e q G 0 W c h 4 x y E F G 7 F a C b J h 8 / o i S y c H 2 O l b A n H v f Q o h m T 1 b u V e h 0 k 0 I I n x d o H 5 S 7 v m p Z X w Z T s t C V G t u h / U i Y t 6 g 9 P w k g t d S U e G 3 Q n V m d 2 7 5 P n 7 E Q h E + K N h 5 j f B x D Z b r g E C Q + T 8 K 5 N Z T C a u Z d S n h v H g c j s F M g 1 i s h o o 2 C g S q D Q Q 2 q d O 2 B 8 A e Q H e e 0 I X Y v h 0 N 6 d T i Z d b S y K i Z n D + o P h I m n t i D t a L U h M t V q t Y F Z Z W q N E / 4 A v 3 c x c S N d N i / Z S j D Y f u 8 X + B o H y v I E m Y D R 0 5 w K H M x k Q m t b k y y h O W 1 + f v D g M d g k e S f M n V q y C / M E 8 L q k 1 M N g D X u Q h 9 i n H y 1 3 R U Y E s q d B J k A l 4 M M s x t K Q G j v 1 A I o 0 A q / N P O X v O l h C J 8 S g z 1 W T V G v F 6 Y v 9 4 Q i c j A b K k y n J P o q 2 V h V k A u D z d o 0 0 + 2 r y P K X O / n F q G T Y l A G C 2 A 9 B O S G N D 7 4 B M H 1 m y s f 2 O x N D j W c g E o H 3 8 I + u n 3 L Y p m v O + T b X K T 0 R 4 / T Q y A Y p M A M r a I c 8 Q A R 1 o K k S t x 5 G p W 5 H + 2 c X E I N s C Z M K i 3 H e X O v S D 5 Z M J A K d f x Q Q g Y o U l 8 q i v E H Z P s 1 m 2 J v a M m m e V j E 7 4 d M f N g w Z S 1 y Y 0 E 4 p f g l Q z Q V m / A V i 8 M V h O 8 P m e j R o 9 q Y m U W Y j a C G H 3 k t R Q z B I R o H B P C c d a A S W V k b k O I M y t d 9 u k 1 9 k h r g + O U b B F + 4 R x g m d 7 n H / j H H e e P 0 e 2 h W Z G 1 g T 4 Z w W h L X 2 P g b Z R z F C G / 2 D H N c T 6 I g T e 4 P u w G a P n Z 8 3 B 9 z H j 4 H t o 2 U Q 5 N K w G + J h N j H t m h j O 0 1 z 5 r D m T B o w + 2 y g c 0 7 V 9 m z f 8 a t 3 e F N f h g 4 L y 1 M E h 4 x h K U T n t A M E U a B d X u d v b l F G B C J X w r 9 N a 8 l 8 k L o k k f C P D 5 p J R W k 6 2 Q k 5 j 4 h 3 b C P a P w Z 1 / X x J o y K 3 A d 5 w E C H T D z A F Q 9 w n i A L w c / F x D R S 3 L S g c U E H o e 3 F 7 p C u w x y K c 8 P d 2 R R P r t 2 j v 3 b O 7 N d I Z K + 2 P f Q v Z 3 h + T c s m n w u Q g F I l u x T j c 2 4 R 9 y Y f Z H 5 c I V V 8 j 1 k 4 r I E v X / g E R E z O P g w L 2 C z K x u 7 f i Q j T A p 3 p p v H k s 8 6 G e x x S L L 8 e c t x 3 O F Y Q a y A k l E C P O i Q 2 Y D l F 8 4 g f / 9 b p L E A k F Y I + W M S + y y 4 T D 9 u C J Z W x U C 7 N D U r h I 0 V H h Y 4 o 9 p 0 g T X x a s t B W 2 0 n / Y 4 7 r N K c Z 3 P O J 8 p b / c D c U g f r 0 s T a N P 4 X 4 L F / I T r H w o p 9 V 7 3 M 7 R W k R C D C v z l o I w U o U N f I J g o Y t B 9 u I s A z a H e 3 Y / y q g 8 v x C K X L 8 + Y 7 J q R 3 v N m D H E 3 c M + p B 2 J 0 u e l Q Y k B C Q K 4 r P B o i 5 y F Y L X F e s B h f V e F l D n 7 Y D y T h g q Y U y 0 V 6 b v X d u Y m k N 6 W v O R L p 8 3 w P 3 B o s m M V W C I A V W V y P Q h f t F V 2 J K 6 Z l 9 q F G g w t H F K V 2 E T y F J k J O F j k I 2 O Y A t X a B i k X m N 4 h 3 w I b q 9 F g / a 3 s R I E 7 Q S N J I C B r h 1 8 E F y X R s p S I h 1 O a M 7 V i i c J 9 V F o d x O U 9 Q 7 v B g P A 8 6 0 V M + G 2 Z o I z 4 9 z k i c B 2 1 3 C P 6 q U C / R x B l v u O F j r 2 + j H P E B h 8 h 3 7 U c 0 1 I V x m A t e p z 8 r x e O m J 5 f o w D x X 1 z B 4 H c b 4 t r K u v V d 9 o 2 m A J + j g g l P + s K U k K o / 1 t B S r N Y u 7 M a q k o I L C 0 z F o S K 7 L H h c 1 F m p S 5 E h j t e V a l Y Q C r B z C f i H J v u 4 c u W j b H H X w v r M n C M i b 4 d s h X x C L F b 0 0 o 4 H r q k C K e q K j i o 4 o + Y m Y 8 v f u U y u l V m v b W q F 6 t U y Q W F h 2 h O x r C Z H H o f j K c H f a L p k Q j Y p 0 T i q g g L G 6 3 O 8 R 7 7 M j X Y 0 Z 4 W b p W + R z B o J / P o X N n S n O g 2 S u J x v f Z p 8 R 7 A O d o 1 T o U s N S w w / k V R j t L / s 3 g Q c A S k c 1 G v y / A x 8 i D T v u e g s o Z w 7 3 h t + F f t N i 8 8 n q 8 x + c Z x V G m S I n Z w T U D i E a 6 L v 5 7 q l e K 9 J 9 + J I t H 4 v d x C m z k 3 K X 7 Y n k L z K w j H j A I q c N v Q a e P 2 h q 4 p h Y L 2 a L n a 0 k A s I 8 P G r f h A s w w p T k a W k m s 8 A V g c q J o 6 D i c l t q D d C v f S P T s W Y B F j + N 2 e g d G l 5 F g 6 g a Z 5 g 2 9 R K X 2 7 l B k t d t v 0 Q c b w 5 H m Z w F 8 N 0 R h x b o r F m 6 I E Y z u 6 g J B 1 i + x O R + T 9 / t C C A V A A 9 1 Z e M w 2 9 0 X 5 A X f o f / 2 q S 8 3 S A V 2 / e o l u z / c p 2 / 2 a / R w c a x P 5 X y 2 t z J J 4 h s L G k i B Y 1 1 Y n n Z r E w 5 r 8 R p z q R p E H a Z c S 7 h X + a 5 9 y t U 0 K h H 1 U a / p F P X b + E a r W S u L n Y s 5 5 d l Q l g V A H 4 r x 5 h C 8 a v Z 4 1 r w 5 N O 5 5 Q 6 d U s z V 0 b 3 g U D m 9 f h + O 0 H d b p 2 9 b L I o j 6 o 2 g W Z b q R Y i I x x F 8 T E K / + E n T X i g 6 K D b s 3 K g Q g z 5 x e X 2 2 I y G w M h z t L T y 9 L 5 y r y s V 1 H q b F P c a 6 Y 9 8 X v F e 1 U j A 4 D f M B e 4 x d p Z t i W W i v f 4 y 6 t 5 N / t G T f r F t f H + i 9 p D 2 A q U 5 o L / g w p F 8 H 9 G g c q 6 m A M M s R 8 C 3 3 x c U v B v 1 w Y a F x F h m H + Y M A Y W f O O L c k 5 a x z U Z g z 5 D + y H I Z C X 4 a d v x F G o v w O S z o l 4 t k Y + J 8 m 9 v 8 l V w L + V r 2 C X d w V T A 6 k m d N F u T N G p Q q Z Y V C 8 P c b k m A s L H I n a x T 3 S 6 X M j / Y X q b 3 l 3 t U N r a p V d f Y L 5 i l t q M s J I W N b a 8 v 1 i / S W 5 c 3 + X s L V O J j G g 0 5 y Z d y D W q P 9 z Q X e U O T 5 w s E r C P J g t F l 3 Y B u s M Z 0 s I a 0 7 M R u x X E Y m k / Z 0 a t i Y v s 0 N C o s 4 S P D E j 7 T e E Q J 1 z K 5 3 N J 0 r d X q t L e / S + 4 Z N x 1 k H e w D J K l m p J l Y H d H n H q e H U r 7 h 7 H u t Y q M N P U v 7 x W X z k 2 F c T X 3 O 3 + P B 6 7 / G F 8 0 f W A Y 3 e w f 8 1 k 7 l 7 j 5 F 3 Q v c P I N J b p D J u u U O i k 0 a D g 8 d t V W 9 i 9 N x d 9 c l h i p M w R 9 f G E w d K K T L D l o 9 c g p f 6 e 0 F N q F Q B M c 1 a O t 7 O 2 z m s b k H o Y J N 6 Q R O d t 0 J P D u h J D y Y s + T / 3 k + y u W u m o Z 0 n 8 f q M P z 8 b g u E Y / Z s b N v r P H 5 f o / / r n B / T / / f E b l j w e U d U 0 u 5 4 n p + F j D d R m M 6 9 F 7 Z 4 M d 9 v J T R p L u 1 6 3 S 7 5 2 X D x W o i 1 u K x t f v J O a b S a e P U Q 7 m R V B J o T O 3 7 m 8 y 9 9 z U t t W Z h O I T c 3 m B R 6 E 7 J h 7 p S M J X 6 p R G Q 5 8 A I g 4 W c k i f t f M r L D C 4 T r p e y C q N Y l M g H V O Z 5 R M Q + u a T L j H p I F H 3 L O C T N A g Q C g U p L m L Y b F E / u e v X a C t r V U y G g k 2 f b E O q k + P N x 1 i I 2 Y F o 2 m j z 8 o u e r z h p 5 3 H H 1 G 9 d n J 9 2 0 b + L T b / p G P e N o Y X J i L z B I i 4 5 0 V W R l 2 X 7 Q l Y 6 4 6 g n o a w M t j q B p k w T 6 S 0 B 1 b 3 j g N 8 X m T a q H y + U S A T 4 5 e X O / T W v C Q L y I R N 0 / + 0 I c 8 H M v 2 M i Q Q y T a o z M o p n J V O v N W g v 7 K T y E 7 4 W R S Z R P Z k v B e 9 Q y 3 8 s + I 8 v V E M B y K C o 0 S 5 V 2 B R z s 8 c c 8 M V p P Z M i d z V P F 1 7 r C w 1 V a a X Z 1 J t l T R W g W K h B t f I C 2 / A 2 K t f Z 7 3 H 1 h B + C q 8 f A b j Q a Y g u a q m 2 P 9 Z y L q u 0 s B b w J J h Q 0 n 0 5 3 V 6 / Q u 9 e e U r U l t R v m J i b V 5 T t s t G g 6 I L U i k k n j z i V y e Y a 1 h M z M 1 u j 1 p J P P 7 x 5 K q 0 E W C K J O W A m b n P q I k o 5 r Q i A g Y O F w m 5 0 3 p j X v 7 j p p K o B J 2 s F g U n 6 X F V q 3 S R / u T t H P L p T Z o Z f n g 9 n l t v s o 6 b / K L Z f m + 8 / x R Q a o z V r Z E + q x x N d J Z 8 Y + / K R E 1 X q U W T h D P 3 q 3 R 5 t 5 u b B x f + 0 z m r l 4 m 5 z O g b Z + e 3 G H Y t 4 U O + b s x 2 K U 8 H 9 I h w T H i 5 0 d N g W l d o M g s M 6 r o W 2 0 f k c U 5 N k t r 7 H v d n W c g q c 9 9 s k W I g g v n x 7 S H s V h 9 x G 3 b 0 3 M V 4 Z d C + R z x P k c k q y v z e g i U m q w Q 3 D Q + p z c 9 Q s 0 P S 0 X D z 7 a b V A k E q Y v H + 1 y u + q U m L t K h f Q 6 z S x d O t 4 e 9 F m B c f w 8 e K E a C m h q f Q r S g n j d Z U e 4 b 2 + K k l I X r 0 T J a 8 S 4 Q b D N 5 6 z 4 e y z U p G 5 j W Z A J j m w 0 6 B E D 3 O H y H m u J H u v Z q k 1 u q N 1 j O k a F k 4 x Q b 0 9 o M / h u V q A D j m H + C V t J A l M + B 2 X q a 2 x a P R a T 0 Q 6 3 + R s I A z J q 3 U P 6 Y N 1 F 2 C z A 6 3 Y N k Q l A J L N u 3 K M 3 2 S R B x o G d z c A v M 6 x R + u O l r s K 7 S z p d i A y b k S D T 6 P e c L h / 9 8 l K L H G x K N W w Z v u 9 d s S H 4 N J O p 0 y + K g T / n f Z O C A S 9 5 W A m K w I 6 D K d F 6 j / w X / x P N 3 P 4 H m r l w 6 5 h M w M L V d / h r d t r 6 e r D D f 6 F V F S k 2 f 1 h n f 1 S T S / L 9 z D e Q A 2 R q 9 a S k V m R C j T 2 g o r G p b t a j n w 0 v 0 Y 4 l + f a j b R f V 9 D R 9 l c 2 R z f 2 R u L Z J U G k / M C P V J D U A M g G o g F v s b h z 3 Z a h f p 1 k v N m Y Q d g v 7 S + / S d H K w E v f 1 p Y A I q v z T + / P k S 1 y j K w m N f v T G M l W e g U w G + 7 4 K V i G B n F J V Y g 8 e g s I 6 + 1 W o 0 Y h E B l U 1 C r U j X 7 i G Q j r H 7 Z U N q j b K 5 P a 6 K e G 4 K q J I y M O q 5 d n E i N f I J l Y T 8 k B u z 1 F M V c s f Q Y / F o 4 N 7 t F o p k S 3 a J E 9 7 m t L r B z R 1 g 4 / n G w 7 2 5 t h P k u Y B T D 2 l o e a 9 P I D M Z R A 9 r c f E l K 8 7 V C E P D e o f l N s H T M 5 5 H t Q a f b D p Z g d 0 0 A w T X C t h i h 2 Y T n D K e 4 N J y c T S P P S k E K Q 4 j 7 O Q z 6 C I 5 / z N C R 8 J Z h 3 m z 7 D S 1 + 5 w i R x I z d 6 i a n O O U l N y Y C N o 0 7 Y V y W X 4 K c M + S 8 g 3 I 0 h i r 8 X o k 4 w 0 Q 7 F 7 o I 2 / f x r q 3 J a o j h Q M D 6 K L N 2 a / p N n g 8 J Z C w y u w c T + D x i i 1 9 1 m 7 L d B 6 A T V G U F p N J h t j u U R J / 4 R K 9 Q X K l S 6 y Q K r T j 1 d 4 g F m + C 6 S r d m E i I p F 1 d D G n C j A A I e c s R V x L 9 D v W T r + + 2 h E r c U O h E F V y q G 5 l 1 g c Z 0 0 c K y C 2 1 L r H A h n B 2 9 j n H o d e p k c M T O n 4 + D x B c 2 a 8 6 h A b E 2 L 4 + r Y k 9 r 1 6 C h r J T 0 L Y o l i K A T A A a D Y 0 e n g 4 K M j l J m j N R j y z 4 M o r 0 2 q E g E 6 B r r C 3 a M X J 7 W H P c l F v f 6 E 0 e H I 6 0 + D t g 7 z l Y m k p T 7 l A b 7 E e l y A R Y y Q S A T A A y A 6 x k A s a R C W u 9 c A 9 z v r f E e 7 c 9 K J a 6 e 3 x + u r P Q p 4 U Y S o K d 0 s N j g C k B A P f U 7 r H P x 8 8 9 m 0 4 + r 5 + K Z m Y 2 y A R 4 j S n q a 3 y d u o d 8 N M U m z 7 w k E 3 + n r 7 V P k A k T m K P r m 4 K R m C D T 3 p N P j n f N f 5 h 5 U z w r C C F h k u m z f Y 2 1 B Y 6 T 5 4 H 5 2 d A q Q u B c j v d F y B p t A q j F k 7 H A A V 1 f / I D 9 X 4 2 F j 6 w s D E G E x G o g x T 6 J y g r H 3 I 4 V K l I X d s 4 L M s H U A 5 m A L l / v Z 5 9 / Q Z 9 8 8 4 X Y b K 3 V G s 7 A G M X o e i V B J l y 4 C c z 5 K S g S 4 b l b H i w H O Q 3 Y o A B k Q p A C c 1 u Y 0 0 I k 8 4 U T C l D 5 f N n m E 9 r 9 5 o C v V K 7 e z T Q f i W c E J g K d O d L b O u 1 + L T c o y 9 f l D R Y z F Z q 7 O i 1 e A + 6 g 6 z j Y g N A 5 A h M O 5 M b x 4 d l 0 j j q O O v U d P U q 5 X 2 e t c Z t 8 K N / M + k g B / h w e D T p Z D P G 8 w H U i p F v c L 5 P B A s P O v t w 4 4 B g U y T 8 v D n e k u Y U 7 c 9 u 8 7 M e U K e m 9 J K T 6 6 0 v 7 / H 8 7 H b U G a 6 p K 2 j 4 t B N + g 1 m G U / v D E d K C Z / X Y 2 k R W w 0 B F k Q q r S p D U / i 9 f f E 8 / 7 T z + n n y Y G b Q U 4 W c B A Q 2 H y / f Z c l 8 2 z 6 v H g R A B i n r W Z I s f T v L z X s j n J G m a f N O h K C d 9 n M f k N E 0 l + D 5 O e g 6 U P g 4 E M s / 2 g f c 9 8 J z H P 5 h z 8 J 2 i m q 9 q W + O z j T z 7 l c Z C g H 7 z z N v 2 7 f / i V 2 G y t U m F r Z 8 C P E x h b W J T b q q 9 L 3 w g T 6 U C v L Y N j 0 + F t 8 e y O j p 9 3 G 4 e f X k Q B 0 z a 3 j 9 L m L 8 G H A j a O 5 I C b 8 V + n p V v z r A 3 k f I v Y S s Z 0 V B 1 u B z V a H e r P s z n D 0 j k Z Z G 3 F v s 7 U 7 L A m s f f Z Q T X M m 9 S k e Q P / o 5 C r U u S i k 4 L O a S p / 4 6 B W p c v D X A 4 s R A C 7 V B V E c p O U 9 A i H 4 D 2 g n s + D 3 E a e n O Z q x a m F K D n 5 u n G u s e A O x g J A I F M 7 O q 2 / B W K J G O 0 9 3 B e m H q J 7 A W 9 c m K A h v t + Q s S A e C d 8 l s Z w l 1 1 w V q 3 g / v 7 d J D + o 2 + u W d K f r 1 F Z l H a P R 0 m o l s 0 a + u N E S F V / h f N + J V Q S w k c o 6 D w + m i f / z Z L f o v j 3 L U r c o F i g r Q U E h B c t g 8 T D A 3 L U Y l C e B 3 N f s l W o r J K k g L / I w N G q J m O l j Y N U t R 1 z L F 3 Z e F t n G y 8 I O 5 j w w C B W g t t F + 6 Y l C 6 / T n 3 7 3 B 2 y 9 F u m X Y e p o V m W r o x J 8 b M O 0 w k u 3 2 4 H F j Q 3 C t 5 E h o 6 C z 8 m z 2 h w w e 4 c C B 9 I Z Y c 3 Q m 5 n k 6 Y C J / f q 1 V v Q x o N r H 8 W H m x 6 R w G D F C / e h g H h A p z f N p R j K j 4 E 0 q t v T 1 G g X K e W 6 w Z 8 z A U Y i b O O A B k V 5 5 F K n z 1 I k K K J 9 A J z e Y u W A L o T f F 5 8 h 4 N G x V X g Q z l O N 3 7 s p x A P N R 5 p D Z r X 7 a P r Y 1 D w v K m k m 7 d x w C H y v K e 3 8 R f + Y i c R n a E m s N v W X r r E A m V w v 8 D Q g Y A F z E J F B h 4 M H u j N N r Y 6 D v B 7 Z 7 i H T V A Q w a Y p 9 k 7 M 1 N 7 2 / N A i E a F S n / 3 n f Q e 2 t P 9 O v f v A u x e Y j o p J v h w k M k x 1 B p W r n U C T I A s h h s 6 N k A S s k F a V c 3 S v R t c X z Z y P s 1 7 / i / 9 u E t s t 3 H 1 P S L f 2 3 3 S d 5 W r q e l G 1 o U a x r 6 6 t 0 9 f I 1 0 d 9 W f 6 z R a J K N h d B o 4 M g K F T b / x e U O Y X 2 d q k c O E w 3 1 P t T 0 x E 8 v s f D j + / n z 5 u S S Y 9 B s N h Y 0 N s d A G 4 3 D S 9 F Q l X q X v t i X E R u b O R O W b c n N q R N 0 R Z A J w D x Q N V + n / H a B N j 7 b F q a B A g Z M y 1 a i 9 U 1 J o B j 7 W w o I Q N R a W W p W B o O j Z 4 M k M g S 5 8 l 9 p r K H q r A u l N g z R E r X o 7 N r n 6 5 9 v 0 f 6 T N G n Y F p w x S i Z g 3 v f 2 e D K Z w A B H d d G z s O D 9 o a y e z M i M L c Y o / 4 h a 6 W 3 2 W 3 K b h 5 R u P B B Z / Q A G F 9 q o 4 y m z h r O T H 0 G a z s m 5 N + B a U q c L M Q f d X N 6 i X P e b 4 6 g U i y r 6 2 R t 5 + o / / 4 R 8 o q + n s B 3 g o Z L s o I o v 8 R z Z D / Z T w r N D n + 0 5 h I t W b N Y I b 9 y B n p 9 + t + 9 g H J L r K W r v H o z W 3 X x D p V p O g A g 4 e R 9 i c C D Y E m T D Q P 9 l 2 C T J p K A Q y Y q W m p q V 1 c 9 R o 8 T c G 2 s L p c I h x c x q g n Z B P + P t V u 1 i Y i f d 4 I O d P k E l M x p N Y b L q e i 9 C S b z C e R g H N d h a Z A M f / 9 r / / H / + n + f q F 4 d 2 V P i 3 H 5 L z H 5 o N d m k p F y X B L m 7 a s 7 V H Y P c + D w E l O l 4 c 8 A T f 5 I 3 4 K T I f Z V 6 m K b W E O 6 9 u s f X L k 0 Z N U 6 5 X I 7 m E T y O c U Z A F k M R L I r B 6 5 A r I H y q 0 9 i j k v U G l d o x i P h x A t s s P o 4 C P Y O a c g E 2 w 4 y q d w k N P I y 3 Y 9 T N C p u R i F E y E 2 h 4 Y d 2 m E M 9 z i k N C a L Y X b 1 e p K I G v + i 2 P 2 O / w b J Z 4 U I l 4 t j O 9 S q d c W 9 h + J B O l j N i N 9 W Q O Y F s h S W o q z J 2 f z y R V 3 U 7 S D v M c o m c p k 8 v Q h r 3 y Y F j T m q 9 t N k 7 7 o p G k i R 3 X A J E 7 q S b 1 E g G B T E A 2 p M P i B g X B O f f L T j o f 1 S k E L V Q 3 p U T V H Y 1 6 f Z s I 3 u H + i U r v t o m / 2 C p 2 y 6 I z Q e Z p 9 1 O t i m t R p 2 Y 3 H Q T J D E b i S Y L k Q N j b p + S H 1 v l V r 9 A r m 1 W T a L x U 8 N o d H P i 8 i d y h N U 7 Y h z o C R a 5 7 B E w S l p s e S q f Q p 6 5 N / R f F j P x v S m f O u B M E d L O w 3 y R / 1 i g W q + y e P I a R f R R h z b r r W o U W i S O + A R A h r C J N 9 w i 0 2 q n 2 w d k t s X E j 5 P p 7 w r t j b 9 N R N s N + d h 6 6 d L 8 0 l o X f Z V n 3 P u C n j + b 5 4 C a x J A 4 k J K P L v I T + U 9 n Q f C O 9 y I D n r 4 Z Z Z W v 5 b B C p C j s l + k c D g s q t O 6 A 3 2 6 N v M + O W I 1 m l 8 K s i m z T k 2 C W p Y S K u R N i d 0 9 U g k 5 A Q n n H X N b T V u e g l c 0 / i X 8 p u y Q 4 s M e f z d L t T W 3 S F 3 K r g 1 s 5 Y O d K s 0 l n S L Z F q R A f p p C n e T c 1 w A G U 7 M o C K E e R 9 1 V 2 m / I S J a V O H P + u v g 7 Y D 2 + 0 Z V B C A g T H B + I D s K 4 8 9 f k 3 F z p Q A Y b t J 4 k N e p L A N n C D i V D K 3 w e B / m c U z y Y v D I C y D 8 b t C f F H s k A a j h g g K V S K W 4 B e Q 3 A X j 5 B 9 c q K K L 6 J T c O Q C Q 8 p H Y r N C T 2 + V Y k x m R y U y e Q J e 4 M h o H E p o Y m N 9 7 J V J 3 2 8 E + K B h l o g N Z E p M Q l u f 4 8 F B t E X O 8 P p R b O e 4 W g i 8 P C p 1 K j 9 X E 7 4 p w p J s y R C J p s h n 9 d L K J + G 6 0 U J b B T y T F 1 M s p l r J x / 7 3 Y t x u Q 6 p V m / S l 6 x J f W E f R e c i 3 C w a W w o e 9 j 9 t d M 2 d F 5 p p a T 7 F g k F q o Z / d k e 0 F M z Y e 0 y k U c N D j r E t U 8 v o 2 e C k + l H A E R y Q z t A t m 2 s O s O R A 0 0 I y W m B E H G R Q w y H K b e U p c i j A 5 D k U w o k 1 V e r p b p O V l B w 8 K l p Q x j Q l W Z V J q 5 L M n 2 A 9 z 8 Y B w i U l f Q A Q w e B z B n C n 3 N l m 6 e 1 k z h Y V T H / X P C v N P w Z q G l N + u U n L F D G C 4 e 9 S 1 l 4 e O P Q 3 H 5 z F J h D J r Y f / p / h p M Q 6 c L 2 e j j Z R r M K K u m R N s o k p 6 F p i 1 L L i P E r S I d d y x 1 + H R D I 7 t 7 e L k M p D o 2 Z 8 a 2 O y h U 8 y A r V U u l k B H + L T Y 0 h 0 m k f A 0 g F U r T j U S U 6 q x x U G o b a U x o W 6 y q / k Q s f Z d E 6 v F A v r f B W t L T p p 4 9 R G 8 s y X v p s j m 9 u d P i H m l R n 2 3 e h a u D B G F E h 1 F i G + O k w S Y e l o c g Y 9 8 K r Q f T 3 i t y + m q N G o W C U q t j I S Z S g i 7 E k U 1 B 9 L t V G X J H k 4 l V 5 U a C x w a C M e w I W K Z T c G 9 Y u / W i 8 F I 0 F E L U w i D j i + 2 0 p K m H o A R S g k A m i N V W r z B E J m R D 1 O z 7 5 G c H 8 m i z Q r 1 + h x 3 3 u y L n D 2 Q C F p O o 2 V A R Z I L k d p p L O A 7 T J X G u E M m 5 J W V r g 0 x A R Z M S t d z M i K A C r g 3 Q X S 1 2 5 q V G S C y H y c a a E 3 m A h r k F 5 / P C 5 + y L 9 V B n A W R K Z + S 0 w S g U m U p H k q y I 9 I 0 D / K h R + I w U t W 3 S v y g c H d G n m + w r m G S y 5 q v 9 c K k j y A S g U I 1 a f B e J Q 1 v K 6 8 e A u 5 A Y 7 H + c q 8 3 R d v 2 I / V i 5 Z s x h k 4 V l D u p f H 5 M J c D g N e u + a l / 2 2 C N 2 c l e 0 N u L 0 u K r P Z O n c t R R 4 2 4 5 W / C o S F H 8 z + 1 n 5 G J N 9 i m x p M A l v R Y f k P P n T 5 w m q a l + 7 e l W F 3 O z O n z y R G I O K 3 j / g 7 / B 7 l A l A + O + y a o 4 T X z e a e + 5 h M 9 a 6 s c 1 F q n t 1 P z 4 K X o q F + d H W X / E Z S p O G r o u r Q U E g V A m R 0 D z 9 r E 2 Y a J C k S Z 2 t m i p E K k + M 7 t V q Y Q q G q i N p 1 S Q Y 6 E J T A 4 j m / Z 0 p o H 4 8 h f a P K Y Y 0 i 0 y G q 2 9 J 8 d q n a 9 9 l u D i V M G 9 T W o 0 g Q e Y B s g B p m K N / Q R J g Z 2 q j T 6 L B P h 2 1 x x j f y J C 0 x q q E e H I b o z Y X J D i 6 g a x 3 h Q 5 Y r F Y p G T v p 2 V m C d W S u 3 z w 6 9 n 4 L x A H m Q J 3 Q K O p 0 2 u T 3 Q / j b 6 I w 8 q 7 N G E f Z J 7 7 R o 5 v C G a D u 3 T Y W 1 h 7 O p V a 9 U f a z l l 7 B y C 8 n E K b y 1 t U s w 9 p 2 7 5 V M D U h k / 4 4 b 2 H d O M S + 3 m m c 1 8 r 1 P n R p r m r Z r a H 2 b 7 x K T l O F D A P h g p b Q C F d p v i c J T L K v / 9 f P m 9 T I C Q / U x n y w k o a A w h T m L P f Z N z f y l e a h J e i o f w k J 2 b b J Z n N j C R W K 6 R 5 J n s C x E N K j W 4 b R I h A p E a p K Y i l y J S r D X g P f w l k A n A u H A 9 i + l L y n E H W V E g a 1 b o 6 S 3 b L B J 8 h l 9 J D S 6 L j 8 L D b X O K 5 z u f w B k 8 u C F R h c s y d j P 5 t F K u F M L n c f r o x O 4 h G T Q L I h E D E W e c E w k 6 d p h f n K L 4 Y O y Z T k b W y F Y g A K n i w s J H / 8 f i k h L 9 / X A A S Z J q L a H R 7 J k G / M v d R q r D v g b x G 9 B E C F z + 1 T I i 2 W 4 O o I W p Z L I T l d 1 B 0 s p f x C K K f B 5 V y l V r t N v 3 i v d s U i 0 f J E W x R y 7 1 P R s P J p n F A E A i P R D z B / t / J C C n I B F c A A J l E 5 r c J Z L A o M o E u 2 L l / l E x I 8 s W y E Z T A + 9 2 a j z 7 Y 8 L 4 U M g E v 5 a x y 4 p R l g b l u o c 4 a A E D G w x G t i v k i k A C P N r / u 2 3 Q m l U 8 Q C A M B z 4 G Y n 1 b 3 2 L x j b e I 1 o r Q c P D n X A T N P R P G Y k A 7 W V U 0 2 I 7 P V D f H 7 f k e c B z c 6 R 3 b 6 k / S 7 z K c 2 X x V f W X 9 w 2 x j Q 0 E 6 1 T o E q x h b 1 r N U 6 G Q i R I y L X F / p x l 6 q 9 k y Y W z E Q 8 b p q L + 8 7 r 2 M 5 e T g k / 4 S z Y k Y b l 6 H B 7 7 d K T j B w s i E j q l l 3 s M G 8 0 u i w c X E X O W c O S g C p 3 Y 4 K J J J 4 o H P A L b Y + F n c C O Z f v Q S n 5 w r 4 j G X U / J l C Y s o e i 0 O / T F g Q y q W H 2 s U X S 6 H b K 7 b G I i F h v V I X u m b t Y G 7 H k q 5 B R 9 J L H 3 4 E C u z K Y 9 N v m H z W 4 E I g C s S X o t p Y v E W q Q m Q d M o w O x D y Q W U A I C 2 A 7 C 8 5 Y / r X j E H N V o a / G X g J f 6 C j f T O o F E 6 W o N v s i e i P X 5 2 E J E F A O J 4 j T D 7 X I c 8 W P Y F w Z R / A 1 x b j F C 5 K K O E V t T a O R 7 4 N g q w 2 Y b z e C j G v + Y Q 8 z E z k c u C I D J E b r A m k L d 4 f U 5 G 4 z C x j D V U o 5 j z v M E D k H 2 a 1 S y 1 q m 1 + D D Q m s r 8 L n R 0 Y i o S g W 7 V / k l R W o J A j V u 6 u H 7 F e 6 w 4 i h 6 N A G h X m U 8 5 C X w i m v j C N 5 + c K 1 D Z J j 6 y N n Q d 7 t N + 8 J 7 Z s V Q V s s K M 5 E j W t a O W w G p j v M 7 U l N B G W g g B K Q b p 6 I T E Z v H s 0 y E D o t q S F M c 4 0 j D O h 8 T n 8 Z J B z 2 9 w I Y P f B P n 2 y 6 x B 1 B e 8 9 3 B P 3 h 6 X y 2 G r H O o 8 E 9 N o e m g d L T f T 9 P T o 8 g N l v U M c Y + I z r e 9 L f A X E x V w Y i f b F 3 U h C Z H B L V n 7 7 J S r J v F e R x p m x / 6 X j h h F q a q g u t A o S j X t Y + 0 u n E K l a E f E E a Q I V 0 e 7 Y O N 5 + U t F 4 R i R n O p X I X p T S z m o Q q f N 6 w Z U 0 S Q q o a F D T 9 o p 4 p u U G s W D R G 2 / m b L O X l Z y h n V q d x g Q D W j L R M 3 r C X f O I h w 6 o A I l k x J / + N z N Q n H k E N P c + d 1 K b 9 x u e 0 n c X s P 1 G z 0 q J q v k a 5 9 T z l N 8 s 0 7 + 7 S k + L J y W G F b k N j C X 6 + A I i T y V x Z 7 5 G r F i e D B d X j b / b o c P O I k k t x c q Z X x I p o B W y d o + r U Y R 8 l w J e 6 I Z / 7 c g A H a L g Q D V g B / w n F / o + D E y m z n I E F D b N o p W q f P p v V 6 0 / y Y r I Y A 3 3 L d 4 n e X u j T R t 5 O W Y 3 9 J e 5 z b O G K c L e C Y c i + D 1 y B S W l Q 2 5 C B k p n 5 F P U 7 T n I Y X u r W b H z t k q S X F x P c B 4 j G D a Y Z x g F 8 Q h A D N T S m w 1 + f W p D y Z e G F B y V + y b b 5 Y d 1 B s + Y m A o p A C u 1 O k 9 W 6 / 5 g 4 P S Z K i y r H Z L A C E + d I o + u z n m 8 5 8 0 y 7 4 c E H 4 s K 3 G S I h i 9 y D 9 Q I 5 p p M U C G 9 T v d y h n q N J k V C M 6 m z W Y U H g l C F T a Y D R S k l l b H 5 t 5 h M q / 0 l h 3 v s D a t j 3 q V F v U M A T Y 1 O q S H E m m g L y 4 + w O a A Y 0 q R w 0 1 j 2 O k E b V K L e o X W t T s 9 Y U J m l o O g h p w d K X 7 6 6 j U a s E H 6 Z P b v a V E O n D s 5 s b o X J Y p R l 2 6 C d B l Q c Y B e o 7 W D d F + P k V 1 n A 2 b o e + h w K 2 l K j V p + a w / s C + x S 8 v S T K h q u 0 f n / B 1 8 N / G a a i j X T 5 P J E W P s j a q F X O s i d m c 7 r N m 1 r i 9 2 W + t F z N 0 7 d 3 / h e 4 4 0 5 S 8 G B e F N b H N k U K 9 E y F N 8 9 C t m V l R T K X P / p g 3 w A K Y + / q T P S 9 d C f L 3 E g k 6 W M v S Y x Z 0 E 6 F U r A X w o Z 5 3 6 f u 3 x Q s n l H I I K + U 2 R S J s D 4 8 Q C j Q I G 4 P 6 b g B K B J P h p i x L p X m 1 c 6 A F S K J M u m 4 x q e S k r B f L F 8 w N r W E i 7 j e + o s W A O X H I D Z w v d C k Z d w u f p 9 v R y W 3 Z n Q y h 8 x m 7 p Y y 0 K 0 i T 9 k Q a l 7 f X Y O 0 G 6 V 5 i O z 1 o G 2 T F C 1 g 6 F 8 E J B Z w d 6 3 E c I + t x G u W G y J Q 4 T 2 D i X B j w + B i j t b p / e i U r D s P i S L d N z u E A 0 N y y T P M A / / c / P 6 T 5 q 2 8 P E S q / U 6 T k 8 h Q 9 e F C i j H u G t E 6 L / D 7 u k a B B p Y Z N R N A A 1 A b 8 1 Z U u t e t t E e w B V L F I o N y K 0 / X E t J h D 7 B g V q u V 0 i k T D I r Q N H B 7 m K T Q V p 7 9 s D i y F s X h R b f e C 8 E J N v u N i / G z M V n Y K b K t L 0 0 o 5 i E D Y m O N G N 9 + Y Q I l g u 9 0 Q Z L I e q + B 3 J c U G 2 J 5 a S m g j R S Y A p m P U P d B Q V f Z 9 o g H T z O y y Z 2 X O 5 y B S i K T P U Y w j U x d b / z H m f e 8 I M l l t / 0 o 7 T 4 f t h 9 x w w 7 5 P 3 R i O u l m B L s c S h 1 F / C r e a P z o 7 x / D c 4 B 9 C 5 B B a E E n J 4 1 C p T 7 F A i g 6 R C Q C Z C r v D 9 + C L T g + R C d o j O h M S m e k 3 b 8 b o H 6 5 2 y H 9 4 l 3 5 x u c u a p k s / v 9 R l g Y r N y D q C T B p r 5 P 3 9 M m 3 W m 1 R q a 2 K + C q l D v R 5 r 7 e Q 8 d V l D A Z q 9 T g U 2 7 R W Z A C x v V 1 V i / 5 b w Q g n 1 3 o U m G 2 X S k V 2 6 N c c D U Q 7 W W r 3 M f S 0 b p 2 7 L 0 e O C J Z R t A r U A M J E 7 T l p H H U s U 9 y 0 e b x u D G g p W h F w J s e P f 3 S d d a p a P q O O V A 8 P r Z q f f k B I O g Y u E U 2 Y 2 d z w l c r h 9 b O 6 N z 3 a v l + q U f X p I O r b E Y K g J a E w 2 Y s I 5 6 l 6 h k G / u O L q H R 8 y 3 I L Q S H r r Y b W I Y 8 a C b y n z e h 3 s d e r R 1 J K v e M q O m k 5 P N u L M w L r q G F K Z A 1 D e U D Q A Y P d n m X 1 u i Y l Z 0 W t 2 h 9 J / a U Z 3 + 4 w 8 H K 3 t B U A R 9 R G a K 3 U U b B a d I 3 G 3 5 5 f U r n 1 g B 2 Q 4 u u 5 1 m U i G 6 G P R T z C u 1 H x J v l y L Y 6 8 s m M s V b v R K L u g W K L A 2 s i E a x S Q f Z L O 2 V x l / r q 4 w X S q h 7 u z 5 q U 4 l d g i b 7 L p h H k p G 8 M P s v T h 7 S a H b 4 P C u p g V T G 9 i a A P u I f j Y N M k m Q H 3 V z N u / n V A R 1 l q l Q 4 K J G 3 m a J 3 r 7 s o t b g g a l o 0 K S c 0 S 9 8 + b P 8 L j d O 3 C V 9 I 6 o 4 B l F B H S D r A k h m z + m o z N 6 B r B h C Q l i Q z P s b D c 1 z O d R j J 1 D S 9 N m e n 1 y 9 g v s V J w a k g 5 X j g n I b 9 x 4 O V y a O A y 7 S J b U 9 G k F s / q f V s Z s 1 y t U + t Q n Z T H u t h 7 d B l U i l 8 u r F / r N 0 r 9 R 7 9 Y T s g z M f 7 G Z d 4 / n I t R 6 V i m d 6 6 b T V 7 J c M R + a v q M o i k N 4 d Z X 0 x D u A 6 g M / G A s G d Q A q 5 a q F H I G T x 1 2 9 l X F S + U U K h B 3 d W b P J g L F I z 5 h Y k A Y E 5 h d X 9 W E E y h Z T O j R e a O 6 W 5 b Q D j 9 z 4 L E m 3 1 K z I Y p u u C j M j v t 1 V 6 G z 5 s T S z V A J k T 5 A s J f G y Z O y D E v / j Y K a y Y A s t X h g 2 E i F Q E D A N o T h F R F a C b B b u 5 R N Q 5 Y T K g A 8 9 Y X k 0 m x k x B J T Y 4 S A h f 5 / t m y G k L q 8 o h v B 5 g 5 g 9 h a E 8 B v 1 0 s N J i W y 5 T X a f b J D D v Y 1 Q a r / 8 d 9 / S 0 s X b 1 J h X 2 r 6 e 5 k A H 9 + n f H q d v v r i K + q 0 m x Q L 2 u g / v O O j 1 N B C P 9 n O K B n t N O R 1 R + d l y t O e K R i m 5 q I i r I 3 c O 6 C j S 9 M T y a 8 K 3 Y U Q h R N B q o / Z D O 1 V x w s l 1 F 4 J K z 3 Z 7 G G 3 v a B t 0 R E / n q 4 + J m 8 H q 3 b v i S q w f n 2 W B 4 B B n 6 + z S c i d F H E u U b t f o a a G f L x B A y I i h i b G A 7 t q I I o 0 D q i K 1 O v Y y X O h R f 1 6 g G y t C P W a b I q 0 G / Q v D 3 u C B C D H e W A 3 Q / w S c s I X Q O j 3 Z U D X W u S z Y a 9 g 6 + 8 O o J a D n A V M u o 5 D p t U R 9 b y t U D V x 0 C 7 B W I C m L y T Z Z M V 6 p G X W m g 5 q F l t 0 9 f Y 7 I l / u y 9 Y s / c u a h z a / / B f R Z 8 m 5 y z S 7 c o 3 u O L P 0 5 o L s K 0 G 0 1 l N B U K v / a 9 1 2 a P f B A S 1 c n 6 V s c 1 U E J o 7 a 2 / T J g f y + s 9 2 m Y r F I R 0 c F W v t 8 g 1 + X K F i V 1 4 y F g X 9 r e O F R v u u z n 1 I o G O E O k 7 3 s r i V J D x W Z Z E G x E b X T m S S P S y O N T T R X r 0 v B o E 9 E 8 R a 8 7 4 r j F R A d t I b D V b S w 3 j 6 k O c / b 4 v U 4 t O o s g U N V N i F b g h D o 5 I F f h l s 9 K f U 6 / J 1 y r k I 2 F q 3 w E x K L w z X H 9 x + l a e H 1 O W q 2 U P d 8 O G o G B x 0 + h Y D Z k p j p w v 2 e F 1 / e / Y b e f F f u P j I K a B E M f C u w 2 b f Y n 9 j E Z 1 s V u j H l F l v m X A z L 6 6 u h z j q b t n 6 3 g / 7 5 b p r b w E H X o k 0 K h H E u 6 d 3 a X S 4 m m F 3 M 1 S n 8 1 4 + 2 q N k P k C c Q p k p u i + J z V 9 k c 5 P d O g y 7 3 d 8 g T c 1 P A G x S a u 9 T Z Y 6 3 G 5 + m 7 K W g / 6 Q v q / C P Y 9 U M 1 + 2 a m z h o 1 S F q / w d o n R B E P 1 l T J c Q J t G F + I U Z Z N 4 K l o X J j b m t G m P z 2 N 0 N X p L q 0 d T v C n j v v 2 1 c A L J 9 R P l 3 L U 8 V Z E A u s C m 3 C Q b H X H 8 E Q q q v b A Z 6 q x Y z s 9 N R x t m o R R g o 0 C G w l j 8 6 + d I t E 1 5 x 4 F V q S Z Z j X t O r U u N Z t s r q R O Z k o o N C n D P o B O I d v g t x Q p q 9 U a h c O n X O 8 z t i R i K 3 A H 9 9 M 5 C p q Z 8 U C z 1 C L M f c 5 d T Y n f V T t v j A I W 9 f r D f Y p H / S e E A J D b y p P W 0 k U O o C 8 0 L A g U h g U O X 0 u j T X N + L / 3 e 3 J n i A m o q x v V j M f T N 5 g 5 d T q b E + Y 6 6 B f J 4 G u T r T Q v C i g K j f D 5 M h K v 6 6 N B e S d 8 V 8 b r F 1 + L z O a l e b N A O + 1 Y r A Z s I c m g d j T K 9 i N g i 5 u E 3 T y i 2 f I O M b p N W S 9 i n W X x 1 M r 7 r h P r h 8 g 4 Z n s m q W t Z 8 k A Q L 6 H O i U O O L A F J t s J 4 G k v Q q k 8 9 / U V 6 D r R i n A E t 4 1 e 4 H V R v N W / b 0 V Y D M R h k X F H W B 7 w Q i 5 j Y O K X V p m k 2 z H j n Z B k J Q A i Y R i K M m f 4 G H G Q f d m G U C P 2 d L 7 j 2 C S T Q 3 d m L 2 N M C E d r n c b B L r 5 M T K z A k Y X V v 1 r N j e 2 C Z n a o Y W g l 5 K H 2 T I Y / i o E Y z T Y p i J x t e M j H 0 k G R 8 1 u m y + t 8 l r j 4 r V s m p f 2 t X 9 Q 5 p x + d g f D F G r V x E Z 5 g f 6 N L 0 5 J + 8 X C x v L L T Y 3 K x l W d 2 5 y B W R G i g I r U S E 8 x u I V I 9 Q L X w L / W s p L K C q J 1 a R I g l V A g R Q 3 O 6 p Y O B g 0 Z s X k L M L Q M j k U j T J 4 Z N b y Z N M d o o S Y 9 f P i f k W k B e F 1 u 9 E x E y t Z c 9 S b t B i 3 0 1 G T O 6 V r o 4 Y j R J e i I f F 7 D b 3 I m m t P O N / V e o U O C i 1 y d B s i Y l h j j Y P B V q 1 V W f u U q N z I U b F y R O V S j f / W 4 G s t U 6 F Q o n q t K e r A 7 R 4 9 Y g 1 W o n A w I T Q d f L 4 n 9 5 7 S z d d U W o 1 k V C l T J W / Q f a K v s U Y K i / q s 2 P h 8 m 1 b u L D 7 X u M A G X 2 L H 9 J 0 q + W P D G g j 5 f 4 q g 9 g l E R c 6 i w 2 X n 3 5 Z / z z 0 t U D A + P J E K / 2 f 5 + i K F T c K i J h 7 m 4 R f m f K x h b T z Y D c q 3 N 6 n D 1 k Y z W 6 F + u U 2 z i y G y s W + 1 + y R L 7 U q d V i 5 O k y f o o S f 3 1 y m R m K Y 2 t + 2 l h R D 9 t w 8 e 0 m 5 3 i S 4 k + n w e G 1 2 Y 9 V G h G + Y u 5 e u x P F i H n v j s + P G K 4 Y V q K E T 5 s A l V j Q 6 E J g K K r Q a F v E 5 y 2 Z A 1 I Z N K 0 4 f L d D 1 p U J s d 0 t G d 8 P L 7 e U o u m J n F P N i R c i M 0 D N s 8 b i Z Q m 8 p i Y l J B R R I x e J B + s 3 p 3 i 2 Y v J 8 m e K F P A N i 0 I P I p + O U K R k T V I 0 E 5 9 W 4 9 N U f a T j B R V a V s E I 1 T 1 I O y M g W w C A B O U C J o o + 3 + A 4 a a s Z G s i + q j z N V 5 4 Y 5 H P Z / 5 h D B r V l t i q x 4 r M e k 5 k p J 8 X i J x B c K g 0 J J j b i k x 7 j z O 0 + N r J i K I y + d J r O W F i n o X N L f b f m B R R i w l p 8 P e z d b k V T z J w V U z e o n L r N c s m 0 0 A V U y n m z u H F U p 0 C o Z D Y i x e t x p f x n c A L J R T S j u B / t C j P L v n J z s u 2 H l H A H x Y Z 4 g A q p z 6 L y Q d C q k q q C t W 6 z H 5 w s w S 1 2 z r k d o W p 1 e 6 Q 7 k O a k o 0 8 n S h L S 3 P g c 8 d j 4 r V Q 5 u s L + d g h P x k 4 6 N p q 7 E w 3 q F j P 8 b W G K G Y / m S B 6 u H F E 0 5 e G z R K J 5 2 9 K V Z b Z C i w X h 3 M + D o + z 2 K z a f D M C F c j I P D 2 k 2 S t j Q u g M T O R i 7 g l F c R D d Q 3 a I d U c Q Z e Y C V j + r w l r d y d a D J + p l / 0 + 2 K w g 1 i r b W p q O 1 A i 3 c k I K 1 y m Z p X 5 c 7 8 T c 0 n Z 5 k / W L H y + 8 a X u g d / e 6 p W 0 g n k K l h S 1 N V l 7 6 S z p I S t f L 8 / i A P O R T / 3 6 W n 7 I u A T H / c G E R v 9 t Y m T 2 I C K s t c A R 0 d D s o I W J c 7 D G Q C a r q P n D U M J B 4 I i k w A H 6 9 1 G l i 4 O 0 Q m L G d Q V Y E 6 b N L 1 b F 3 q G t G h p R W H 2 3 L e D B h P p m 8 H k O n p N 8 P L Q i a R C Z h E J k D z l y m 7 f i i 0 a J N N M E w O N 8 1 Q t E J u U 9 4 P 2 h C w + l i I u C k y S Q z a v V P p U i F d o r 3 7 B 7 T d l F M Z W r 9 F H V 0 u R t x r t G n 3 / j 6 5 b e 5 j M i H 1 C C Y j t P + T f R Z U L h S p E X / 6 z u G F E s r g w V s R U s e Q S 8 x d M t K W Z y 2 C a q h W z E z J 6 q P v X 5 A d k X 6 a o f j S y U i V F R E a Z I k D u j k b r z n z x 8 Q C Y V G 3 u h e S A 0 Z 3 N 5 F 3 R C 7 P I P R s j W p Z g U V r K I A I J M M 2 U W c O A 2 6 X B 8 T 0 y o s n k R U Q F l d u L Q n f D I C 5 e x q O q i f T m w 7 g s 9 Q 7 F H X N 0 c z l a Z q / N k N + 1 i Q L r 8 2 R P y z z 5 r D e q 9 P o U i g W p K P 9 I m W 3 D l l Y F E T G R K 0 o t T 2 W o S D Q o a A 2 X w A J v F E 3 T S / H 6 c K b i x R 3 y C w N 1 L V T + y X b d 4 q 0 d G d B L o o 0 g d S j C v t r m V K Z r i 9 I s x L l E b 6 L e O F 3 h V 3 g Y W p Z E 0 q D 5 u 7 j O 9 l B Z U 6 D 1 U S d s t R v S 1 G V v B S l o r 4 q X i u M K 0 A y A L Z y k X a 8 2 t o S Q C H I 7 F a O g q Z Z 6 b M l x U S z F b p Z K B + A y d j Z D l L p i U E x n 8 4 a z a B O U Z L K 6 b D T / s M 0 d c x 6 3 N n V k + V 6 M R f z I o A a E 4 D d J T V 2 O S f r Z 4 z D p 7 s e S o R P R v V g 3 n n Z + Z 8 U L c T y E G x D i j m k 2 F y Y E g t T N H t x m o V F X J D E z 2 Y w s H h j T k Q N m 0 a e z X c p + G B h l D F t w H 6 P 1 / S f b L p s 1 6 P c E W 3 v b N P j 3 Z L c 0 M A E h B E e t Q I T 1 e W h W / N S r b a 0 y Y n E f + t 4 4 W F z Q G U o K 5 8 n 3 2 i x s y o 7 C w V U S m s d U f A / u O g U f 2 / 3 a u R 1 D M / v o M Y B 6 k V g 8 S A y x Y G O r U o e k d K C S 7 Z R x d i l i G 3 Y p 4 L p F q w t k R Y s 8 f H s l 1 g 0 I 8 w 9 a K p K p X I c l F C m H t Z W 4 b d Q T A S Z 1 w F j T v w N i b G K n A C W I y D C C L Q q 2 C K F B y 8 P G o / f S 7 6 I 5 7 j m w 3 m g g g i j Q L 4 b U n Q A z M N g F 3 1 U Q B 1 P k w H 4 d K x N 5 O v q U V 0 E b C L J 0 A m C 7 T 5 I 0 9 L N O T r c K X A b 6 2 y K + y k 0 F S T 7 y G Q X 2 h / J z r k D G 6 U S f v K Z J b 3 a t a 7 Y b j V 3 m K f U d F L 4 U P A B j W 6 P j m o V C r M A s 7 G G 0 g I u y t Y j 9 M Z i j w r N C s X 9 s s 3 / 8 N Q r 7 u u 7 i J e q d x / v y I R H l 8 V + b + 9 6 K X K V n d o 5 a V J g A I N M W l e a f g D m h E C 8 v q 1 D T m O Q a G o z z T G Q C f B 2 B 1 G p b T P V v / z A R j a 2 P j q 2 m l h r o 4 D I F 8 i E 5 2 I 3 Q / v 1 Q W k s o G d 0 2 A z J C n P Q b p w k R b 9 q / m b Q S 9 F U R D x m r 0 6 L W g e Y q 4 r O h o f I h M l L b P A 8 C b i O n W / S p L d 0 y r C / s / 4 o T b s V G / s i N q r 3 6 v y 3 A 6 q X m q Q 3 s U 6 J N S S f C l G 7 z s g 2 n p n 8 Y G p C k S m 7 m a d Q P M D X i N J o w y S B p k l d k G F + a C X N r l F x D + W c h 4 8 D 0 H 4 H B 0 5 y l D v H Z M K + X S C T Z j T J m 2 y K v o J W d / Y d F I 5 H 6 O L K E h k J F 3 V b H Z p h s 7 L c k Z o U Z P q X h + y 7 V V H n X n z 0 n c R L 0 V C o n N P Q d 4 b S Y 7 B T X X 0 n Q z M 8 C J u 2 3 P H q W 5 h j G j X J 3 l m k o G U c W 8 2 9 Q D / F g 0 q a j V Y 0 W 0 0 e M A 7 u b P k 3 r a t R 2 5 P h M 8 5 S v Z 8 h f 5 d N F 8 v i Q o x K j a W 9 3 m 1 R z 1 c Q m q f Z z / P I 6 Y m 0 q I i 5 s 6 K T f O Q z 4 D P x A L e V q H v o o l D y Z E T w J M 5 u y k 6 n S x 7 P M G H x L T W c t 7 / e p / j F G I V M n 3 A U m N t T Z d M w u L G y t r B 6 I E 4 w w + T O a A G K t I 5 o a v 5 k N g g 2 b c M + U w q H + S O q p d u 0 e D V F n b 5 O L f b f p p N x M b / U d s j a D m i j 0 k F F b C R g B Y h p 6 A 4 K O p I s l R 1 U 1 v c p 4 l p m Q c G X w m K 6 2 W Y b w + C + c T P Z + D 3 I 3 u z 0 6 e O d 8 Z n 4 3 x W 8 F A 2 F c r 8 R z 7 A p h o K K s 0 i l 4 X + Y 5 4 E T H u B n 7 L m L r T F 9 r u E 5 C 5 i C + D v S j c a R C c D g V G Q C D t Y Q V b Q J M w V z R E 2 z 2 C O A Z d b 7 1 S J 3 d p N q f b l 0 A y a d 3 8 4 m i + a k i H P 5 e M 4 J g X 8 x Q h k e I 0 Y e N u V e F E b J B C A 5 9 m i 3 y C a a Q S u 3 F + R a K R M Q A F Y o M g H Y l K 6 y k a G 2 1 0 U r d x b Y 7 6 q K V C E r m d S m b g A q G z V J l u P q a j 1 q Z t p 0 i b / X Y j M 2 x C Y 5 y A R g d 4 p A f 4 4 a + T B r r x K N L O T l 9 p X B i 0 q W R F 2 P o / 0 y 2 f q y j U C m j z d Z o 3 n t l K 8 7 R B k D a K S j o y O + z 8 l + 4 X c F L 8 3 k w 4 5 u V k C S K o B U o s J Q 6 y t q s 6 k X t a 1 Q t X f A A 1 w W u l R o i E l Z 9 T 1 2 b s 1 K P Q r Y D M A K F w 9 W H 8 V 5 0 E X 5 6 D 7 V t M G k b k 1 n j e V u i m I n E c c S S 9 5 5 l q s e P o r 9 N F e L Q s 6 U K N 4 C n 8 n G e h P F L w E x M T y 6 P u I 5 g J o K C g e Y R D K R a b d E e D y x N H V s d n k s 2 6 R + u u 0 R h U f + v D n c n g o L 7 A u 5 Y 5 J A M 5 d l 0 A f z V 8 1 q W x T + L O 1 X q H B Q F B G 9 x o a H 9 t b Y M u A B X t g u k M f n E W Z l z x L R 2 / x a b j w G 0 z e V C N P U I m v L p N Q q a A Z o p i 5 r 7 X K R + 2 2 h R 8 H + A v W m 8 h T 2 z B y b c m / M s l l d 6 9 E B m 3 d 3 d 7 y U r T k o k U j Q l / n x c 2 L f J b w 0 Q g G P 8 z r t l e 1 0 1 N 4 U y + O x C t Q K e 9 8 n I k 9 t H s o + V 5 j a 7 e G 5 k m A P e + C q w Y z l F C O V e j A y L A h d h W 4 5 Y v / r Q G g 9 N W + 1 U W r T l H u F n N 4 + D w Z U X 5 I L H W H / g z h B 1 o I g M / w o E B G p U b 5 + k s 2 r M p u m b X K 5 T 2 q V Z 4 X b P j D h 5 s 1 J p H S r T b N m g R Q r e m Z d B u A n F 5 F o a o h n o F U b L G P B 4 A Y u p j y 0 s Y c y X V I b g a B + V G 6 K e q n j Z d 9 x K k z 2 o I P S f A 3 X r s 5 T q d 6 i 2 c v T N H X R L 9 a t T c 3 L b H P c + / L t w Y Q 8 i t E A C N J g M h b z u A 0 W l G i 3 6 F S Q + r k w X 8 M B p f x y 6 9 f d r 3 Z F Q U m f z 0 v x k I N + d q n D m i 5 P T 7 I o u s l X N 6 J t v 4 t 4 q Y Q 6 K A d p N e + m h F d m G z i i A 7 M O J l 0 o I D u y z W Y I 9 n M K e + N U L g 9 q b 9 e b L f F Q 2 R C j 6 H p R C a l D X a N u m m k w L 3 p U q 1 e o 1 q h S w B t j M 6 9 L C T + 0 D v b I d Y r 8 v j p r L i x E R P F K A J u f V V p p s U x e L d X H s T g n z M A 2 S 3 s A 5 D 5 v 2 a + z 0 O M B N m c u B W n r w 6 a Q 3 S 4 F g V W r K / S 8 s i 3 g h w J q Y v Y S t q E w 7 I J k E C i Y k v i G t d N 8 K k 5 h n 5 O m o h F 6 c 0 V q m h j C 4 3 x q t a O 7 A r 4 H r a 0 Q s P h x m I w F Z i 4 l 6 S h b Z 3 I 4 a J + F Z Y j 9 1 c O 6 + b e b 3 F b d P h 1 u S L N y v + I g w 5 u g K L f / R 9 v j N e x 3 D S + V U I C 1 y I e 7 r 0 L e E t i J A 8 v j k T N X b W b J 0 f N Q K O q n Q u n k f M 8 4 U k X t y z w w 2 L z I F a n U Q v 4 g + w P N j o g c A o 1 2 i S p s / k T Y F I R U h Z m n d 5 u i t l y 7 p Y v B g 6 X s M 9 4 7 I i A h 8 u B M K Q 8 E W F O h R L M v I r U I w t y e F 6 C t A I c K y T G 8 z u E p A x T W B I 6 L 3 j A Q F Q S C Z n 0 7 b w / F Q p F U O z h P b p P N O P b 5 H N U 4 H Z a c 9 P b F 8 Z P R o 9 V x A R D R 2 4 / z / Y 7 f q g Z 5 l 1 i f h O j r d C p C 3 l a c b l w N U Y v 9 T 7 V F D B I 7 g j 4 b V a o a 1 T o s m v j S c H X I 6 X v W D b 3 / V v H S C f X n 7 Y F H m 2 / j 9 Y S G Z T K 1 H C X K N l a p 5 c r S w e H O c f a D A k h l L U W F u g x 6 3 U 4 z M 0 u s B b H Z s 5 1 Q p z v q W a D 9 4 m 0 q V 9 + g a a 9 T z D 9 h 7 y c 8 Q 6 K n 3 F c o j A n f d p D c 7 Y g I C n j b c T Y C O 8 c a S k n + A P s I 6 p I n V X l V 2 v E 8 U O c F r K 9 H k d 8 p i I e C C n / D R O 3 2 + H 5 s L W r 3 q z z A 9 4 X 5 C o T i f l p 9 V B N r l U o 7 R X r y + O Q E q t b S h k L k 2 0 w 8 t V O I Z u P 2 4 b v B H C D M d C t 0 X 4 H a 9 j w 1 N 9 2 E M m p e / 0 n S K 4 S D T g p 5 D M q w D z U d 1 O n e 7 o s L 6 r z q e O m E a m u O 4 9 p w s + G T k h G m X 7 U m O 7 6 j V W n O / 7 p 4 b f j L l K 6 t n i C V Q n 7 r i D R N E z s g A k p S o 6 B l u b N P b 6 e a d C 3 O j r N n 4 H A P I A c B 5 q X w O G r 7 q e d g X 6 U T F F o M g x T n a 9 n Y F L U P 5 n k m A W H 2 8 y D b f D i k U b B L h t Z t i Y c C r k x n c y q 5 H B c P L E c B 8 V T A B o P d z a Z a 3 6 6 R 5 k A I f Y o M M 5 M D + X g 3 T f / s 7 T e u k j c l T W p Z y l k C y 9 0 V O f G x l / 2 z v m e X G t k e + S k p t F 6 1 V S S P m S j b Z j 8 y y y a c r h s i k j d 9 Y b z W g 2 z o 1 K U P P G 3 W I X 9 r o U s X E 7 2 h e h H f d b y U L U F H g d L A b h b u B 6 x d w u 4 Z 2 r q / S 7 G Z Q f g X n 6 H u H i Y u 1 W v A s O l k a G 6 K B C P k 4 h M 0 j S x h N a i j G a Y 1 P U R 2 1 0 P q 9 O p s 3 8 u 5 l X x 3 T W i t f H G Z 4 r 7 J n a g G N Q Y W 8 t Q i X j s P O p 2 6 n r L I N o d z j o W G v Q 5 r L k d U j v I B D w Q K 1 Q w P 6 i 5 r N y y R s I s 5 s S 4 7 7 i 0 m S b P R F F n c o y H y o G s 4 y o U t L b E 9 K L B f 8 / G 1 d G m j 4 C G t v C 3 W a h X L R T r I V 6 j T r N H j D a z n Y v L V b d R t 8 z N z 0 O h 4 C Z u 3 9 / k U 2 E u p U t O F / 1 g p V 1 h I 1 a j f q V I 0 I i d 3 6 0 V E 8 3 p M q M G 8 H E q B L c f 4 O i l C p a 2 W W A A I e F 0 B 8 V l 2 P U + O e I s M d 5 9 i 7 n l u k w C 1 q h 1 y W q K Q I H u P T W z k c a D W O t 7 j 9 / C M R 6 H R E 7 6 W Y W r + 7 z p e y s T u O N x e u U f T r v F 1 E 4 C D x j e i F o X Q W G z a 1 W i D O 8 G g a b F 8 2 k 4 9 Z 5 1 0 1 k i N H S f Z Z w J M t g b 7 G r D N p Q N M / Q R 3 e J A 1 y j Z 1 u n F a M g M e A i A Q R C i j Z Z T J Z 5 N h Z q c b e 0 H J A Q Z z s O 0 9 I r c R E W T q a D X S 3 N h V f o k O t / M 0 v T L I Q 5 y M Q V N i 8 a T H M k c 2 C Q c V J y V 9 N c r r d p o 3 z S g M R H k u L P 4 T H w k g A N P R v G P N L O B B x n m 8 A w i A 0 0 A 3 K Q u v l K 6 I p F W U g E b S L O a 9 l P m H 6 C F M x W r H T t X N N C 2 w p s s X 9 s g T N w h 1 8 2 B O K 5 S z T N Q Z m d m v M 6 O d d p d I P 4 J w S D / O 0 c J N m W W u 9 n X C a u q / x s 4 X r w L + a n e 5 n r 5 D N Z b c f d H F J 4 E Q d 7 V 1 S J o 5 q T k X k O R D A U u 3 w 0 s u P S r 2 l k W U K b O 2 R m H M 3 X h k G D 3 l v k S z w Q Q l w 0 F h 8 k 3 H R 3 7 D J B O g y A T 0 T O 0 A y G x 0 l v 6 2 q v C 3 j n p P x B Y 7 w P n I N A y Y o + d B k n 0 M t 9 t H T B P 6 x t y S E x o U 8 3 Q g E 0 L 3 e G C J B I I o X t f J K C M I i M 3 i 5 s 3 9 m x S 6 R k 2 Q S e v 0 R P 5 h b C 5 C / o h P k G m f B z v I t P v 1 g V i O o T W x N 2 5 f k C B 0 S R d 1 y M N T Y b 6 q F J v A g 5 o g e w 8 z g k y Z p 1 K Q g U z I V g e w k Z o i E 7 Q 8 y F R t 2 d h s l a H / v w f 8 1 Q j V 7 L r J 4 Q 7 w D w 5 + s r B X R M s L I N o 3 7 3 1 T O P 7 Y k B j k 8 6 C G u R n a d X J n r d + T 6 U i 6 P 3 S 8 J Q 3 I B D j s 2 L F P r r D F w + G e H K b F 3 / B w j t Q a d + p + 8 u v T 1 D c c b H r O k s t C v t O A s P 0 o a l q O 9 h t f m O + G g Y 3 g D s 3 w O 0 x h b E 8 Z 9 / f o 4 l S X N o v S d 0 G K E f w m r H / G Q 3 M 0 x A R v R x s E e R R A w A Z r m 1 h A r j N S 9 f R 0 X W o R F 5 t o 3 o C 8 V 5 e Z i r X A g 7 3 S z d L S 7 X m K J s J 0 6 G C z T 9 u j o O c e 1 b p F m v Z f J r 3 u p N x q k Q K 6 T A 7 G j v C L N 2 Z F J s z 0 F X l u A N n q C O z U L f O M S q O 1 + 6 s 0 H 9 s 8 s b X n d x V / N Z N P 4 d e X 2 d e w 1 9 m Z l h 2 y f X + P 3 E E 3 z V 1 K C a m G r s A / m H 0 K C E z s N u 6 y b W 6 Q r 4 P N 0 S q 0 k r g u 9 m p S w C B y L d b I y Q a b y h N E 5 G 4 c o I 0 Q J u 7 l A h S Z j o o g B I 7 F 5 4 0 y + 2 T R o D h H j 1 p 8 t u E c t t M x a M p G s 0 l O w 3 k c N L E C a 4 9 8 Q S 9 F k m H + B v s c T I i n R z I y l q 0 5 W Q s Z Y g f G m z N 9 K r Y c V E 8 f 0 d I l i w k 7 A m y h 4 4 m x z 8 c + F r S P A j I U Z k K D a Q C F N q K a i H E z c M U Y 6 m q S W A E F a T q b Q b E X 7 j j g e J X J j + m E o 2 0 m 8 X S S N W 6 f c v y 7 2 B Y n X X X Q V t 5 J 7 b 8 T M g F / d c P 2 d + t + N q U C P I i R 8 X 1 f F C h R + z k 1 i m 0 5 R 8 K 9 D B L h 0 c w 2 q K C t C z I B b c 8 e d Y o 8 C E d 8 X J A J 0 A 2 E v m U H O t 1 + K u 7 J J R t 2 u 5 c O y 9 J 0 g b / k b U + R M y W D B 6 W v 7 c K f y G 4 c 0 u F e X m y 2 Z m i s S 7 U g G U 0 b F d r b Y t W r t V T x W c D W l O P I B C Q X 4 0 x k F i h 8 m S p A c l B x i c H / x l y H r i e 7 d G 2 2 J k w 9 t 2 + P F i 8 h l Y q v c 0 z Z 5 b 3 H W W r y P a c f 7 5 I 3 7 B a T z z A B 8 T w d w M Z v b M r x a + v D w 1 r q i K 0 D + E J Q a Y J M h q x B A b M P i x v 9 t q Q g E / y u j D l R + 3 R t E E o H m S A M Y E n s H + p i y x q Q C Q C Z 9 u t 1 s a N 7 d 7 y F / 5 3 F X 1 1 D Y f j 8 + k q b C v 0 1 0 f F u p 4 8 6 J Y O S U S S m s r 3 d b p P f 6 6 U 8 2 + V J N i X 2 v k m L h X O Z / u c U q l 5 n + z 3 C h N C o k q t S Y m m g g d T a K 7 W + C Y D P g U T c U W h a k w e 8 m 2 1 + B 5 + L N Q n 7 M G B x d r N A w c t t Y T I + H w Z N i S p J P t 8 g n F 7 u H l D U L f 2 L U X T Z 3 3 K 7 X M I s 6 j u K p N l O m p B O F k K o Z 1 j J V 0 U b h l m 7 A Z j E t r O / V W E t h b V P I A c S W z F Z D j I 9 O v T R Y k y n g K s v q s F q e o t c 3 O Y K W B r f i w w X s j F 6 L v Y j 5 6 i 9 l z k u 3 I K A S O N Q o 1 A y I M 4 r S G t 0 W V C x c S f a c m C K H l X 7 T O 5 9 c h s J + n L H z S b t e T L 1 v x v 4 q x M K S A U r 7 D M 1 K R J o 8 M D m n 4 d 0 b L L J 4 0 + w l E T U a N D h r U 6 H C a C f m I / q a G 3 y u I b 9 J J A J V U w R z r Z i E r E U 1 M L D b l O j b i A r c v u e B 6 X O L s U 8 5 / t u t 6 W z 9 h m E s E c h 5 5 1 k 1 / j 6 C b G r H 8 L R j 3 M u s e X o K J r l F u X 6 I U r E t 4 5 N M S z P m E 4 m m E Q s Q B w + k Q m C f L q O z m d m z W K b q l P p U Z / m X 5 N t U 2 r Z y e v P U i 6 f Z D / K R b f M N W u 5 o 1 3 y J 1 n Y b f g o d T F B z V 6 Z s H t j 2 D V D h U x B r L u S h L J R q b 1 L 2 f I l Y e 7 9 P e K v b v I B u X q E n m Z m 6 b P 1 y 7 S f u y D C s m F f i g 4 e s v n i O K K D 7 V 2 h c f D A 8 g z r E g 0 F r T M c 0 V I 4 2 q n x T Q 2 k J X w j Z 8 c r y G b V X u o 1 n t t e J J Y a 1 P F g j Z Q c j P C r n h X j y N R j E + v w a L g g C i D 9 x f F A K B 1 p V C A G H t 2 e J s g E g E y 5 u h y s u j F o A 2 i N p a h + T C b A t C b J c P a p a S 7 7 h w B z k 0 7 b 3 T A L m a Q g E + 4 d Q H p Q 8 Y n B / q m N b s 4 O S G v 3 r l B r O y g S a V G 3 Q i u w i V y U Q i 8 + G 6 d q B f 6 u / L F c 5 e + X T M C / i o Y C H H a d B 9 u w h F Z 5 f 9 i L C P s b 7 a / v U H w l x j 7 M l v g c n b Y Q v C 0 G p v I 9 R l E p H 5 E 9 J g u d Y C e Q k I 4 5 F H m s I I 1 X 1 k g A l G k H U m H / X G y y 4 T a 3 o k H V J i y D f z a c 3 Z S o 3 R 2 O R K h V a d O e N k V v L P J V 8 f 0 g 6 V b 4 L n 4 f 1 e 3 7 5 N J i 5 D U L n 6 g 6 e 1 Y g t a / T Y b P S k q 2 O X 8 d R W K O E D b 0 R u l e 7 z M N N R U R R k p q P s r F / 0 9 W P c x O 3 v 9 q j l T e G B c L / + C x L P / l B T 2 S P N O p d K r I Z v n h T Z q P j N N Y u K N U a t F 2 b + r u Z b 5 q E f z V C T c K d W J k 8 y U P T H 9 r j z p z j 7 p c S D 3 N V c K Y x I L D N S 7 1 c o 1 7 b E G u J Q D D M 1 f S a 3 M u e D h X 7 2 B F i k T V f x x L t M 1 g b D Q g F w o A 4 Q G F V o / j c j B i U M C + V B n s 2 f + r 8 T V k 9 q l E 4 E T L f D Q M R t l 6 f h Y r h H K q V 9 2 1 R 2 C t R H / 4 P t 5 X u Q E a I l + Y X s K 2 n T r n d A q v 9 v i g q 6 p t l H 4 i i I p P C 7 3 5 M 7 m q S 4 p Z F i / u P M 7 R g K Z r 5 2 6 c D U v + 9 4 5 U h F A S w m V B N N 1 1 7 l J y f o r a r I B Y g e u x B e n o 4 T 5 f C Z T H Y R U j d X a F K b 4 8 W f Y P 9 b / s I d O s l C j i R b y a j V 4 j m g Y A K w r z D J H I 7 x 1 r S R R 5 n i K b s s p i 9 C t X j N 7 D Y E C u G V S b F + X D + p k S 9 C Z Q f V v h 0 x 0 M / X J a 5 c C g F 9 l E u S j 9 b r I t 0 n k m Y p K n z r U 1 K + o Y L d B b T F S Z O l 1 I X 2 D 8 y Q 9 5 W D a a A v 7 m 7 C + y f n j y v F Z + n 7 X R z r k R f 7 U 6 L 8 g b f Q + K V a Q l F J u C B t k j p E m s f W 1 s Q K u h E Y X n t O D D R b r c E m U L 9 4 U G T r j 8 g D 3 t k m X U s Q b C Z 2 o W d c E 9 Z B B 0 0 R 5 t 8 x r Q o L Y Y V p l g 4 1 + w O N J Y V j t 7 4 k P f z A j u D W K H I V G n x I O Y B q c g E o B T Y r y 6 1 a O d p R m 5 Q 0 G q J w d 9 o N C h f 3 a d a r S Z y 9 Z S g K L Z 3 x G b S C l Y y o c Y e S D I 1 F 2 E t I 3 M e l Z / V 0 D 2 U X h 1 E + P Y f I S A z P 5 Z M y v + r 5 G Q E 8 l Y S u f m 1 7 8 k 0 g l f O 5 F P 4 S a p M 3 f A h G f m Y q L M 3 t R K h Q q Z E G z u b d O f 2 L Z p b n q W 9 r 9 M U X Y m K u u d A 0 8 a + h 9 1 L M S / q i A 8 6 G u l E H S o P m W 8 w 6 R C A w C J D R A H h p + h s Z u X a D 2 k u c J s a 9 j 0 R G c T f z o / x T Y l P U Y I d x U p K 2 Q o 1 S k 1 K s p l a y l R E 2 e T L P 7 g g D z S B y k f Y R S T L J J l Z n i J U c P I Y 0 j y E H 6 h 8 w q 3 d L C 0 v x Y e C M N a / w y d T F W G V V g J 2 S 0 5 a i u l M t j b 5 I y O R 0 q M 6 h R I n w 9 x Y T e 3 1 e s R c l a q X / r 2 p d x K v L K H e m z s i j 8 d F L j M 9 K M / O b j L Q p 9 3 9 X d p b O 6 A r b 1 w g m 9 c 0 k d g J h + m H 8 D d Q 0 P d o 2 n + F z S E 7 Y Y G g y w i K h X d W 8 w j 5 a Z D G V o B U N b N y q 4 N J G v D 5 x x 4 3 C X p X o 9 z G E c V m I + z f 8 b X w 7 3 n M j A R o E 5 X N r W B N T g W w / q n b 1 M k d c J I v 6 K d m t U F x J o z V N A S Q O V 4 8 K F E 1 6 K W b Z k m w 7 a K T 4 p a Q O e p W q K X 2 V t Q K d T 6 / l z r N B o W n I q J W O d r Z a 5 Y J U 4 D Z 2 a y 2 x N y W 2 g A b 6 U U O P v a P G 7 4 h i + J 7 D P D K E g q w r v Y d B f y g z Y e 7 V P I 8 p p k 5 9 n X Y g Z 9 2 y b w + w O H y 0 f 6 T N E U u O y j i n q V q u U 7 h a F B s q I 1 a f 2 r X D u x Y q I D J Y l t A D h 5 l X i K 8 n W 0 + p l n / D f F + H F D e G B V Z c f R 5 k d 8 q U f J C T H 5 l m C 9 D w J a n y G 1 s U U E U o F F o 9 g p 0 9 9 4 + / e K 9 O 9 R t a E w S l 9 B C 4 t 7 K f r E T / D j k N v K U u j R I 9 i 1 V K h Q b 2 Y l k F A j 9 Z 5 4 c k i t l 0 M P S x e / J d A p e a Q P 4 D x s s N T H Y L I 9 c j v 0 j f r b Z 7 X T p 1 g q 9 c / U f K e F 8 n R 5 9 e k h H x R J 3 N m b w u c f 5 z v x B n y B T T U + T K y b J W d Z l V R 8 Q 6 f D o k L K 5 7 P G j 3 C l T G 5 L b J B N Q 6 W Q m k q l h 1 g K X Z D o / u m z S t Z p y U W F x f 1 B D Y x Q f f b M v y L S 2 3 x M r d F W O I t B t + g W Z w E g n J o h Z G 2 K T O J 8 t Q Y G Y X 7 w f f Y A H Y k N r y 2 d + L H O x v B / 3 w K Y O c 6 z t f M G F 7 8 l 0 B l 5 p Q t 2 Z O 5 k 7 V 7 Y v 0 W / X v N T m Q f n J j g w c Y I + p 3 / z o H 2 h 2 d o F a H Z 3 + 8 v E 9 a n Y q b G J F h K + E O S Z Z u J I o 4 Z A r g g G U I J 5 J z R w / l p f Y x + I x p B x w I O o 5 a e 4 V M 2 V h H g a m h r M 3 z g s 3 + 0 c h c 9 / c q c V B O B q F K K 2 4 d F V m j 8 8 u p s n d n h G F W b 5 K y 3 s u N V C 1 t U 8 d o y Z 9 G v O a 0 0 + y h B 0 Y x 0 F D k T z x L A U B 4 B j a q J s F 1 q a 5 v m w E 1 X S V 7 u 6 + 2 E D N d x G v t M k H Y M 8 p K 0 A m K + x 2 g 3 5 5 q S O E q d X i A i n K h x W y + / C H Y T Q a d Q o E g v w I i G U h o y i V S x T w B s j t H R 5 A e w 8 O a N F c 7 z M e Z z c l d l s M s 3 9 k h Z q T Q k 2 H N v F v G z P 0 K K 9 R P F w X 5 c y C j j a 1 P H m q r b o p v D I r M h o S g R 4 T L E t i l x M F b g S 1 U H A U C I R A c 4 m a 8 W 2 s u v W L d V 9 4 n j R J b k X t q E G f F g c m 5 / c Y j 1 d a Q w E P M s O D + o d L w 7 X 7 + n 0 b 5 R v S 7 + n X B g M D g y Q 6 F a N I O H L i g a J i e B 5 H J g C 7 o u f Y H O x q w x p y / r U 5 k X W O 7 W C e F c p U A p k 6 7 N x b o S Z 4 v 9 m f I q Q c o R L T j a S X Z j 1 J 6 r d L 1 O 5 3 R b A B i a p B L E f 3 6 S J r 3 M d k w j O g K s T q w a M h D b X 3 M C 0 q 0 X r D H v G M 5 f I 2 p 0 c c b 3 d 5 a X 1 j c 6 I Z 1 + O D 0 y 2 5 p s s I T p 4 P + x 4 D v P K E y t a G L z H k P d n 7 a n z a Q w Y Z P R v 7 S d K 0 K W A z 2 D G Y i p 8 s N F J u o + 7 B A I s L P L B t d h 5 w 6 + Y n f H 6 H T e y 1 N L o s A 9 Y W o m L Y + m Y S Y J W h I h M w i P w N g B j J l Y V 1 4 V 9 h g l q F v q d i M Q p 6 B 4 v 5 C u x z I e r X I 4 c 4 Q m 1 L C j / n 4 H F G L O F X 0 L t I 4 X K S 3 u Z n / n t m 9 Z C a r b Z 4 j 9 o b + C z Q C 1 A h X 6 B 0 O k N F 9 k E z m Q z t r O 6 J b H m D r 0 m V Z N s p D m v V 7 z E e r z y h g K / S p 6 f f r O U H f 7 c 5 D I r y Y A E S Y l P r k 0 B B k 1 F E v X 1 z C A + A Q V e t n l 2 P G x Y T J m M X b g z n / u 1 + M 0 w w p / 2 U O S 3 x 4 9 i 2 R u d O c U w 0 H k O J g N g P 1 2 l W O l L Y f 3 p E 5 X 6 R K h m D 7 j 2 9 S i 0 W M h / v B e g R L d F R J U 9 / 2 f L Q m u s i 3 c s m W C A M r g M B l W C S t d 6 s h 6 Z Y o 8 O X t O t 2 q u e a 1 H K m a d p 5 S 2 z E 9 l p q + P e + x 3 i 8 8 j 6 U g t W X G v W j g F 9 c Z r / A 9 u J v R Z h U P N i t E 8 W T c f L 3 U c t B L T 8 H l C 9 z F h B A 0 D s 6 + U Y m X k d R a N l p 8 w g p V H 1 R w R U V p j 7 e O d 9 k t M j O 8 O w K A q 8 f z F G 7 5 2 a T 2 h J J N P f d 1 V j r Z x 7 t 0 Z p H b k / 0 P S b j b 0 J D j W I 0 U A H 8 c f 1 8 g + h Z A Z P q w w / / b L 4 b A G H 2 f / 5 v / 5 3 u f / 0 1 / f Z 3 v 6 O n 6 0 + F z z E K k A k m I e a T Q J J j M o F 7 / M D e v Y 1 K U z w Q n G i Z Z Z 9 R 7 q v Q t 9 P n B 5 5 j g t z d 8 9 B W 0 T W 0 p D z q 6 o r d 9 8 P M O 7 Q L o o D n i D E I f M 7 n C 9 E i f b x 2 k f 1 Q L 9 X Y 7 P 1 w c 9 C O m M g F X K z 1 l 2 4 N N p 3 7 H p P x N 6 O h g P d X u h R g p 1 w B m g q d D Q k K n D Y R b A U c c v g P 5 w W 0 1 I d f / H d 6 / c Z 1 S v g u 0 k H 9 a z p i 1 + q N N z A P J L G a b l K p n K b 3 X h 9 M L l u B H T F c 7 M + o N K l J Q D 1 w L I d H K e O z 8 J s r s k g m q g 1 V O h 5 K 1 5 y U f Q F r k S 4 n G 7 Q S k + e 5 t + 2 g 6 y t b V C p d o N J + k f K e y Q s 1 v 8 c r R C h I 2 f N s s 4 9 w 8 R v z U n L i w v / M E h W 5 b 8 D b 8 1 2 K + c + 2 9 Y v F I / Y X x l d A B f 6 y 7 a E f r w x H E 4 F y p U y r B / d E U O G 1 + f d P 1 N 1 D H l 2 t U q N w Z D j F K P c 0 T 6 k r Z 5 c i q + s F + m T r 2 T Q B F h X u l g f R S u z D 9 a I S V q H x D p 5 k K H x d o 3 q j T K 1 d H 2 0 6 J t d W / B 6 v E K E Q B T v v L P x i r E f X k p J U M F E U o X 6 w 2 B X 1 3 3 w T C k G e B 1 2 t T 2 7 X 5 A F Z q 9 c o G A y y W z V O g x j 0 l 4 8 + o R / / 6 D 3 z P T I a 2 A / x n x 5 U A U D G 3 z 1 9 t S J p y r R G y W Y k 9 g J / 2 m R T U D / d r / t 7 x i v j Q z 1 L S s t e a R A F + + n F g S b B D v T Q L s 8 L + D o g U 7 8 4 u V l C w d A E M k m 8 / / 4 P q V o d V C e q s 2 8 E H F T H z 3 k h Y x u P V 4 1 M C j v 3 9 4 7 J B E x b N o 7 7 H i f x y h D q W W H O Y w q M B i n U 5 g T j U C 4 V e c C P z 5 9 T z r x 9 a r z Z m D 4 Y r l 0 3 D i i E 8 s G H f z H f E U 2 Z N d z n w 8 M B C x R L + c P 6 q 7 / 8 Y f n O 8 L L 4 S / P f p x + d h r 9 Z Q n X N p R q T A F L 9 Z Y d N L V O V Y f k H E I 1 N U T h 8 v o q w 1 p w + Y G 5 + e H B N w j / 9 + 3 + k P 3 3 w o X w z R p l B G / 9 5 2 0 u 9 4 d O / c v h g Y 1 j b 1 7 o l E U a f r J + / x 9 8 c o a C N r i / + i b K 9 D f M T i V t j E m l b X Y c Y 0 E b H J t Z S K d T Z D z o P O v r z j / i 3 3 3 q T 1 h 4 M s i y s g L + o W T T s q 4 r R 8 s k o n t P r d + n N w G C P 4 O 9 h B d H / D z 8 f L 5 Y R x r F u A A A A A E l F T k S u Q m C C < / I m a g e > < / T o u r > < T o u r   N a m e = " T o u r   2 "   I d = " { 6 2 4 D 9 7 D A - 7 8 A D - 4 9 8 3 - 9 1 4 A - 5 E 5 4 D 4 7 B 4 F E 3 } "   T o u r I d = " b 1 7 c 9 9 b 7 - 7 4 1 f - 4 7 0 c - 9 d 9 1 - b 1 5 a 0 7 5 2 3 5 e 5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m I A A A J i A W y J d J c A A E j U S U R B V H h e 3 X 1 n m y N H k l 7 A e 3 S j v R 0 / n B l 6 D s l d c i 3 N 7 u r u O S e d p A / S V / 0 u / Y J 7 9 E j a u 9 2 9 N f R 2 a W Z I D s k Z j u u e 9 g 7 d A B r e K t 7 M S i B R q A I K 7 Q a t t z t R W V m F Q l V W R E Z k Z G S k 6 3 c f f d m g I 0 R 0 6 j o V i 0 T V a p X q 9 b p I j U Z D J E B t A T 2 v w 6 5 c x 9 N T F d p Z + o a e f v o p 2 t 7 a p P G J S V G e z L l p N F I X e R 3 r G Q 9 N x 2 u U 2 8 9 Q J B Y 3 S v v D e t p N 0 0 O d 1 z Z j j c / b z n r I 5 S J 6 d q Z i l F q j U H Z R r u K m / a L c P j 1 V N o 5 I r K Y 9 4 l r P z Z a J L y d Q 5 + p 5 + 1 7 Q 2 J P 4 1 R N F U e 4 2 T r q 1 7 q X N f S + 9 c r Z E 0 Q D q n + g t 7 T u 4 t / M j V X q Y 9 B o l n Y j 4 6 / T S m T K 5 O e / B B y N d d N P n S 3 6 R x 3 W z J X V X J w 8 X H s I C e r n K Y 4 v k d r t F 8 n q 9 F O T q y G 7 c E M e P C q 7 f f X x 0 D D U 8 e 5 1 y O a J K 5 X i Z C b g y X q G F b 9 6 l V 1 7 9 M d 2 9 e 4 / m 5 m b J 6 / N T N B I m X M H u N e 9 n 0 h S L D x l 7 9 r i 9 6 a N r k + 3 M A C J + 4 z K 3 F i a s M 9 F v M S M / O 1 3 h l 0 Z 0 b 9 t H F 8 c q T e L G I 2 n v m G q 1 O r 3 / M E z n R y t 0 b q R m l H Z H s e K i o K 9 B X y 7 7 a a 9 g U L c F w F g Z J v r P D K K 3 Q 5 i v l e d r 9 k L E 3 6 A c M / 1 w q E 7 z w / J e J 2 M 1 r o s A M 3 D v 7 x 8 3 D s N U P p + X w m F u J N a O j q n s 3 0 y f G J 6 6 T I W C J B Y z I w F H y U y A q 5 q l u s t H e 3 t 7 N D s 7 Q 0 P D w 1 R z R 8 W x M k S k D S L R G P 9 O b y m j M 1 O p K l / I O W 7 R / 3 I 3 y N 8 X u w J o 9 d f 3 P X R p r E o p g 9 A v M 7 P v 5 d 2 0 x Z I F M L / z D + 9 W q M b X A D P h W u p 6 k D B 2 2 C / J a 7 8 4 3 y 7 B z M D 9 K W a a Y M J / 5 V y Z g t 7 O C 4 O Z X K 4 G N z z t D P 3 j u X 0 K N 5 L G H g l m A v B s t 9 Z 9 I u E 3 F D P 9 4 k J J b B 8 X n N C S O Y 8 E G g W t g l T i E 5 e N o 4 e H 6 / d H J K E C o 9 d Z M j W a q p 6 6 c Z U U 9 L w Z 3 Y 6 Z 8 Z P z J V r e 8 9 K 5 0 S r l 0 k n a r E 7 S t Q k m V O Y V p Z 4 A u B + I d z P q 9 R q 3 U p L g r b C R c d N U v M V 4 k E 6 4 P f M d Q i I s 7 v J 9 M L O B S N H y f 8 t E 9 x R L q / f v B + i X l 1 o E h / I Q t / i j 4 T o N B e t t j P b x Q o C G Q g 1 6 y q T y K e C 3 d Z X N C X B v A B h A A Q 0 F p C + g j l t h a S 1 J d 7 O z x t 5 g w 0 5 K A W Z J p S e l + v l 8 L i o l j 0 Z K H Y m E C k 9 c Z 8 K F d E K L a 8 1 I Q D e G 6 X b M C i 6 D t N H 3 K L B o B D M B O j M B O j M V + T z 1 O 9 2 Y C S h W 5 Y V A j L J F l s y E 9 + P l Q 6 8 z o 4 A g 0 W J D F f u I G e K 7 D b 8 4 7 + p k V a i c Y K Y f t l q / P x 6 t 0 U V u A E J 8 P q 6 z y A 2 C k n 5 o I H R m + u s j P 3 2 p q W 1 f r U k m 6 A f q 3 n X M D t U o F p A N x c 5 e X m y t c G Z m V D y f u 2 H P d I O C f u g K + 3 o C z Y J 2 Q c N H A Z Z Q N + z v x g G G Z l 8 Q / a Z q t S Z u z q 7 f p L Z W 6 H b M D n j Z n y w G a I K J 1 J t 7 Q G f P n j W O O A P u s 1 w q U T A U M k r a c T / p o 0 v c x w H A N C P c h 0 D f 5 W m W P D r A E A G T S q W M A + 8 / C N B P z 5 f F O W H u 4 A M 4 U 7 K Q P Q o s 6 a B q j U V Y L a m 7 6 M M F P 1 V q v b 5 1 M D w 7 m a O J I d m 4 4 D e 8 7 g Z V + D f 9 n s 5 3 U i y V 6 c N H 1 g a d c 8 E V W i z O G X u P B 7 o 0 M k M d 0 7 d K S n k 8 H m 5 4 P R T i t m d / 4 6 Y 4 f l C 4 x d s 9 Y A r G x z v 6 T Y A T J l I 4 C D N F u I X H 1 1 4 5 V 6 I E q 0 9 n z p w x j j g H K l J n J k i v c q n V G i t m A m B R n O U O u Z m Z A D M z A W C m W 2 t + + s X F E l W Z j x Q z o R + E q r M D 1 D 4 A E g z M B O z k X c f G T M B w p H X t J P 8 W 6 A 3 M Z P W b w Y C 9 o a O U z 9 K b F g a b w 4 B p v C / 0 Q 2 / 6 V v W n u L 0 g f 3 T c k t a d J m G I O m g i / x z 3 m 3 A z 9 p I J 0 P M 6 7 M p 7 4 d J 4 l c r 8 w t 9 i d S b g L j d b n c M A z O X 1 t 6 t H 5 X K Z 8 v m 8 I L J + 8 c y M V N 8 g n Z R B A Z K n k M / Z W u C g 9 p k B N f K 4 A M a B t b F u v I e p m G R i w G c h o Y D r s 9 y C W m D T d Y G y W W Y q 1 h x g D D k K M E n 1 D S e 0 p v L Y I k m G q g l a d g X m L G n d a T p w H y o 6 9 Q L f g F S d 1 I 3 p S U H P 6 7 A r d w J Y z + 5 u e + m F 2 T I 9 e n j P K D 0 4 Q O S A M n M r + P 1 + C s O u a k K 1 W q H k z o 6 x 1 x 3 x Y J 1 C L M X u 8 f 3 u 5 l k q h i P 0 o z O S 2 d Y y 3 q Z l 0 A 4 H I S q n Q K M E 3 P x h S 2 w B G E 5 g 2 H m 0 a z 0 + N a J J N B 1 1 l 5 8 b p B B L + j w 9 M Z y m l + c P b / 3 r Z v X s B i c 0 h 7 w 5 g Z b R n w q O v W C c 1 T / 4 b S r e c p 4 m L 7 5 A 3 P 1 o S i a z d F I w 7 y v Y l T s B W k 4 M O E I l A k F e u n T R O H J w h J j I + 4 H X 6 6 P R s T F j j + j T R 1 J V U / j 4 o Y c 2 1 t e F s e S b F d b P + Z 7 P j l T p y k S F n 9 0 4 i Z E p u i j G D K c A a 6 E O s 0 H h u L D n P t s k X q i 1 M O z g v u w I + v V L B Q r R v r E n c T m y T k G / m 0 K h M E v 7 s L B Y W o 3 Z n R S c 0 h 7 2 k R Q d K y P F 6 N g M H 7 W m / 2 7 p Q H 2 o V A q t t L w J q x s 8 T k C 3 P 5 u o U p F V q W e m y 7 T j U F L Y I W 9 I p 4 N g b T s n i Z 4 f G Y Y L 9 e Q / u V C j q e l p J q 4 Q P T s n 1 R 8 / 9 w f Q 8 k M K q v P y Z R d 5 U K d G H q Z 3 A K b + N C r 5 h O C h c p t 0 h n c G z P o Y s F b 4 Y d v H / U F 5 0 r 3 F T X r l g k s Y h g I k 6 2 9 i J E g 7 u 2 m R B 0 A H K y k v v X a p R H 6 L f q Y T a L d 0 L L C i X c l U D c r U J j v o 3 k n q W + W L T j 4 v O B i c j B v Q k w 7 z v o J d e T 9 A n 2 Z r X 9 7 6 x v q G 2 B 4 U 4 T 6 k 0 1 + 5 7 4 M B W c g U 9 N 8 m R q P C f P 6 j s y V m 7 o q o U + X F o P e T V E v v d c k M z v t 0 0 U 9 P a o P H N 1 Z b 5 8 P U j 4 H q k 8 J I o F 0 9 g 2 k d U g q G G A V 4 p s A C C F y 9 M E U e Y z j i 5 b M N e m V m R z Q e 4 6 O t e 0 a / 1 l d Y F N + 5 N C o b i n 5 x W E p x S o P Y 1 x N o m / 8 p k H j e O M M 5 + j J K R I b G D D + 9 d i M E E m D e m m F X 3 g / Q b 8 I Y D W 4 c K t L 0 L E T z w Q B J 0 A + U R A H L o P M N Y v F w 0 l v 3 R I h V U W 7 Z V T 8 J U I e 3 t z e N H C y U Z T F + p f A q M + X j Q o A 6 x 6 N S B e 2 h u i A Y 8 F I 0 K j 1 U z J i e k W b 0 G W b Q b o P I x 4 l e t K h v V d J V P 3 9 o r I M P u i W m D a t i 6 1 T 3 z Q l x q D O T g p 4 / T s B i V q i 6 6 a X 5 s l C R g v F p 4 0 j / s P K g 6 A Z I I 4 V k c t v I d Q I E p I A B X 0 g 2 o O A e F 1 s F W A D h o w f f u 1 S h 0 0 Y c c M E h 9 v j r d a U 0 S R / f b S d 4 Z b K G Z f I o g K e A 5 H s c 6 E W b Z j p G E k y F 5 I W 3 S C c v 2 C W p n z h A Y v 4 5 K n O j a 6 X q I S n o e R 1 2 5 f 2 g k M / S w 4 V H f N v S 0 + D e o x 1 K h O 2 v + 5 W m R h 0 1 R k f b m c M K 6 O / h P j E 4 C 0 w n 2 p k G Y 1 j o X 2 C c a j T S S W w / v 1 x n S S g 9 M o 4 b e R o W / U H 0 8 4 C o X 9 Y r x s Q W d z u Z 3 S n K Z d k I o Q a u s o o 7 E m 4 Z Y R 4 3 z H R r T m A q D C n 4 h 5 8 z z u o N x 0 Y J e E N g 8 E v / Q T O s y g C 7 8 n 4 A 9 S o U j l I 9 d p G i v j I t J D 1 0 + W z L 0 g b g Z z b 3 W y / / e V Y P A Z R v Z x 2 3 H b 1 h 8 z x w k o W 0 U Q A z j Y R q 9 N P z J d G n g m e H j i y r k F A X 4 c p U Y T o 7 g m o 6 N N 6 5 H x T 3 A k A 6 f b P m E 0 6 8 3 d B N P f T 7 A 2 1 M d X 2 u L B q I 2 S G p b u v q 8 n G i H 9 p E m U p 1 7 g B X u I t j 5 g e 7 5 I j K o p P P C X 3 S r O r p e T v 0 O u 4 U 8 D p Q Z t i 9 Y o D O j 3 a + 5 N W M x 9 K i B M I e j x 5 d y 7 i 3 t 2 v k W r i z 5 a M 8 0 w 3 G n R T Q C M C v b 2 n P K 1 T V n 2 m e 2 V + t + I Q U g B T L l b g D z 2 8 C 9 2 m H s 8 E 1 I 3 f 8 + G J R 3 g j u x 8 o 7 x I y h Y E N Y O e 0 8 O s B U 0 G x 0 X O N 6 Q X 9 z N F y j I d 6 + z C r 8 k 1 O 9 f + s w c E K r 6 h y V F 1 K K m c o T f U a U 9 4 I j o w Q M E c q 9 y M x U C u b 9 o w a m C 6 h J d Z i P A + x r 0 g C I B x o 0 r B H 0 c S E x M i q 2 e O S K Q S d X J y p 0 c a y T y Z d T X r r P 0 n T Y t d P W G j 8 / J 4 n n + 0 0 f R f i + e + H y m R E j d / z I V a U k x b Q P d c / v 3 A / Q p o 2 U B + P B y o k x Q j s y g L + c G Z i K 8 t x s R T A T m O r 7 D V 9 z G O E k Y U X L S I r W o f Z B S r l c H k v + 0 B P a R Y v i V g p P P M f M 1 J J O O t S + u V z B r r x f Y J K b 8 n O 7 P F a h 8 U i d P m b 1 S R 8 U B Z R 0 g P + c H b r d k + o / 9 I I y 2 X / H r b L P R C e w B O r Y 4 H N B J P N j r f 7 c j R W / M E h 8 y M 8 0 P 1 w V a l Y v J D M l S v i l v x x U J q R Q d d 0 4 e j i g f s 3 Y y 8 n G A S Z / 9 K 3 i L I X C D h z e w V x 4 t t X l R 0 Z J C 9 3 q / p s 1 v 1 A H X + f n g + u S l Q Z y F O h F q + b j 2 E e R 2 A a v c E m L N 6 x S z z 4 U P C L M k s n 8 o 8 e N y W i N y k b 9 w g v 8 0 Z 6 H p g 0 p B d e d D x 5 K Z o O 5 G i 8 U f R I 7 2 P n 9 4 f q f m D w e r F A o 5 P m F w 0 v D Q 9 v 5 z l Y 3 r B E n i B H 9 k J + z q j c x L B k K R + E 1 4 X E 1 6 I n x q u i k P + V A 1 R m N B + j F c 1 7 x f A o / f T J B z w 0 / o t c u H n x w G m o p p O x 5 0 1 h R w N 3 q 4 4 B 5 X 2 R i V 9 M + e g H G l r g x j r a z 3 X J r q r G W 8 a 5 N 4 7 H F 0 k 8 Z L O C M f H G 0 I o Y m j g N O q F e n d Z G 4 D F Y / K x 7 R U x f S I w q N P f v Y p R O Q 0 0 2 3 f N n L T I i K A O A f B 4 L 9 b C n Q Z q 6 2 g l m P 1 w F P h p 9 p z q k 3 L S y E e C K 4 1 g D 7 3 O + 5 P t c 6 3 w o g R s x o 3 W D m Q 0 w L 4 A 6 r N e g 7 f M t b T D 0 B 1 B Z Q B o F H D i x r e C + I p e F l d Q p E 7 2 q 0 M 4 U T w P s h y o y y Y I o t E Q 5 Z N y 5 4 r W l u x G 5 v d h 9 y i M W G a D X l o Z J P D m t 8 x o 0 V m C n o r d N O r p P s r k y 0 7 l 2 p m d g g b s W R o w f N W t I 6 / j n V A p B S 9 u j K U M p M b p Z O u H A 3 m G / o s E j m W s S F w V D 4 w I n O P K t X F w z G + t G Z 7 s Q N W O n x d s A A s h k a W 9 M V Z m o V 4 E S p i l B 1 A L P K C a k F S f V w 1 0 s x Z i Y Q j H L j U U C w E 9 Q a j B P A W Q e x J j A F R c e b V 6 r 0 / N R + 3 4 y 1 a 5 K 0 T y b s 3 b m g r q L + M e V f x z u m 2 c T 7 6 b T w t I C L G O o j w 8 / 3 A k u 5 F 7 j v q K a m 6 I D q a w U E m c H g + V G j F 4 2 2 0 7 v s R 4 l t j 3 4 B v 1 v r P 0 g n + O u p C w J q y z n 5 2 d w / X s D d R w G E i Y 4 + r G p W u r 8 d S k X r a Q f 9 4 N u H S e P J J d O A q W A Y U b O E 7 2 x 5 x U C u T u Z g f E g z M P 4 F V v X U Q C k G p h V u L v t E q 4 0 j h 6 3 S s b h P M B Y k V s z f H 2 M B 0 4 F t m h m 3 9 n w A Y E i Y T 9 R E 3 3 G J V W 8 F q H l 6 X z A 2 J A P h X G T G g w p + i f u + q C e r + W O 9 c O G Y + l N W M N O 0 v o 8 s 1 P i q 9 1 K T T z r + / v T Z N 5 Z P 6 I 4 / w x K q c x Z u + w 9 0 f t W q 7 C g B s 7 i X K Q + T C 5 V q 4 A S l U p E C g d 6 d f z v g s c z d r z u s 9 s w M 1 y m u 9 S 0 w 3 g T m Q S s M C Q Z H X h f V 6 c Z q U D A R V D o l h R T A Z L i + m h p / 1 M A 4 0 X C o 9 V 7 W t / b o u 1 S 7 h w n G h W Z j J V r L B u k M 3 z N i Y 3 S D 8 J R n d U y / X / g x Q p 0 F 0 a l 3 s 5 f c o U B s o j n J E g 1 R t z 6 u g o g F w h p F O p O m z z e n h A R D Q 3 r U s O p T 6 2 X I N 5 M o Q b 3 U K V h 7 K P b M s D R K h C e e E X 0 n M w P p O G 7 G s Y O P 7 2 8 i X m c V y c F b Y a i 7 B D O h Y T g o L O p d j D G p j j r G / g D 4 8 I G Z Y B k D Y + F 7 M G Q o i Q R m + o 7 7 T 8 A K 9 z G U 2 o i + o P q N Q s U t G O y o o D M T M D X e 6 X i 7 m v Z S P O w R 5 n + d m T C N X x + s B s A 4 + v 0 q g J k E j K + D e Y L h M D O C l G S o I 8 l M M E N b G 2 L U P D P h F s Y / c G N 7 S o w h o r E 5 K d j S v E r 8 U f Z e a O M Z l S y p U r f s A Y q x e j H R S T B Z k N W 8 s 9 x a 6 Q O o d o A a p a u 8 m O Z + U O z u t k J r 6 U A 9 A k m T L x 5 U L g E + o V Q s N 6 2 U g L L q z X E f A + H G 3 K 5 G m y o U 8 s m I S G A 4 W O A Q v B O o Y E b n E c C u Y X n 7 T i c 5 I L 5 E K u 8 S D c T n y 3 5 6 / 2 F A M I 7 Z e 0 I x D a C 6 d n i G Y D B E 5 + I Z u r u 0 p 0 1 p 5 w M a r T x a e G D k M A + p 5 f 3 y H v 8 W 3 h 8 s u e F j 8 i J z Q t N t t M 8 b Z D E u a 4 W O G o x N P W P p F a H D q u y 4 A R X i i f G K a P V 2 T A O M 5 o l 5 C p A U u n q B 2 a Q H R S L R f W A V p n 0 z U E 3 v c 7 8 i F o 8 J 5 1 c E w P y Q W 3 z V J 8 T s W B B s g G 8 f n h T K U I H D H / B 5 Y D j 0 O z B Z 7 + F 6 n n y + / i M f W Q H G G S v D R d 3 t b 7 7 b M h 8 G E 4 H R x 1 h C z L F K i A F Y u z h 8 4 N E P j e E L B Y y / Q V U K M F O d n 4 5 S m R s E h G 8 D a p q E O n v e e p J o R T P y j E V q z c b r J N C L x n G 4 7 D l v 7 L X Q Y Z S A V 4 R i J g B b J w z k 5 J z D A L N e Q V g w 2 S a 5 V f 9 h y 9 c k z D k b C 5 E Z I 2 O 9 H V r t o O v V v a D 8 C f G V 1 y 4 V 5 d g V M x w C Y C a Y O D E t C t Y v G F W U p w X U Q 4 w J w X c u x 8 x V q r n E B D 2 E Y V 7 e y t G F a R k R V 8 d h w i D P x K 2 l 3 R d 3 5 c R G P z M 5 x p 5 K 3 L + D Z R X q b T f A K q m 7 V p m B x s D P C e H b s v s Z l r b O 3 h m g S A v 1 i X l Z Q D 8 G q V 5 w S t 8 i q X 1 O N e Z 0 n X f w 1 9 a H G p o 8 a y u d V F 4 v O 0 l A 0 M C 1 B a r U d s 4 j O v u F s h Q / T j q 5 C q n U n p F z j h J 0 4 D 6 g X K M U Y k Y s d T j H Q n 2 B S o T W / A H 3 n 5 S p X Q G x 0 D E u B E N H h J O 7 U a b z U 3 L s q / 1 M a c Q 4 K G Y i U v 0 1 u / q k X S 1 j B S J K g U m g H c B S 2 Q + U w y z I B a Z 2 H V G u D 7 t w 2 F B z A U x r U c C A Q p b f 9 c t n S o K 5 c c 8 Y M k F Q m 6 N k L D P s a B 5 7 K I I p v e 6 d a v I P U h s p F i o x 1 g 0 N T t R S L z g 5 5 7 B A i 6 4 6 y 6 9 z q w / X I x B c v x g e T g g L U j 8 4 7 P P B D x E x y R E f H I s D f L 7 U r h p Z X f 3 F M 2 W K + y s 0 H m / v m + l Q 5 n o d S u L 1 g i c Q E f 3 Q 1 y 4 X 6 e c X 2 j 0 S N r Z a j Q 5 U P t S 1 H r C z G + C W h Q m g M I S 8 / y A o g u n A p c g p o O Z + t 8 m q s e F q B r j q m A 3 d E F Z F G C j g n o Q G F f S A O o U 6 e F j 0 R e d q w / u F c n u 9 t L 0 S 0 B l O U k l B 5 f W y x w F 9 C g Z a c a h / 3 e 7 o B h P x Z / x y z d j b 7 R 6 H w u w 1 E M Q y D Y c A C F 8 M S B u t P F p a 3 a v D L K U E u K + B v g 7 6 v g g C A 9 c c B V 3 V A 4 P q 4 z 9 Q h T N c L 7 0 A D w R Y J D G V / 4 O H 7 c / 3 r c m k D t X v p X l n B h G 4 Z f 3 4 r B w e O D t S 6 X B p s g M m Y a L P h q T H s g A a L n d z / A 6 A W R 7 e M g B C S z / N U t 2 q c T k K m G l f b I 1 b Q Q k 8 0 X X w b e C o i 6 I T T w l T u d 5 / c o K T Z L K v 1 1 r M U W Y i x F i I B S k 2 c Z 0 7 0 T / i l 2 v G + A S L 6 S 5 w S g T 9 Q K k q C n o 8 C X N n H q g 0 v M J o s c F 9 K H g L T G j T T 8 A M i g k R K x 0 S W w H T L e L K f G 1 A T X C 0 w p V E e z A Y q 7 E 9 8 2 C s s j o C J n p q A s M D Z x M 1 M b B t B X w N 0 1 o U E 5 l n D r T D R R v c L 1 X x D c 1 X x L j k B E s p s 6 r d L 3 r T c v t x h I f D X 7 7 e m t U r 6 g + p x C 0 d u A 0 X 1 d O g Q c W x g w q I j j M s Q A e B 0 2 c r 9 u F h c Z P 7 C m a X I v U S E N P 8 + m y Z X t T i 1 X V z i s X U C b S + s 3 F J J H h u v Z W 2 8 j j A 2 N C i S b o C 3 V x 3 5 s e D o l 8 K g w g A B k G Y N j t A Y t 7 b k d Z G L D q A K T X q n S j o Y d W s V v 4 A A 0 E y Q h 0 E f s w S G / e A Z F 5 C C P D U 8 8 I 4 4 z P u E c Y J N C i 4 F 7 x G 1 L m P L 4 V 5 W c c J / J Z O N 1 g c Q v w + 3 4 j i o 6 Z R Q g 9 a q U P t D w p z Y X E A A J V / Y 1 G 6 t Q A w 2 + r A 7 N l u y G b b 4 8 r Z A e M o v Y C X D c B X T R F m C / J + A R g j 9 p n 4 F N O N R O p i w B f q i j 6 s U T X G m 3 Q 1 B n 2 F X k Y I e G t j N Z K D A O G + A E 9 1 n 1 6 a K w k P G S v g n i A x A R A 4 F r H D v e m A S q u A M A S 6 R I M h x o y / c p 8 S T I Z J i j A 8 m a V k z R 0 R 9 a N H s 0 W D g m t j b A w N C R x x c b w f A 5 V T t N M + B I 2 R Z S D b Q C u E e + Y k f j 4 4 + p Q g S H x R T 7 3 g 5 J y j x i e 3 V o w c 0 e a 9 T + n B g 4 f 0 z T e 3 q F x u 7 1 i r 6 R 0 K Z r U n G o 0 Z u c N j J G y v a m B B A h 3 T 3 O l + 7 0 F A 9 P 8 C T A A g x i h L h B u r r V b 9 5 G t V A o 3 U i + f Q 2 r s 6 H I l v r H S O g S E k t n J O 1 q G r t v D 9 0 x e I m z f N C N A 9 7 T H c g H l R Z j X S U 5 f T U 1 Q D g 8 M P d r z i u v D i w B w 0 D K F g g q K V y t o P e t M 0 f o D 5 Q + 6 I m 8 F X M i W 5 g i b f o k t 4 l X e T T o O E / / K z K f q f / / I R f X S v R q + + + m O 6 e P E C P f v s M 8 J V Z X V 1 l T 7 5 5 F P a 3 + + U P g i F r K O C h + 4 B p 8 + v j A 1 W 8 A f a + 0 e f L A S E V e 3 7 r R a B v n y m 3 J S 8 g H k A O u 0 w p N d R I B 7 2 U m q 3 c 4 r / d W O G s Q 5 U j 5 X q q a C M C 7 p n O h Z 5 A z A m B w b G M A G 2 3 V D 1 t B o / p S 4 u a I P 5 9 5 m 5 A F x Z 9 0 g 5 P r S / D / y u m C v F 5 W 6 3 2 9 v m t 2 d F R I P E W G 5 u g v 7 H f / 0 p X Z z 0 0 u x I q 1 L B U L O z s 8 x k r 1 A k E q F k M k n / 9 q + / p 6 2 t L d F Y j J s k l t v B V I 5 i l 5 U Q d S R M v n I 6 k s l 2 i y J i Y 2 D u 1 f l E e 8 u u t 8 o q i O Q j 7 r Q j j j s G t H U g Q M 1 S y t u c Y 3 X U C D i 0 a q I v g 0 F 2 K y D 6 L O r 8 C 1 b J d M B L f Y r L Y b D Q A c 9 9 O 4 R K c v Y v m O l x w Y 4 H U C r 5 B l s 3 u Q M j T 7 S p e + I k m y / r c H L O c W I 0 A h N x u 9 R R w D y h 0 d F R e u K V f 6 K J i Q l K 7 e 1 R e u M + v f P O u y J 0 M 8 a h U n v W v n k 6 E A 2 1 G 8 z T 3 a 0 w Z D O A i Q m G u p E h q D 2 K x 1 g M D m M t u k q k g O n h Z 4 a r o v 8 C r G e s i f q g C J k W S M D s Z O W d Y g b C E V g B 9 4 b + j D 5 N R c E q 8 M v d L X k d X 7 V T O h b 9 8 2 L r a t T J W 0 W 4 Z 5 z b 4 H 3 u f z b a V e q j g F P a 1 s / C d z L F B L n e u d d o F I s y U i Z a c q X 6 6 R e 1 + g G n P 3 r U g H o A C w + I G S P 5 B w G C + I O x v v n m W 3 r y y W v M d O N C q h 0 H U J / m i Y A A f P W e m K j Q Z E w + A 5 5 H T Z 9 f W 1 u j l e o 5 u j 5 b E S 5 X A A a D E W 9 8 e g g e 7 r J F V N 5 Q U B d j w Y Y Y S j h o H P F u 0 F f W x 1 A F 4 k v Y Q b + v X o A P 5 t J 6 k m q e K E X C o Q 6 v d g X 4 H b 7 2 R L V j E u N x w s r V T C / D O s 3 w S 2 y A X 7 D l f Q w + u / 5 y p 9 H o N u 9 p k J g J c R h e v y x b J F S + n c c 5 z L q T U X i k y + d Y 3 / f S i C 9 r u 1 o h n h 1 r G 2 1 t b t P i 4 i N 6 4 s o l s b j Y 2 P h E X 7 N 8 r W D H U N 0 g 3 g N 3 b 0 F w m K C n A x 4 X 6 O j D q V a Z k Q G Y o D G u g y A 2 T m b 7 9 g L q z Y n / I p b E 0 V c 7 x H v B n L B u / S L M T U O s i d k 5 u V A e h j 4 g z a D S u e s F q r t D L K l S V P H G y V d J U s U 3 x t c r n b j K Z 8 d U k v 4 x e 1 c y k m A o f m e Q n K 4 / f t d o Q A U C U e F E P Q F q q 8 O q 7 C S A j q x Z 9 7 Y D 7 h D V A R N 0 q e 5 n l a r a F 3 P g G S H J s O D a 0 t I y r a 9 v 0 P P P P y v W i 4 I q e F j v i W 7 Y 2 d 6 k H 3 J n a D Z W p f F o g x 7 s e O g Z l l Z Q E e 0 m / n 2 w E B C O r G C 2 5 r y k Q + D R w / t 0 9 s I l Y 8 8 a s K p h C A B M j A F m J 0 C 9 2 j E q G A a H z O T l Z g n 1 8 r m a G J 6 A + R x 9 y 5 O A f Y M C / u B P Q z I p S c U f 5 P r 3 b + u C o d A q 6 h J K w Y p 5 r M p O A t d H V 2 h k t D 1 a r F P o k u K 7 D S 8 9 N W X f C e 4 F 1 F c u l x O N 0 P L y i k h D 8 T i d v 3 B O M B o W a g P T w V D i p J U 3 4 7 f / / i H N X P s l p U s + 4 e 2 B E X l 4 W v T C 5 j 6 G F V 2 H X k E Q g 7 W / v F j g v l z 3 e 0 c / M O K r U z w k V 7 b v h a 2 t b R o Z S Q h r L J Z x N d c N J o 1 + 9 g g T H V k b 4 X 3 4 9 X 2 9 5 q N g a Z l e f W p c h B d Q i 8 S d B G z f n c E j U j o x 3 z Q k Q 4 H B X H + 4 V W s y l G I m x T B 2 j G N X f p x A o H m M o v c z l V 1 n I l j s l F T p 1 Q 8 4 C L A K o l q 4 D f W D y Y D w U l f q Z K F Q 5 L 7 R O j N j h Y q F E o U j Y R p J J C g Q D A g G 9 P t 9 Y o o D X u J 7 t 1 L k j U 3 T K D c e s A r 2 A z j H m m M F H g R 4 x Q d o C 7 r i 4 4 8 / o V K x R K + / 8 R p 9 9 d X X L P E 7 Y 4 b D e n l / s 0 G e 2 j 5 V f S N C I m P C J d y t 8 F z m 4 Y 9 j B V e A Z R V w 5 U g + M Y S Q k F S S q V y / + 7 r C 2 3 b p p B h G b X V Y l Z 0 E l E 6 O g V L z 2 I 4 d a j W o e S f 4 A o 4 Q v / v D n + i N 1 3 5 O + X q U V t N u Q V D m Q V S 4 / u i u O p j y s J 1 z 0 Q 9 b L V P 1 t a k y z c Y P r w I e B W A I G j N m 5 K K B Q w N i p 4 Z j k B d 3 D c m H P t p O z k M r X A 8 7 h l f K S c F a S j G P C D e 9 F k M J t Y / 3 R b e 2 G w M N A n Q X H B + 3 5 r h 5 1 e f r B j M z H X Q K u R 5 1 q V v H G N 4 Y i A d x F P i 7 v / 2 N k K 7 f f / k e T b i X 6 d u v b t D D 1 d Y K g Y D O T F 8 u + + i D B 1 6 6 t d y u 7 t 0 + x K L X q n 4 x F w p W S Q C D t b o r k U I v n 0 q 8 L 9 2 S C m 1 h Y W H R 2 G v H 3 Y U N 4 e g K k 7 w y e G A a / k k z U 1 c 0 + Y w Z y 8 g h 0 4 w G M q j M B O j e 1 G g x M O s T L Z t V 6 7 G 8 1 B k C W E E E / j g A b r E e D 2 D w t Z v 1 C k 6 o U E + 6 A Q F a d L 8 9 K 6 B 1 x o B o g C X x z 3 / x M 5 q a m q J / f P N Z W v z h B v 3 x 3 / 9 I e 7 u 7 9 J e / v E W b m 5 t i A B u e I U t r S a o X M I h d o 4 W b f 2 Q V t O U t g g l + C 7 v y m v 1 g Z X l J b G G m / 7 m h e j Z c j e b 4 n + 4 U q z d 6 V g B D m Z H H k i 4 m w K U o O j J D b 3 E / D r E 2 F B Z P y B D h D J L u O j m m Q a 5 / v V k S K h 8 Y S i V x y I L B H g f T o V 9 8 k M W P 8 Q L N 6 g S m o q v I r 0 c J 1 J / q q 0 H H h 0 T D f J 1 t Z o w p Y / C 1 H 8 B 6 1 m 0 l C v T N w G x A u t C g v y 5 K h n d r E h l 9 u p V b f 6 L 5 Z 3 9 D w V B L M v R y 8 9 E B i d 5 w c / 9 O M 4 s r Q C K h c X h u x p n U x / s o l 8 t t g + X Y f / f d 9 + k 3 v / m V 2 I f p f 3 0 7 Q + 5 g Q k Q D B v D L c D V 6 n L B q u N v V v Z b a N / A M 1 Q 8 B 9 I J O + E e J d D p F Q 0 M H X x N 3 P 5 O 2 n B K u x m e s g M F t F d N d k l 3 r p a M j j 6 k F Q D 6 X o a 1 7 n 9 P 0 1 V c o E I y I W c 6 v W s w R M w N z z 5 6 b K d P t e 8 t 0 9 f K 8 d e e 8 D 6 i I U + a x Q L y T P / z + j x S 6 8 h 9 Z A 5 C / o t 4 5 5 j / B A 9 2 J R 8 p x w p K h + L 7 B Q J J 3 W k z l 7 s Z A j x u W / U G H y D C R 6 8 D z W X c w D 4 / D D v 7 6 / J 1 G F j C M H T N B A n 7 0 w E 2 u R o V T i 5 k w f Q M B 9 h U z A e F I n M 4 9 / 6 Z 4 4 Q 8 + / 7 e O G B J 2 A D M B 1 5 i Z y g 5 9 G r s h n d m 3 N C a h g f u 7 v / 9 b W n 3 w l f C I 0 H 3 6 N j L S k 3 w Q 0 c Y t 2 D G S e G W D y E w A l m 4 5 C D D F P W 6 S G G C m 4 2 K o S M Q + d L E T w J R u h p 0 X 9 x a r k R / c r p D P 5 + X + D F Q 9 S Y D P M g M g d s P b r B 7 p s 4 E V Q u E Y / f M / / Y a + f P 9 f K V v s b d A B s I Q Q 3 J m U s y y + s 9 K l j 2 q H Z H K X 1 c d y V + 1 g + s I L / D x y T p P C S Q 3 g 9 g / c o 7 n + p H H C 9 d s b x T a V T x y y q W w n L + G o c F A X G j x L t x c H z w d 4 O 5 w U u q l t C l b 9 P S v U q l X u 0 3 i b 1 7 u z 6 R P + j F Z T v / G q o B L C R U l v m I r M a 5 v r q 1 S g C F 2 e H 2 5 K L H g 8 Y H K k k / s F 4 E W P c T J A 3 X 9 y Z 4 t G x y Z E G Z B K p W h p a Y U 2 N z b p j T d f s 3 x G / O 6 7 9 1 u S C 5 M o s Y Q q D E B q g b 3 H D X N D L H l F q n x S 9 d P 6 U P / 3 y w I f H 7 z + 0 0 H 7 T r l c t q v E Q E v p 8 x 3 c l G w F d K 6 x j q z V p E X M K l V r / d o B d W s n P e H p P W M Y N r Y 3 N 2 l 8 U k 5 k U 8 B 3 s / v 7 3 A e T o c q 6 Q R / Q / v 2 f P 2 J 1 y k 3 D l 1 8 X + / B q x 1 Q R B R i C + p m s h 3 G l D W a c 7 7 + / z Y w 2 Q u G J K / T k m W j X h s J u C E J V x Q m T X F e o 9 9 P k E c F I c u y p 2 Z f 6 / 5 G h d I + F b s D z o J L g J a L M 6 S U m C g R h R E B M p + o h K t b V R S K K W u P f k s E d y 8 x 0 c W E 9 A w P C 4 w O d d P y W 3 e / x 5 V n i y j w c S u G w a w c 8 y / r q C s 3 M z T c J G X O m E N p r 2 1 g S C D + j X m U 2 s 0 u Z z Q W a u v g C D b H Q h s V O D x j j 9 B 3 g e T B r + s U X r x s l R D c e 1 e n 6 W X n j u 8 k k j Y y O C t 9 I Z e X D c 7 1 t s / j a I A L v R + c B Z d 1 r S a c B Z 6 h f n M s I l x w F / L o V y W E s x B z T w C n U M w n G Y i H Q i r 3 d A s 6 B u x N a 4 H h 8 q E O d 7 K V C O l G h 9 j O Z n h J m e 3 O D p V P 3 a E 1 m 3 F j 1 0 a 6 2 t h b w 0 n y J 6 0 t G T c L 6 v j t Z F 6 V 2 V i k Q i l E 4 O i T U R x X 5 F v 2 Z X z p w f X r n 7 X e F O 5 G O R 9 u s s o 8 b 4 3 d M b K g 3 z J L G w D w W I D h J n 7 y j R 8 N g I F 3 t k 0 w l r H w n z S x O o J g J J m X A r v o P y k w A G C m T k d Z A 9 D W s g H M Q q A U B M s 3 M h A q 0 k y w K v Q Y 8 A S c D z p F Y f z E w 4 K K 1 m 5 V 5 b z U j M w y 1 E g e M H l h U D n 2 w x P g c J Z e + F e V g p n F j U i N m F v d C O p 2 m p 5 9 5 y t h r Y W K 4 N R l R x d U A M w F 2 o c U G H 1 x 3 g l / U n s y o L X I O X v f J 4 0 d G V B 1 A j c / g p V i N t u u A G t U / 5 M s 9 S F h j M J i n B 8 d g Y b h e M M + Q t U K / A 9 L 5 R p C e n Z X 1 V f X G j Q X P O p / x + V l p E R y Z f 7 I Z w B 8 L n E H d w 3 Q Z 4 O 1 7 n e Z u 4 M O H f v r T z R S N j 3 f G j A / x Y 7 c 0 A L E R W F 9 f a 5 L f q Q P f e P P e k d G S K O e P J j U M k p S K B z r v B W M Y 6 B d A h c p l j a b X B L / F e E 4 v H G Z A F u j 1 m 1 h 6 5 y i Q 1 B Z / 7 g X U X q n i F h G E j F c t l p 9 5 3 Q g V p k O F N A t H h 7 l P J c M C q D W v 1 N K d b x i T O o H t n F s Y E 5 A y u R K F E g j y a A 1 1 z x 5 v q 1 G Z n p 4 x c q c Q z Y Y B d S r r t S m d I L n 4 r 6 N 5 t W K s k 2 S 2 X h 1 h 9 E c i 0 Z Y V b / H h f S P n D P q g 5 0 k A U 9 J L R 8 B T Y x O T o v P v B H j C l i m 9 u 0 q s j B B Q X X e X v 7 M d + P 3 r o w B x f 5 v e v b l J d z / + F 1 r 8 6 o 9 U K u R o e t Q + 7 s a o Y U D B t U F D P 9 z + T u x b B b 8 8 H T A q h 2 9 f P o H 6 b D 3 P Q K p 8 3 b C 9 t W n k J M 5 p s 0 q X H y 2 K f k 0 3 6 D N e z T H z j g N o A L D + E 5 w + D w t M d 8 B s 3 m 5 A 2 6 e 3 f 2 4 E 2 r d h E p y H Q 2 j E s O R m f P x c m 2 e 9 Q o l 5 c 3 H h o S C b s a l 5 e u 1 v / p m e f P k 3 9 P c v R u l F i / B i C o q R o F k g f + W a 7 G v p 9 3 f a g P o S D M Q P I Z 4 D H 2 J X b k 8 d Q 4 1 z S 2 2 H + b P n m o Y D M B Z M 1 d 2 A a E i H Q T 9 9 t m 5 s 3 s 9 1 x s Y n R S y D b g A D L R n L w t T d w b b Y E z p w H l a y A K 5 M V M k b C F t e u 1 p z 0 V O X Z + l n Z 3 P C 8 x + O u 1 h K x s l E R i u j j f J c P 2 w s 8 s e B 9 p r U Z R M w o E a J o w A Y C + s Q w X E V y G Y y Y p x G x 6 h F Z 7 o f Y K D V K S 6 b g q 3 o K O T 7 W 1 k R M Q X t J L G i X 7 0 f 2 s 1 E r Q / e l n O 7 9 O u r n Y P Q W I P J 4 6 r S n z 7 6 w S h x D g x 6 5 / O t a R p o y O E F g f W v l H n + d I F v X k g n b O W + Z C v 5 e W o Y C j f b y 8 p n h b A x y J t q j L D q 0 V K 7 Q J D d R v G d I D E 6 K r a o X F x v N 7 l D W 5 t y m r s V 9 H V o d f R S U 6 3 Q S 7 p + 2 V z k T F 4 b 7 7 8 X J u h R h 0 R B l K X f 3 q z Q F 1 / f o / / 2 j z 8 1 S p 0 D w x / q H Q B Y U / i d u 1 7 K H d F E z B M H 1 6 O q S s F C 2 M F G b F l C C U 4 b E F h o B 0 3 g E K S O l Y 7 f D W p d 2 s V d D y 2 n v c 3 K M I 8 p H Q Q q I C W I E N d D A J m J y W n y a l Y t H f P D c v A P 0 O s d P n D 9 I p + 3 t n Q q P G M E k 3 T X p X r V Y j B r 5 I o 1 m p m d E / m N f W n J g x H i 8 3 d / S 7 V q m f 7 7 f 7 j W 9 n 5 w / x i o 7 d U P V W o 3 1 r T 6 4 v t 1 u r W 4 T w 2 X t + c k y 8 G E I Y 0 k 9 z R L Z H 4 A J V Q v 3 g b h O p 1 + Y A a i s N 7 d 8 i o 7 D a U P s D S o G U 5 D F u t Q j K w k A S Y L X r x 8 V e T 7 w f T 0 r P i u H d R s V 3 d d 9 p G G Q 9 2 l + 1 t / + i O d v X h F x A n / e t l N D z 7 / L X m 8 f n r 2 Z 3 9 P / + n l C O 1 u b 7 R J U t w / B m q t p m R g 7 h O 8 S 4 D t 7 S 3 6 8 N a W m F 8 1 P T t P F Z + U 6 q c R G h + J v F L 7 1 B a F p 0 b u J j P O / M p 0 q P 4 T M I d V H / i B d / Y e U T 6 d d x y 3 / L i B m b f m v p 0 T I P 4 5 1 C m 4 v V i h G d b L a E E Q 3 6 8 b G s O X 6 a t V H 9 1 e K d D 6 v c / o w k v / Q K 9 d 8 d K l 0 L I 4 D r c n p 1 I d f U L 4 K a L N L k W v 0 U + f n h D e E b c 3 D 2 / p f L w Q X C M Z S O T F n r G V G D i G E v d q A e 8 B o h f p L j 0 Q C I g + y j K O w v E w h a c q t E 9 L I t 1 Y T I k x H q s Y B y c B p Z b 2 C 0 g J O 8 d c Q w B S 3 S 3 H 7 B D G 2 Q x I H E z D + P x e j t z x c 7 R w 9 1 s q 5 t J 0 7 q l X 6 Q 2 u q 6 g R e b d f e L D 6 G W P h 3 n 0 R 0 A X x I T A g f 7 r B 9 S D / 5 R 4 y + M C / 2 M q 6 c v 3 v z 3 P i H F V x V h V 4 k E o 9 K I Z C d T F R 7 q C q X V f w Y 8 B o E G J m 8 l Y i V P W y l H J J V S h S m 2 t r g S E 1 H q 5 + R 0 G K i 7 6 F 1 0 T 0 o v I U 1 T 5 G d L s P O P y + 9 8 B P P z / P z 4 n Z v f w H C y G M M X v J Z N O o o o D + K a 6 k W / 7 Q 0 P T L 8 H W E 0 3 L J u u w W J e o 0 A f W M q R r C E V Z t m 4 6 x r f z A S a h c y c 0 3 Z + y Y k E 6 1 T 2 v v B / W G V K t G J q V X t 7 c W p G B p m I L F U Y o 1 z t D a 5 g q t Z L 8 W x w B I t 0 t n n 6 T J c 8 N U Z j k G S Q a G L B c q t L K 8 T P f u f E / r a y u i M o 8 C 5 i n 7 T o D l S j H l x A 7 w n n / z i T L 5 f W 7 h I o U + j 7 J s 6 t 4 m C m j E z H O g D i I 9 w U z d 7 u v 0 A Q K F k / y X W w g Z s c W + y g 9 g H 0 q G H L Z u c e N D 1 k v D W E E F B V G o 1 k q U 2 k y T l y K C g X y B C P + Y P F Y p 5 W h u + g z N R d s j m b r J R 7 5 G j E q u P c r m 9 y n r W i Z / 0 E f u 4 T S F 5 6 r k H Y Y K S b S 3 k q I 6 N + 9 i a U i j g p f 2 C l T B 9 F i H M E / Z 7 w W 8 P H j B 2 y 2 A 0 A s V G 9 P + U Q D e L A c x 2 A w 0 x K s V X C N 3 x K f M 6 5 8 D x 1 A I i K / H F d A B 1 Q a T 7 J w A Y 0 L A V l Y + Y s m 7 S 0 O j Q 7 T v W q I S y T W I f A 3 r i Y h F 1 y 7 l X K u 8 T X I d e Y U Z H O I 8 2 p D r F M 1 E n x b M N x 6 6 y O U u S s w O s 7 r Y P k n w z H C Q m d Y r v l f K Q u V q U D F T p J 3 l X c p s 7 1 M h U 6 B c K i f y Q t f C i 7 J J k l H b k / g l I 5 9 L 9 t / 3 c + p I L F r i H o B F b 2 N 9 V a i H 0 C K U w 3 H v b 5 4 O i G r G 0 4 i 6 4 J x R 7 7 J I 5 V H O N I o + F D L i K D 7 l T h u c V O p R Q q 7 y Z / O b 4 q 6 t J Z g O F e d A T R z c b y x R o J q g k m 9 P S C g A M y x r 9 Q q r K B 7 u W 0 j V J p P N k S u W 5 J b G S + H 6 N G X d 0 s o F 4 H s b D 7 d o 6 o L 9 r F m J g 9 X X 7 t 6 e i K i K e 0 d q M K N 5 / V 5 W 2 e S 9 5 f M s d f n R E 8 P D t L Z X o Z m E p o 7 1 2 Z + D q u r E a g e 3 K D Q o 6 l w M N 6 Q 4 J U Z G x N T 7 m V n Z y A C o a 0 w R q f F N 3 l j 2 i z B g J 0 w 6 R w 9 + A P H H 9 V V H n r c y r / e h W j N 2 j R o d n K e G M 6 k t M w F M O E 4 Y X P U V w E z V M v e f C k H B T O X V C C V Z S m w v s v R h X d / r D d L W Y o p S O 3 m q V p g U m J k 8 x P 0 N i g p m q h q a Y 7 A + x i p c l Q W W m 1 t i a z P 3 D n f 0 s 4 e w F K 6 v Z y n M K l y M + z f D r N 4 W d 8 s i D 9 M 6 U i I x L J g J a G O m Y w R m E + u M N z S c Y C a a F V P 5 Y R r f W F 8 z j h B 9 s R I Q U t r L v L 0 v h f K p B x 4 B z y E e R T y Q Z D B Z y D l 1 0 M i L m h o E a 5 W C E / N q v / d b 8 P N L D 5 e 4 y 5 S g k Z k R G p 0 f o f F z o + I 6 q d I K J e b i N D w W p o Z P d q R r V K a t w h 1 K F 9 Y p E h w W k q n o 3 i F P s E H T Z 8 a 4 o 9 5 p w s 9 W t m l s d J S i D l d C R O U X S y X a 3 t k R 0 g j S K T H s p d U 7 G 8 Y Z R N O X e k l C i Y 3 8 b S P n H E 7 q M L W 3 S 6 N j 7 f 6 O i N n h 8 w X 4 / u v i 2 J Q x v w m S i 9 s b A Q w 4 w x j y / w c k E w m G w Z 9 g I J W X x / G n z h k 4 s z n Q V e U z s L 6 2 T N M z L X V D B 9 Q U v Y 9 Q b q S p 5 J J T 6 T 2 V I Q p 7 p X E D V j 3 0 h d L 5 H X J H 8 o J x M t V V c v m k K V 3 C x e X z w i C B i h P q I j N 9 n S V X c i c p Y n 1 D T Q v F A u R m 6 e X 2 u C H 4 D o R q h d U r J t Z 8 u k D h o e 7 G h o 5 l a 4 6 4 U e y m E l Y r Z b 7 P T l c m x K m A y g c t A z j 9 J n M w T S t + B P J K 3 W u p e u 2 m 8 w O + + u P F f Q d r A N k x E 2 C e i K e Y K b 3 P r W h N m q f 3 q 6 1 F q 2 O h U Q o 3 J o Q R I u 6 d p U b V Q 9 G 6 n I n q p R D z T 0 k Y J N w N g 0 m 5 1 t w s i M b P j t I E S 6 z 4 R J R 8 I R 9 5 m M J d / c T e 0 l C t F A U z A T X m l s 2 H r d X j d a m N G b a K m Z j v D o U 0 S y C s 8 G g G C C f H / S M 7 q F X q d c A h u J x P 0 7 v 3 W b W u u e j u 2 u k 3 m 0 O O C F l i t O 2 C o b C D r Z H k r i x D G k i G Q i w 6 J y g W r K c 9 h I L t r f t + N i 2 Y C Y A E u b l e o Z h 3 l I Z i C a 4 P D E I y k X C / y V X 3 U N 6 1 R S F P g r d y a o Y 4 z s f Q 1 a 5 l 7 e P 9 5 W y m Y O R S B e 7 D 6 R K v B V j v V p c y l N r I U L o U F E v h 8 G u h d H K f J i + M C Y d S Q L X 4 A I J R K s n U Q 4 g J i J d t A b S o w V B Y m M / h w I o x L S S U Q x 2 M d R m i c F m I Y B g u E L k p 4 J a h y J a y h w s t M B i Q T C L + R D 1 q j C T e l D y m t i g f S I Y C x D 3 3 A A j C C v A G A O D t I M Q y i 2 g J P y 1 s T d F z U 7 J D D / X N J a r A J f p N Z f c + 9 7 O G x b j T f l m a 5 y G 5 s q 4 V q r p K F I 9 G j M r s h F 2 c i 8 h w i L y m 8 E E F Y 9 A T 0 m z 2 D P f f p u J U 9 Z T E U j h g o d n L M l w Y F l n T A Q b b b 6 x Q K V 8 R 5 v f k y i 7 d + W K J b t 6 z l y Z W U O o c x o o Q / A X z x s S Y F q d u l j 8 E E e 2 F n 1 y s 0 Z k j i q P x O K E Y B 3 + S G O U + t i o v d + V W H R t Y h n L a J d C 9 J / B M I B Y F e D v k 3 e v k 9 f i o X J k i T / U 8 z X q 2 q V b O U S q L F j l P 5 W J O 9 K V q L h B 5 g 9 Y K N y l V W K F I Y I T V P D m d I Z 3 d I 0 / D T 7 n d n G i 9 F V D Z M L s D Q 3 0 M O o d M g 5 4 w x 0 6 G A p R c l s 9 i p z Y K B i u f o U D Y R 2 P z I 9 R I j N H Y e I y u T F h b / K D 6 W h k f e h k k 7 L w 2 n M R w v 7 v l E + b y 0 w 9 w C T Z 4 y 2 A a 7 I h d k e R x W S 6 O G V v X / / k i z 1 v 9 C 3 K r w 6 r s u I F 4 3 E 6 Z S s e d h U 2 6 e r 4 1 T X 4 t d 4 s i C O J Y t p 6 d m 8 5 k K B 6 L N Y m s 7 q 2 S m x n R U / d T y Z 2 m U G N M G B 4 w G 2 K X C X 5 k P i H O s 4 d 9 X e 2 V V y n h l 3 2 z v Y 0 0 J a a G x N n d H v P T R w H y c 5 d l J F y j c w m t 5 d e + K L I W l a U C S y r A m p j N p G k o M W K U W A O d 7 G q t S n r I a q i D k G B O g L l O 7 5 y i q L A d M P h B G B + Q 5 / p o M 0 Z o R g m 1 F Y k f f G C b E n g o O 7 U S 6 e q W z k x A v e F j C W O v q q A / A G K E K x L S r f U I l T J l y l W 5 w 0 6 y 1 + 9 q u K j I a q B i p n L l Y C Z h x U x A M A L T s + H x 0 A W v n C 3 R 9 V l E e 5 W S F 7 6 E x W y Z K q 4 c q 6 K r o q y S q w h m M Q N j c Z B S 6 + s r 4 r e w 3 4 u Z A H i w Y 3 Y z v g M 3 I k g s p 8 w E H z 5 M S D y t E A y E L T 4 5 j y T L j L z a 6 s d E X n x 7 c B l K a T 0 3 e 8 w 0 B a w c P R X G o 5 O U s A l z X O e e E w Z S d b w 0 5 6 E A t + o R D z y x R S 3 x e V U K N k Z E n y z N L b z / C B Y b a L D a Z q d 6 K b V V / r r E c B B 3 w W q q P 0 n B q F + 4 R 8 H c W K I U l a M 7 g l n M 0 0 / Q l 4 R z 6 / T 0 n O 1 v W Q G u R O h L 4 T s I i m P n Z 4 i A L l g Y H K 2 z A v p l Y l X 7 H s M e A w 3 F K C I r P o 1 9 z h v H m m X I G 1 u k g W U o u K 8 B y b y b P l 7 s 7 X e 2 t t J y E d L h b U Q o Q M P U s H j S c q P A / a x 2 g 0 G l l K d i M E k l j 7 Q K w s q X q 0 o D B Q w Y Q 9 p K g / q M 2 R K r V x l W H / c c e s R X u s w B l y 8 M v 9 c C L I U w 4 c c 9 0 m A R b C S 4 j z c t n g 1 b A O t i g R n V 9 w 8 C m N H h A W E G V L 4 M N y Z Y 8 E B B T g X x M v O 1 6 h A r 0 8 N K + 2 M H q y Q O K p g 1 B J O I Z D A O 8 o p p m n m c Z x x X y R F D 9 d O 6 H Q e w i h 1 u v R u m j X g I O v K 0 R b n 6 B h U b K T G l w I y g q 1 O y Q e 3 L l 1 J C G s A K m K / v k M u I 5 Q c d W U c m t 0 u b p W 9 E H l I t z p J Q u Q Z 1 A 9 Q w b 5 H V N t 6 m U r t U L h W E 5 Q 9 u S 5 n M P l V Y E k K 1 K 8 B / x 4 C y F G Z d a 1 R t l F k y S c v e v m u Z K s Y 0 d 0 w x B 0 P 0 8 7 4 U I c D T A V Y 8 D C s o o F w B K h 8 W S + i 1 F B B W p s f y O y o i 7 W m C q g u R t H 3 + k M z T P C b z b f t G W Q e V P W 7 m s U O v h Y u t 7 j v U G K d K I 0 + 5 F e 4 s e r 1 U h E Z k O m 1 v n d U b T / u 1 w 4 E E E 3 u V i b N A e + U F l g C y 7 w P v c R 1 j i S m a D D x r 7 L W Q 2 d / v K q m g h k V i E c o U 3 R Q J Y z k b a f m D 2 1 I s H q N M o U H + k I 9 C s W D T Y g b G A S A x v S 4 m a l d N l E V Y O v n c 8 v 5 R B 8 q H E d j n 6 6 j F l R W w r w P f Q Y K P H q x 4 S t p A 7 T s o L a D v + 8 n i 4 d X i k 4 R g H J k T j C E S W A V Z U W Y U o V T k j W P y Q + 7 z X 5 O h D l p 5 J w m E t L L D j i m i L A B 3 o f J 6 m K L z b s q 5 1 i k 2 E u H n D N B O e p 1 7 T 9 J i l p g O U t 6 3 S n u r a T m 1 o 5 q m Y G m U g o V R 2 n q Q p q H Q N B W z 1 s F Q 7 O o M V s N e k i q z u 0 + j M R B v 6 x r 7 p a p 4 S Q G 3 V J e 2 M g 2 x 4 i A k 2 Z 2 l S y I M m a 8 i P U R g 0 o d L F L z i F e C t o H s x r G T 8 f I / u t r E l q 0 F Z M 2 B Y s F L 7 n E K t 3 n F 6 A E 4 x m E I w h m I Y V S 7 3 1 T k o a B 4 3 5 X v X 7 g A h p 8 U l x 4 r h e A Y F x P 4 2 w 0 N + C s 3 W u L 8 C l c g l G M b r 8 9 L 0 x C U K B o a Y q T y s S o U o V B o n z 0 S e s n d 9 5 K 5 h D p O X v F E 3 z V y V / R W f u 7 d n N w a G + 0 F 8 N C a 2 2 W q I d i u s Z u 6 z i s k S E M a Y I V Y d y 4 0 c h Q J Y W q b O T O K h l + d L L E H u W s Y F x 1 K h g F k d 6 z f k G o h C 9 K F M 4 2 T 9 A H 3 f c 4 n T x V A t O u K M w R j I y 6 z c F 3 9 a H s f F O f h T 5 Z z c S u S f B l T K L f M w w m T h O Q C 7 g U h P P S J i 5 0 k 1 p y G m u 2 d p R V j t A F w L L T a Y K u o Z p + n L 0 0 y 8 P s r u Z s j D k q y I i Y E 7 C X K H e t c P g r + Y s Z K 7 w U R t z 2 h l p r 6 a t 0 S T k T q F Y y F K F 1 u / 4 3 d F y B v c E W p d z r 3 K d 1 + n E d 9 F 4 2 g 7 I J W s 4 u P 1 s 0 h B D v P A m A 5 U 7 A x 4 m i d 3 t r l f x X 2 6 S t n S 5 8 8 M h C D D u r i f d 9 E k B h W S J y R T q I R C q 7 w 5 8 Q f / w x g 0 w O N Q V i h X G 7 S + v k F / / v N b d O P G V 5 R O 7 4 l l J m t a H 6 E N B T + 5 K y H u I J f 5 u z m q c 7 8 j U E p Q j Y m v Q E n u v 0 R Y F d w Q x J r 3 b F C 5 s s / 9 K T + N z I w J 6 R a M B i n G k s R J g 1 M p V C m 1 l a b k 6 h 7 t r q d E R U 9 6 n 6 W a x i Q A 6 n / t 7 q Z w g P X x o V E m Y P R x s D h a s F p k J u c T x H l 1 q i R Z x S P + f X 5 N M E a k i h 6 6 s 9 0 p L f P p I m 1 t r B t 7 L X B r a e S 6 A y p l J B o R 9 4 F x J z Q 0 w 4 k R M T 0 j E o k J y Q d G E 8 R j A A y n A + G e F 3 c 7 n W Y H H 3 g m y R Q i Y Y + 3 I h n l 4 s 8 4 3 i w z k i p T + w O 7 J K g d 9 O V u E D c 7 m 8 2 K g U h z n 2 U 7 f 5 + G 3 d x h D 0 R o s 3 y L w q z i Q U I p w D S u g L 6 I U g n r W 8 M U H Q u y h P K L f h c 6 / U 4 A p p R + g f 3 V U 7 V a J q / X L 6 x i H p a 6 a R G k x k V D Q S y Q 5 u Z 7 W q H U 9 i y N B 8 v M 4 H L 4 o P V b E q m N f R q e 7 r 6 k K M b Q w C h g M t Q X Y m 5 g / M 7 c W P R a 9 F s H a E J 9 / 7 0 H A R F 7 7 7 R B 0 r 0 c a o C z s p I 0 y E t P C e S l Y U f P S y 8 J e E j I P M b k s H U s o Q Z F L d z c b 9 0 y B h A x N + f 2 d 7 c 7 v L 2 z a 2 X y + M K s J u Z p 0 v + M M I H v 5 O 1 U E Z j l G x S p T 1 M m m R b M B D h l J k A n c C t s F + / z C z F 2 G C o L Z h J b N 4 h T D u D C z S j v W R X q H k J / j Y 5 v U z 2 W 4 h c m v 4 X f q l V Z q q 1 K V f d R w V p C Q 2 V T g F 8 j Z v 3 C F Q l 5 v H y r d w p m 2 t z s l H Z W w P f f v + 8 V V r 3 T y 0 x c p y q B C o w y / K l y d U 7 z m M W + K h N 9 K A W V H x T m s Q L C j O l A B / o n P 3 2 V d p O 7 t L 3 d I q C 5 u b O s V u W p Y q h c e O C p B K t Q L L H Q w g O l S k 7 M y o V k A u H u Z t Z o / u q 8 i C t R 5 P 6 a c u 2 x g v I Y b w d X q o Z c o U i r q 3 K K + H j w k m A Y h e 2 F 1 n w n h X V j N Y q C a 5 t c D a k + p X M B S q b G K d y Y p I 1 7 W 8 1 f 8 H j d N D I 7 T F v Z b X r u v L V j L g L H 2 E E P A m r G x M S U Z Z / J v F p G u e r i f u B p V P M A 1 K R M k h c M p k C Z k W 9 L W r n a 6 g n f w 1 Z Q 5 y A z k B k P T X r 6 j e 0 p Y V m a n 5 8 T S / b / 9 d P P h B h W q P u z V C q U K M 9 9 p a 3 K t 4 J 5 / I G Y k F h j 3 m s U 8 g 2 x / g / p 1 u C + S J m v h c p h 6 e f z U r W G A V T r G O i + L g S p E A k F a X Z 2 R l w T f b 2 y R q R 1 7 g + a M W 2 s l 1 T K T 1 K U p g U T T Y Z i N B H N i V m 8 M 1 c m K Z N v X W O v v E x x v n 8 7 h E L 2 0 / H D X d Q 6 0 A P 6 T O Z + E t Z z + m 6 j 1 Y f 7 V s u f J k g m U F t O B j P o i T + a 5 S L f l q D + t f K s + w l V E P l m c 3 + a m E o H n B d g W Y I z b Z T 7 B C + 9 / C K 9 + + 5 7 T c Y I u C P c Z 6 h T t r h H k 7 5 n m 1 M y 0 P 8 C R j 1 X a d Q t g / W f O X N Z V A y A v k a k M k F + s i Z Y n W l 7 A d c C s y N 6 U Y G Z G / 2 + U C J I y y m v 5 R K l y h E W h h G v K 0 C Z l X J z S v x Q W B L x l y s B q m a C F A z Y W 9 R 6 m b 9 B E N 0 A w 8 T e X q u v C T w 1 J R l 6 I + O m 3 X x 3 N X c Q 0 X x m b J E V W 5 E R W 8 E k t o y k J Z t z 2 l S + 0 w w 8 2 2 d L c m H r N 9 5 4 n W o N N 6 U y + 7 R d v 0 N b D / d o 3 P e E m J S H D j 9 w / 6 s F 2 n i g x / i T 5 f h + h u S 6 v T B c 2 P W N D h q P P B Q K C M a v l q p i G U 6 / E Q p a x 0 5 a D l I j R u H q 7 Q 0 a P 9 v p I f 7 i X E l Y K b t B v P A u y G V 7 T 0 x M J E Z F j A 4 d 6 C 9 9 u 3 H 6 T O O A o n b F E G 2 J / z j T V i b 2 t X I h j Y x 9 V a Y n W 5 X P a d n j w E f G Q s t m Z L i / p B g m H A r T + P g U f f P x K g 2 N Y U Z s j g J T J f J w v y L v W q e x 8 y M 0 d b E V V S i 7 l 6 e V u 2 u U 2 k x R n C 7 J + H y 5 c a 4 6 6 0 H K w 9 Y F T P K A 1 5 j f r s e N 8 O R D l E 7 l W R 1 t 0 O w 1 O b h s h S o C 4 X V B t 9 m 3 g B O G A v S A N 5 B K s O i d V j A b t B h A / W k M g c Q f r X L t u C h v S 7 r q J 4 9 3 S K h B Y Z p u m I j b q 1 t u r C e L W j P w N 2 / 8 A 3 l D X n p w Z 5 1 W H y X F X C Y f q 3 G J M T l 9 / u 1 3 3 q M H D x + S K 8 D E e 3 m a v I H W t I o o / O x Y 8 c I Y 0 G G A 2 z G r R x F D h U v m P V R h a e X S H G 8 T 0 3 E a G g 7 T 1 k L L y K K w n v 9 W v E g g F p M S K l d p 7 + s 4 x c S U D A H m B F j W E 1 r u D Q f T a Q Y V i u g 7 E t 6 Q k R d / 2 j G V l 0 z T k k 4 t Z p J 9 J 5 W a D I X t a W A m Y J 3 1 d w U 9 g A l Q r H Y + Q 8 A d p m t X r 9 L V S 0 + L u U y 1 g p u + + v I 2 f X / 7 N l 2 8 e I 4 u X r g g 1 K d a v U Z V V 4 V q z H S I H w H s Z F n y 7 W X b p m r Y o V q q U X p z X / g F F v f L V D f E D u 5 o J F y n c r E i j A u r P 2 y w R M z R 8 r d r l L 3 3 S D j d u n 2 t B 3 m 0 J w 0 e q h + o r J L A W P A y v y d 5 L s J 2 w R M j 4 u s 9 a d A K e N 9 O P C A A L O v 5 K a v U p x O S I c S 2 + Q e + 4 K 3 g D 3 3 f L i k G s k 7 8 I b a u 3 3 9 T b W D A T w 5 c a S c Y P 2 A F u / K T B O K f / 9 J Y T V y f 2 Y v Z B 6 9 f b J m 0 q 3 y v X o u G A s 9 r p x K t r a / R j B H A E U / a r Z k p 5 8 r k 4 h / 1 B c E E / d U L F h h w G + v 2 F P d L l N 7 O U G Q 4 w k R e o x o z p 9 v n I l / Y T 9 F 4 i E r 5 s n D S x f h R O V 8 V R o r V d I q u X j R m A Z u e E Q T g x B E W 7 1 7 3 U O + G 0 x p n T 9 A r J / G H r U h M 7 8 2 B 3 P Z 9 y Q v 6 v s E f n O Q x D O Q i j 8 m V v K 1 V + Z g x s K s k k 5 V 0 G m S J h Y 6 x W g R 6 x L C K A c b Y Z 0 + k 0 z J W n w 4 h U L j B B j O 9 9 e d 3 h c O q V Q 2 A E b Z Z f c S L 8 E f 8 B j M 5 R 7 r o p o W b y 4 K Z c s w c Q D A W o M k L 4 x Q d C d P w Z I x G z w y z 6 j d E n j C r p n w T v o i b h r g 8 M T 1 M k x f H K B 9 d Z v 1 W / i 5 U R j O c M B P Q q 5 + l s J J 2 x n S D B 0 k Q + F S M Z U 4 t J p O p V W Y w l l b G n C O 2 q h x b / h B 5 b C 2 t f I P M S D p + 2 J K W t u v z 5 W b o K j y X j j K 3 w F Z I J D q D r W D u E d Q o 4 M 1 f v 0 a L q 4 / 4 g i R U t F w q T + v 3 p P U N j I A g l w e t J 6 w m q F y F P D Z x 0 o G P b + 8 K w 8 T X q z 7 h B q W r f k P u i 0 b 8 D H 6 Z T l s R C z h d x + m e h Q / h a Y C g B 4 P Y k S Q T I I m a E 3 m 5 w 8 n Y x x / 2 x R + 2 z W Q w k Z B c 5 i S Z j x l K M p C e e u G g h H Q c 2 M n K l j O r L d N / a 7 3 1 8 g M O 1 R k g w Z J O L c w G P M n 9 r k 8 / + 4 x m r 0 y x K h a m 6 c t y i s j O c v v Y T D + A T x 2 A i E d A c C j Y Z I h m c E 2 5 S 1 c u F 4 T E v T D 3 k O q 5 G e G 5 s W A M b D 9 c T z F 7 V a j Y S I v J i M 0 v 9 Q l M D e m F b C b D U v k 0 T m l H n T C x N x k D 1 a T y R m o e 6 0 z 8 o e 0 r i a T n e a v U Q + N Y U + W z w y A x j x W + W j O k 1 G z r h e u G C b d N D 0 g N 7 J p R M x m x n n r y m p F r Y W y + f S l N M c 3 D I S q s V 8 J E r y O 5 I r 0 x / I 1 h Y V G s u v P 0 / U 6 O S p W A W M U i X J 4 g b 3 i L s j 8 E h H E j w 5 L 0 y b P j V H F l K e j q P e V e 6 P l a U o P X g G L w J g Q d 1 U X f C l 7 o 2 E b j 8 a b P 4 W k C 0 3 e T 0 N W f 8 Y C c W k y g J / 6 w K J P n 8 g f / q + + Z y 6 D 6 o V / O 9 K a Y S m e u Q W e k 0 Y g k i i l P K z i L W E u W g T 6 K s k I 3 b O J / Z 2 3 G Y C K V 9 v 5 Q L B a j v E 2 Y Z Q U 1 p o T 6 x S q J V t g w / O B C Q T 9 F E + 0 R b 8 f O S C v d z e U 4 R R s z 5 G u E 6 c m x M M 2 E x q h R S l O x X q Y I T d P 0 E x N C X Y w Y i x k E G u 1 q K z r F V k D j g b 6 S S v p C 1 4 g c 2 w Z B D w g j J i M m K Y P F C 7 O 9 r Z y D A 8 U M L a K X S T G D T C j T 9 x V j q O + Z V b t m n D 5 1 D h o o o 4 w r X / y u G x I f v K M z k B N m e t w M h 9 X F M Z W j 4 J N W L r S 8 C w / u i D z w z g N J 5 G 4 T v S g M D 1 s H r I R b k B k 3 v / r K y H U H q m R 4 s u W q l N e m z k / F a n R r A 3 O K j A I T V l g U X T 0 j P d J r D Z i y Z f 0 O D w 9 R J B A T e Q B r V G F w 2 g q o A x 2 Y o / T Z k l 9 4 m a N v i J B s b 9 8 P 0 l r G 2 o i i z P V W i A d t b n z A I A l e b q V A a m c K k Z o M J 0 7 k k x S j t M o 6 m I u 3 / K H t q 8 T 7 X O + c o 1 D A S 6 7 P 7 q 8 0 9 k o z L N q l m B c q g f Y F B T 2 v Y F V 2 k p i K 1 e n p 6 X b V T T f t X h i p 0 I V R 6 1 Z 7 d 3 e H R k b G j L 0 W G h k X Z Q M s q f z Q h 4 0 y f s 4 v 7 7 5 L V y 4 8 T T H f O O 1 X N + i T d 7 + h q c l p u n 3 7 B 3 r t t Z / T x P i E Y C g z N h e 2 a f J 8 K 2 p t I V O i U L z 7 e E 6 + l q S w i A v Y D l g X 8 + k 8 5 T N F m j g 3 S l l W / a K B u m C E e z s + u j 6 6 Q r f X a l Q I n D W + 0 R 2 I n Y e l g / A a 4 Q s J Y C G C X 2 r D D j r E 7 z h Y G e V x o I N W O W H b z g C m f J P W k T c k k C h r q c Y y r 5 v N p X l c z X 9 q i C 2 r z X z e m 2 8 8 w w z 1 Y K W R K h o M J b 5 g X I x / q H l z 2 l a H V d l J 4 y f n y x T 2 t V p m T C l 4 X 3 N N E k R z n i W F R u w Y p K 1 x J Y S 7 e G N b 4 Q 9 / / h 0 9 8 8 q c C F M 8 E b g m 3 J s U / t c n 2 / T K M 0 M 0 G + 2 0 h u 0 s 7 b F a l x D S x a m J f f 3 u F o X m J l g l y 1 D A F a f d Q o F G T E E 5 Y b D A Y y 0 y o c M a u J X 1 C O f V f s I g x 5 g h r W K R 6 x M 5 d Q z q W F S T F n m L f C t J W r b M G 3 S u 5 y X t m x g K T C P O A f M Y + 4 K p W u N P r k a N f v X r 5 + H L h 0 W y + E b 4 z S i a g z p 3 G t Q + 4 O M F P 3 1 j G C Y A c 8 R S q D 0 6 M w G o F D A T K k u H + m b V J n L z 3 / 7 6 7 4 g y o x S r n 2 t j J u A / v z p G S 9 / e M P b a A W a C V w Q Y q h v g a f H X p Q C / v B p V J v z 0 y e 0 9 + u D + J P 3 l X o g b g A g t J H 3 C h Q n 7 Q L 1 S p G o 5 T + d H q k K l x A r 6 / c Y U t w v s D 8 a x C v L y p g 2 j D Q a Y O U x / 8 q 1 y Y m Z p J a W + W S X J W P w h 8 4 K p O C 8 Y z N i K c 4 x y c a 0 6 9 z c l E 7 k + f 7 D K 3 + Z W N D + B 8 q a U a v 2 A O C y g 5 x W s y h 4 X R K v K t / M l 9 x X 2 C i 1 C e X 6 m Q m O R 7 o 6 k Z j Q K X D m h f p 4 N d U V U L B X a 1 q d C n W K l A a e N z w J L m w e s v v V G g 1 4 5 w + q j p 0 R V C t A G S 6 f V l J c u T 1 S 4 g f G L e z k s n m R p h 6 C V Z g y a l B I 0 y E n 8 Y W s k V H 5 z v 4 2 m Z V 5 J o 9 b x l m R q q n / I G 1 J I H l P S S W 4 b r O m g 7 N e / e k F Y + J p U p 1 4 3 3 r v + 8 n s R w i B I K Q U 1 / v T i X F m o Q A o w r X + 0 6 O c W 1 z m V W T E T K r Q b U B V 3 7 v x g 7 E k U s g V H d Q R 3 l m / W / Q 6 Z C X D R p 0 t B e m d h i D 5 Y C I q B V 8 y t + n r 1 a J g J w L i c F e L B 7 v V w Y h D M g Y f l r c Z M o g J 0 Z m p L q p y f o a O s l f i D / 1 G u k n a e s v 4 Z D I f f V 7 O j 5 T A N J 5 / w K e O W 1 G A t E M E g M Y s T Y I o 2 Y m s D P z n X b u b F 6 o A e 7 X l g l O g F n Q F R g U 7 c d J 5 5 + m l h 3 F E I x 6 W 0 e n + h v f 8 D 3 O U O / o e L Q b q x G q C 3 7 k d F H 2 i Q o D d K O n 5 0 Z h A G e Z m g N S Z C 4 g + R 9 L J m M p 0 r k x V T G Q w E Z m k e M 8 p h u B D l e m q Q H x 7 a I C 1 O z V w 8 i M l 2 / E X + M z O S 2 j 8 N D L Z q L C e K O z V b l / 9 y L 0 i 7 R m w / W P g Q V 7 w b d A Z 0 + u y I 1 Z B K p 0 V F s y b Q x C / O t w + I 7 Z W W a C n l o y J L l U G d + f r l s l N p 2 Y n j p h S u X p C r + E B d o 6 B F / P 0 l W H d E 3 s x E Y C D F X O I c x U R G G W / 5 y / T 6 m 9 d 5 i y c 2 T U c V B M g X E o e Y g F T q h U F l N K 6 D D m y m w 8 3 B S q w c Y Y b Z c 8 D q G t 2 A F w D d + t a 3 t y i 5 Y R 2 P A o a A G 8 t P G H u D i 7 1 C p 8 R E u A F Y U t + 4 3 G 6 c u D B a Z T o w d h g J Y + D 9 O C C Y w G j 8 R V 4 x Q D O B 2 F v H m P r b t v r x 9 j y n D s Z R x 1 p l S k r h e u Z l L A Q P q T Q S w S g / f 9 l 0 k o 5 B Z R 6 F Y W 0 A 8 h K / Z B 2 I e 3 d t v D X / J x a L d 6 w b C w m D C l R A B e 3 k 2 9 d d s k O + U K B q p U r j Y + N 0 9 c p V 8 k a s 6 + p B E r 8 x 2 P W o 8 O m j d p e j X 1 w o s Y r T G q N T e C i e y d h h h C x C R h 8 F 5 L t R R M 5 5 Y 2 t O / N H 1 W H t Z i 1 l k a i 8 X U g o J z N X G c A 1 6 / f X n m / y D Z J J Q V U N K y d Z F l 1 K 9 G G l Q G C 1 j r J w O n B t p Z 6 g a E 7 F Y F U I r R h w 6 r H 0 E q K 1 6 F q x A s b W 1 Q W P h C G W E X 1 t 3 s 3 c o E B C x A o E a 8 y l 8 4 c x 4 m P T R T m 6 w + k r d g M F j 3 T f S 6 3 A h t V V j u s d R L r w G A u Y P s b V P S g q 1 9 i 2 3 q i + k 1 D x d E n G Z t O g Z 5 6 n 9 h g x u q c p c f G 7 A F C S n a Z R Q K e g 3 Q u 7 y y X Y Y F O a x A t c B f b B g 7 4 m Q q 7 j p L w v t Z l 9 E B 8 I z I 9 S X D q x A g R h 1 Q F z 4 t X n 5 H H u / P i y 4 p h A a 8 d N u p d P v 6 c K o s x m y g 4 Q P H 3 Z G h U U 9 O 4 E Y B z w C S J p k A j e k E / J i X 0 u C Z t v K w A R G v s k w p v L m v k p W Z b I c g U b 1 s v M X m D Y M v l G p Z Z 4 w U j y 0 z Z + t i + r S q R c j D Q q j w W / t s x 4 B 6 2 G g 2 C 5 K S + D 6 2 p q 4 9 0 S P 9 W f z t V q n M 6 k B T F g c M s J B 7 5 Q k 0 1 y e D N I q X 9 s M q J 6 n D Q j M 8 o U W T + K T R 9 a N 1 o v z R 2 s B V A T O H 2 3 M p M r b j r c l y Q T t + V Y Z m K / 9 H E 5 K I h n l U t U z l 3 P i P H / Q 1 W v n + A 5 b v I N k a V 7 y C B O 6 u l h L / d N h x z y D w l R Y z A w z e n / F n e d f X L A e 3 W 9 U w 8 I 0 P j P T W k y 6 G 5 K 5 n D i / i u n P y p 3 d w N B Q y y l 2 L C C t Y z B + 7 N E M 7 S S T t L y y I t Q G w O F k 2 o F D y r B G o s G C d d I K G L u y M 7 f 3 A 0 X k x k 5 z 3 y r x B / 8 b 9 G q b 1 H H t P C V x d G b h c q n u I e E c v Q + l V L 8 6 q 7 5 W z 0 / 0 / w D A R / J S T V q q B w A A A A B J R U 5 E r k J g g g = = < / I m a g e > < / T o u r > < / T o u r s > < / V i s u a l i z a t i o n > 
</file>

<file path=customXml/item3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2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a 7 a 9 b a b 2 - 1 0 9 7 - 4 e c f - b 9 1 4 - 7 1 e 2 6 1 3 e c a 8 1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 4 4 < / L a t i t u d e > < L o n g i t u d e > - 9 3 < / L o n g i t u d e > < R o t a t i o n > 0 < / R o t a t i o n > < P i v o t A n g l e > - 0 . 0 8 7 2 5 1 6 7 0 1 5 2 4 7 0 8 8 7 < / P i v o t A n g l e > < D i s t a n c e > 1 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E j U S U R B V H h e 3 X 1 n m y N H k l 7 A e 3 S j v R 0 / n B l 6 D s l d c i 3 N 7 u r u O S e d p A / S V / 0 u / Y J 7 9 E j a u 9 2 9 N f R 2 a W Z I D s k Z j u u e 9 g 7 d A B r e K t 7 M S i B R q A I K 7 Q a t t z t R W V m F Q l V W R E Z k Z G S k 6 3 c f f d m g I 0 R 0 6 j o V i 0 T V a p X q 9 b p I j U Z D J E B t A T 2 v w 6 5 c x 9 N T F d p Z + o a e f v o p 2 t 7 a p P G J S V G e z L l p N F I X e R 3 r G Q 9 N x 2 u U 2 8 9 Q J B Y 3 S v v D e t p N 0 0 O d 1 z Z j j c / b z n r I 5 S J 6 d q Z i l F q j U H Z R r u K m / a L c P j 1 V N o 5 I r K Y 9 4 l r P z Z a J L y d Q 5 + p 5 + 1 7 Q 2 J P 4 1 R N F U e 4 2 T r q 1 7 q X N f S + 9 c r Z E 0 Q D q n + g t 7 T u 4 t / M j V X q Y 9 B o l n Y j 4 6 / T S m T K 5 O e / B B y N d d N P n S 3 6 R x 3 W z J X V X J w 8 X H s I C e r n K Y 4 v k d r t F 8 n q 9 F O T q y G 7 c E M e P C q 7 f f X x 0 D D U 8 e 5 1 y O a J K 5 X i Z C b g y X q G F b 9 6 l V 1 7 9 M d 2 9 e 4 / m 5 m b J 6 / N T N B I m X M H u N e 9 n 0 h S L D x l 7 9 r i 9 6 a N r k + 3 M A C J + 4 z K 3 F i a s M 9 F v M S M / O 1 3 h l 0 Z 0 b 9 t H F 8 c q T e L G I 2 n v m G q 1 O r 3 / M E z n R y t 0 b q R m l H Z H s e K i o K 9 B X y 7 7 a a 9 g U L c F w F g Z J v r P D K K 3 Q 5 i v l e d r 9 k L E 3 6 A c M / 1 w q E 7 z w / J e J 2 M 1 r o s A M 3 D v 7 x 8 3 D s N U P p + X w m F u J N a O j q n s 3 0 y f G J 6 6 T I W C J B Y z I w F H y U y A q 5 q l u s t H e 3 t 7 N D s 7 Q 0 P D w 1 R z R 8 W x M k S k D S L R G P 9 O b y m j M 1 O p K l / I O W 7 R / 3 I 3 y N 8 X u w J o 9 d f 3 P X R p r E o p g 9 A v M 7 P v 5 d 2 0 x Z I F M L / z D + 9 W q M b X A D P h W u p 6 k D B 2 2 C / J a 7 8 4 3 y 7 B z M D 9 K W a a Y M J / 5 V y Z g t 7 O C 4 O Z X K 4 G N z z t D P 3 j u X 0 K N 5 L G H g l m A v B s t 9 Z 9 I u E 3 F D P 9 4 k J J b B 8 X n N C S O Y 8 E G g W t g l T i E 5 e N o 4 e H 6 / d H J K E C o 9 d Z M j W a q p 6 6 c Z U U 9 L w Z 3 Y 6 Z 8 Z P z J V r e 8 9 K 5 0 S r l 0 k n a r E 7 S t Q k m V O Y V p Z 4 A u B + I d z P q 9 R q 3 U p L g r b C R c d N U v M V 4 k E 6 4 P f M d Q i I s 7 v J 9 M L O B S N H y f 8 t E 9 x R L q / f v B + i X l 1 o E h / I Q t / i j 4 T o N B e t t j P b x Q o C G Q g 1 6 y q T y K e C 3 d Z X N C X B v A B h A A Q 0 F p C + g j l t h a S 1 J d 7 O z x t 5 g w 0 5 K A W Z J p S e l + v l 8 L i o l j 0 Z K H Y m E C k 9 c Z 8 K F d E K L a 8 1 I Q D e G 6 X b M C i 6 D t N H 3 K L B o B D M B O j M B O j M V + T z 1 O 9 2 Y C S h W 5 Y V A j L J F l s y E 9 + P l Q 6 8 z o 4 A g 0 W J D F f u I G e K 7 D b 8 4 7 + p k V a i c Y K Y f t l q / P x 6 t 0 U V u A E J 8 P q 6 z y A 2 C k n 5 o I H R m + u s j P 3 2 p q W 1 f r U k m 6 A f q 3 n X M D t U o F p A N x c 5 e X m y t c G Z m V D y f u 2 H P d I O C f u g K + 3 o C z Y J 2 Q c N H A Z Z Q N + z v x g G G Z l 8 Q / a Z q t S Z u z q 7 f p L Z W 6 H b M D n j Z n y w G a I K J 1 J t 7 Q G f P n j W O O A P u s 1 w q U T A U M k r a c T / p o 0 v c x w H A N C P c h 0 D f 5 W m W P D r A E A G T S q W M A + 8 / C N B P z 5 f F O W H u 4 A M 4 U 7 K Q P Q o s 6 a B q j U V Y L a m 7 6 M M F P 1 V q v b 5 1 M D w 7 m a O J I d m 4 4 D e 8 7 g Z V + D f 9 n s 5 3 U i y V 6 c N H 1 g a d c 8 E V W i z O G X u P B 7 o 0 M k M d 0 7 d K S n k 8 H m 5 4 P R T i t m d / 4 6 Y 4 f l C 4 x d s 9 Y A r G x z v 6 T Y A T J l I 4 C D N F u I X H 1 1 4 5 V 6 I E q 0 9 n z p w x j j g H K l J n J k i v c q n V G i t m A m B R n O U O u Z m Z A D M z A W C m W 2 t + + s X F E l W Z j x Q z o R + E q r M D 1 D 4 A E g z M B O z k X c f G T M B w p H X t J P 8 W 6 A 3 M Z P W b w Y C 9 o a O U z 9 K b F g a b w 4 B p v C / 0 Q 2 / 6 V v W n u L 0 g f 3 T c k t a d J m G I O m g i / x z 3 m 3 A z 9 p I J 0 P M 6 7 M p 7 4 d J 4 l c r 8 w t 9 i d S b g L j d b n c M A z O X 1 t 6 t H 5 X K Z 8 v m 8 I L J + 8 c y M V N 8 g n Z R B A Z K n k M / Z W u C g 9 p k B N f K 4 A M a B t b F u v I e p m G R i w G c h o Y D r s 9 y C W m D T d Y G y W W Y q 1 h x g D D k K M E n 1 D S e 0 p v L Y I k m G q g l a d g X m L G n d a T p w H y o 6 9 Q L f g F S d 1 I 3 p S U H P 6 7 A r d w J Y z + 5 u e + m F 2 T I 9 e n j P K D 0 4 Q O S A M n M r + P 1 + C s O u a k K 1 W q H k z o 6 x 1 x 3 x Y J 1 C L M X u 8 f 3 u 5 l k q h i P 0 o z O S 2 d Y y 3 q Z l 0 A 4 H I S q n Q K M E 3 P x h S 2 w B G E 5 g 2 H m 0 a z 0 + N a J J N B 1 1 l 5 8 b p B B L + j w 9 M Z y m l + c P b / 3 r Z v X s B i c 0 h 7 w 5 g Z b R n w q O v W C c 1 T / 4 b S r e c p 4 m L 7 5 A 3 P 1 o S i a z d F I w 7 y v Y l T s B W k 4 M O E I l A k F e u n T R O H J w h J j I + 4 H X 6 6 P R s T F j j + j T R 1 J V U / j 4 o Y c 2 1 t e F s e S b F d b P + Z 7 P j l T p y k S F n 9 0 4 i Z E p u i j G D K c A a 6 E O s 0 H h u L D n P t s k X q i 1 M O z g v u w I + v V L B Q r R v r E n c T m y T k G / m 0 K h M E v 7 s L B Y W o 3 Z n R S c 0 h 7 2 k R Q d K y P F 6 N g M H 7 W m / 2 7 p Q H 2 o V A q t t L w J q x s 8 T k C 3 P 5 u o U p F V q W e m y 7 T j U F L Y I W 9 I p 4 N g b T s n i Z 4 f G Y Y L 9 e Q / u V C j q e l p J q 4 Q P T s n 1 R 8 / 9 w f Q 8 k M K q v P y Z R d 5 U K d G H q Z 3 A K b + N C r 5 h O C h c p t 0 h n c G z P o Y s F b 4 Y d v H / U F 5 0 r 3 F T X r l g k s Y h g I k 6 2 9 i J E g 7 u 2 m R B 0 A H K y k v v X a p R H 6 L f q Y T a L d 0 L L C i X c l U D c r U J j v o 3 k n q W + W L T j 4 v O B i c j B v Q k w 7 z v o J d e T 9 A n 2 Z r X 9 7 6 x v q G 2 B 4 U 4 T 6 k 0 1 + 5 7 4 M B W c g U 9 N 8 m R q P C f P 6 j s y V m 7 o q o U + X F o P e T V E v v d c k M z v t 0 0 U 9 P a o P H N 1 Z b 5 8 P U j 4 H q k 8 J I o F 0 9 g 2 k d U g q G G A V 4 p s A C C F y 9 M E U e Y z j i 5 b M N e m V m R z Q e 4 6 O t e 0 a / 1 l d Y F N + 5 N C o b i n 5 x W E p x S o P Y 1 x N o m / 8 p k H j e O M M 5 + j J K R I b G D D + 9 d i M E E m D e m m F X 3 g / Q b 8 I Y D W 4 c K t L 0 L E T z w Q B J 0 A + U R A H L o P M N Y v F w 0 l v 3 R I h V U W 7 Z V T 8 J U I e 3 t z e N H C y U Z T F + p f A q M + X j Q o A 6 x 6 N S B e 2 h u i A Y 8 F I 0 K j 1 U z J i e k W b 0 G W b Q b o P I x 4 l e t K h v V d J V P 3 9 o r I M P u i W m D a t i 6 1 T 3 z Q l x q D O T g p 4 / T s B i V q i 6 6 a X 5 s l C R g v F p 4 0 j / s P K g 6 A Z I I 4 V k c t v I d Q I E p I A B X 0 g 2 o O A e F 1 s F W A D h o w f f u 1 S h 0 0 Y c c M E h 9 v j r d a U 0 S R / f b S d 4 Z b K G Z f I o g K e A 5 H s c 6 E W b Z j p G E k y F 5 I W 3 S C c v 2 C W p n z h A Y v 4 5 K n O j a 6 X q I S n o e R 1 2 5 f 2 g k M / S w 4 V H f N v S 0 + D e o x 1 K h O 2 v + 5 W m R h 0 1 R k f b m c M K 6 O / h P j E 4 C 0 w n 2 p k G Y 1 j o X 2 C c a j T S S W w / v 1 x n S S g 9 M o 4 b e R o W / U H 0 8 4 C o X 9 Y r x s Q W d z u Z 3 S n K Z d k I o Q a u s o o 7 E m 4 Z Y R 4 3 z H R r T m A q D C n 4 h 5 8 z z u o N x 0 Y J e E N g 8 E v / Q T O s y g C 7 8 n 4 A 9 S o U j l I 9 d p G i v j I t J D 1 0 + W z L 0 g b g Z z b 3 W y / / e V Y P A Z R v Z x 2 3 H b 1 h 8 z x w k o W 0 U Q A z j Y R q 9 N P z J d G n g m e H j i y r k F A X 4 c p U Y T o 7 g m o 6 N N 6 5 H x T 3 A k A 6 f b P m E 0 6 8 3 d B N P f T 7 A 2 1 M d X 2 u L B q I 2 S G p b u v q 8 n G i H 9 p E m U p 1 7 g B X u I t j 5 g e 7 5 I j K o p P P C X 3 S r O r p e T v 0 O u 4 U 8 D p Q Z t i 9 Y o D O j 3 a + 5 N W M x 9 K i B M I e j x 5 d y 7 i 3 t 2 v k W r i z 5 a M 8 0 w 3 G n R T Q C M C v b 2 n P K 1 T V n 2 m e 2 V + t + I Q U g B T L l b g D z 2 8 C 9 2 m H s 8 E 1 I 3 f 8 + G J R 3 g j u x 8 o 7 x I y h Y E N Y O e 0 8 O s B U 0 G x 0 X O N 6 Q X 9 z N F y j I d 6 + z C r 8 k 1 O 9 f + s w c E K r 6 h y V F 1 K K m c o T f U a U 9 4 I j o w Q M E c q 9 y M x U C u b 9 o w a m C 6 h J d Z i P A + x r 0 g C I B x o 0 r B H 0 c S E x M i q 2 e O S K Q S d X J y p 0 c a y T y Z d T X r r P 0 n T Y t d P W G j 8 / J 4 n n + 0 0 f R f i + e + H y m R E j d / z I V a U k x b Q P d c / v 3 A / Q p o 2 U B + P B y o k x Q j s y g L + c G Z i K 8 t x s R T A T m O r 7 D V 9 z G O E k Y U X L S I r W o f Z B S r l c H k v + 0 B P a R Y v i V g p P P M f M 1 J J O O t S + u V z B r r x f Y J K b 8 n O 7 P F a h 8 U i d P m b 1 S R 8 U B Z R 0 g P + c H b r d k + o / 9 I I y 2 X / H r b L P R C e w B O r Y 4 H N B J P N j r f 7 c j R W / M E h 8 y M 8 0 P 1 w V a l Y v J D M l S v i l v x x U J q R Q d d 0 4 e j i g f s 3 Y y 8 n G A S Z / 9 K 3 i L I X C D h z e w V x 4 t t X l R 0 Z J C 9 3 q / p s 1 v 1 A H X + f n g + u S l Q Z y F O h F q + b j 2 E e R 2 A a v c E m L N 6 x S z z 4 U P C L M k s n 8 o 8 e N y W i N y k b 9 w g v 8 0 Z 6 H p g 0 p B d e d D x 5 K Z o O 5 G i 8 U f R I 7 2 P n 9 4 f q f m D w e r F A o 5 P m F w 0 v D Q 9 v 5 z l Y 3 r B E n i B H 9 k J + z q j c x L B k K R + E 1 4 X E 1 6 I n x q u i k P + V A 1 R m N B + j F c 1 7 x f A o / f T J B z w 0 / o t c u H n x w G m o p p O x 5 0 1 h R w N 3 q 4 4 B 5 X 2 R i V 9 M + e g H G l r g x j r a z 3 X J r q r G W 8 a 5 N 4 7 H F 0 k 8 Z L O C M f H G 0 I o Y m j g N O q F e n d Z G 4 D F Y / K x 7 R U x f S I w q N P f v Y p R O Q 0 0 2 3 f N n L T I i K A O A f B 4 L 9 b C n Q Z q 6 2 g l m P 1 w F P h p 9 p z q k 3 L S y E e C K 4 1 g D 7 3 O + 5 P t c 6 3 w o g R s x o 3 W D m Q 0 w L 4 A 6 r N e g 7 f M t b T D 0 B 1 B Z Q B o F H D i x r e C + I p e F l d Q p E 7 2 q 0 M 4 U T w P s h y o y y Y I o t E Q 5 Z N y 5 4 r W l u x G 5 v d h 9 y i M W G a D X l o Z J P D m t 8 x o 0 V m C n o r d N O r p P s r k y 0 7 l 2 p m d g g b s W R o w f N W t I 6 / j n V A p B S 9 u j K U M p M b p Z O u H A 3 m G / o s E j m W s S F w V D 4 w I n O P K t X F w z G + t G Z 7 s Q N W O n x d s A A s h k a W 9 M V Z m o V 4 E S p i l B 1 A L P K C a k F S f V w 1 0 s x Z i Y Q j H L j U U C w E 9 Q a j B P A W Q e x J j A F R c e b V 6 r 0 / N R + 3 4 y 1 a 5 K 0 T y b s 3 b m g r q L + M e V f x z u m 2 c T 7 6 b T w t I C L G O o j w 8 / 3 A k u 5 F 7 j v q K a m 6 I D q a w U E m c H g + V G j F 4 2 2 0 7 v s R 4 l t j 3 4 B v 1 v r P 0 g n + O u p C w J q y z n 5 2 d w / X s D d R w G E i Y 4 + r G p W u r 8 d S k X r a Q f 9 4 N u H S e P J J d O A q W A Y U b O E 7 2 x 5 x U C u T u Z g f E g z M P 4 F V v X U Q C k G p h V u L v t E q 4 0 j h 6 3 S s b h P M B Y k V s z f H 2 M B 0 4 F t m h m 3 9 n w A Y E i Y T 9 R E 3 3 G J V W 8 F q H l 6 X z A 2 J A P h X G T G g w p + i f u + q C e r + W O 9 c O G Y + l N W M N O 0 v o 8 s 1 P i q 9 1 K T T z r + / v T Z N 5 Z P 6 I 4 / w x K q c x Z u + w 9 0 f t W q 7 C g B s 7 i X K Q + T C 5 V q 4 A S l U p E C g d 6 d f z v g s c z d r z u s 9 s w M 1 y m u 9 S 0 w 3 g T m Q S s M C Q Z H X h f V 6 c Z q U D A R V D o l h R T A Z L i + m h p / 1 M A 4 0 X C o 9 V 7 W t / b o u 1 S 7 h w n G h W Z j J V r L B u k M 3 z N i Y 3 S D 8 J R n d U y / X / g x Q p 0 F 0 a l 3 s 5 f c o U B s o j n J E g 1 R t z 6 u g o g F w h p F O p O m z z e n h A R D Q 3 r U s O p T 6 2 X I N 5 M o Q b 3 U K V h 7 K P b M s D R K h C e e E X 0 n M w P p O G 7 G s Y O P 7 2 8 i X m c V y c F b Y a i 7 B D O h Y T g o L O p d j D G p j j r G / g D 4 8 I G Z Y B k D Y + F 7 M G Q o i Q R m + o 7 7 T 8 A K 9 z G U 2 o i + o P q N Q s U t G O y o o D M T M D X e 6 X i 7 m v Z S P O w R 5 n + d m T C N X x + s B s A 4 + v 0 q g J k E j K + D e Y L h M D O C l G S o I 8 l M M E N b G 2 L U P D P h F s Y / c G N 7 S o w h o r E 5 K d j S v E r 8 U f Z e a O M Z l S y p U r f s A Y q x e j H R S T B Z k N W 8 s 9 x a 6 Q O o d o A a p a u 8 m O Z + U O z u t k J r 6 U A 9 A k m T L x 5 U L g E + o V Q s N 6 2 U g L L q z X E f A + H G 3 K 5 G m y o U 8 s m I S G A 4 W O A Q v B O o Y E b n E c C u Y X n 7 T i c 5 I L 5 E K u 8 S D c T n y 3 5 6 / 2 F A M I 7 Z e 0 I x D a C 6 d n i G Y D B E 5 + I Z u r u 0 p 0 1 p 5 w M a r T x a e G D k M A + p 5 f 3 y H v 8 W 3 h 8 s u e F j 8 i J z Q t N t t M 8 b Z D E u a 4 W O G o x N P W P p F a H D q u y 4 A R X i i f G K a P V 2 T A O M 5 o l 5 C p A U u n q B 2 a Q H R S L R f W A V p n 0 z U E 3 v c 7 8 i F o 8 J 5 1 c E w P y Q W 3 z V J 8 T s W B B s g G 8 f n h T K U I H D H / B 5 Y D j 0 O z B Z 7 + F 6 n n y + / i M f W Q H G G S v D R d 3 t b 7 7 b M h 8 G E 4 H R x 1 h C z L F K i A F Y u z h 8 4 N E P j e E L B Y y / Q V U K M F O d n 4 5 S m R s E h G 8 D a p q E O n v e e p J o R T P y j E V q z c b r J N C L x n G 4 7 D l v 7 L X Q Y Z S A V 4 R i J g B b J w z k 5 J z D A L N e Q V g w 2 S a 5 V f 9 h y 9 c k z D k b C 5 E Z I 2 O 9 H V r t o O v V v a D 8 C f G V 1 y 4 V 5 d g V M x w C Y C a Y O D E t C t Y v G F W U p w X U Q 4 w J w X c u x 8 x V q r n E B D 2 E Y V 7 e y t G F a R k R V 8 d h w i D P x K 2 l 3 R d 3 5 c R G P z M 5 x p 5 K 3 L + D Z R X q b T f A K q m 7 V p m B x s D P C e H b s v s Z l r b O 3 h m g S A v 1 i X l Z Q D 8 G q V 5 w S t 8 i q X 1 O N e Z 0 n X f w 1 9 a H G p o 8 a y u d V F 4 v O 0 l A 0 M C 1 B a r U d s 4 j O v u F s h Q / T j q 5 C q n U n p F z j h J 0 4 D 6 g X K M U Y k Y s d T j H Q n 2 B S o T W / A H 3 n 5 S p X Q G x 0 D E u B E N H h J O 7 U a b z U 3 L s q / 1 M a c Q 4 K G Y i U v 0 1 u / q k X S 1 j B S J K g U m g H c B S 2 Q + U w y z I B a Z 2 H V G u D 7 t w 2 F B z A U x r U c C A Q p b f 9 c t n S o K 5 c c 8 Y M k F Q m 6 N k L D P s a B 5 7 K I I p v e 6 d a v I P U h s p F i o x 1 g 0 N T t R S L z g 5 5 7 B A i 6 4 6 y 6 9 z q w / X I x B c v x g e T g g L U j 8 4 7 P P B D x E x y R E f H I s D f L 7 U r h p Z X f 3 F M 2 W K + y s 0 H m / v m + l Q 5 n o d S u L 1 g i c Q E f 3 Q 1 y 4 X 6 e c X 2 j 0 S N r Z a j Q 5 U P t S 1 H r C z G + C W h Q m g M I S 8 / y A o g u n A p c g p o O Z + t 8 m q s e F q B r j q m A 3 d E F Z F G C j g n o Q G F f S A O o U 6 e F j 0 R e d q w / u F c n u 9 t L 0 S 0 B l O U k l B 5 f W y x w F 9 C g Z a c a h / 3 e 7 o B h P x Z / x y z d j b 7 R 6 H w u w 1 E M Q y D Y c A C F 8 M S B u t P F p a 3 a v D L K U E u K + B v g 7 6 v g g C A 9 c c B V 3 V A 4 P q 4 z 9 Q h T N c L 7 0 A D w R Y J D G V / 4 O H 7 c / 3 r c m k D t X v p X l n B h G 4 Z f 3 4 r B w e O D t S 6 X B p s g M m Y a L P h q T H s g A a L n d z / A 6 A W R 7 e M g B C S z / N U t 2 q c T k K m G l f b I 1 b Q Q k 8 0 X X w b e C o i 6 I T T w l T u d 5 / c o K T Z L K v 1 1 r M U W Y i x F i I B S k 2 c Z 0 7 0 T / i l 2 v G + A S L 6 S 5 w S g T 9 Q K k q C n o 8 C X N n H q g 0 v M J o s c F 9 K H g L T G j T T 8 A M i g k R K x 0 S W w H T L e L K f G 1 A T X C 0 w p V E e z A Y q 7 E 9 8 2 C s s j o C J n p q A s M D Z x M 1 M b B t B X w N 0 1 o U E 5 l n D r T D R R v c L 1 X x D c 1 X x L j k B E s p s 6 r d L 3 r T c v t x h I f D X 7 7 e m t U r 6 g + p x C 0 d u A 0 X 1 d O g Q c W x g w q I j j M s Q A e B 0 2 c r 9 u F h c Z P 7 C m a X I v U S E N P 8 + m y Z X t T i 1 X V z i s X U C b S + s 3 F J J H h u v Z W 2 8 j j A 2 N C i S b o C 3 V x 3 5 s e D o l 8 K g w g A B k G Y N j t A Y t 7 b k d Z G L D q A K T X q n S j o Y d W s V v 4 A A 0 E y Q h 0 E f s w S G / e A Z F 5 C C P D U 8 8 I 4 4 z P u E c Y J N C i 4 F 7 x G 1 L m P L 4 V 5 W c c J / J Z O N 1 g c Q v w + 3 4 j i o 6 Z R Q g 9 a q U P t D w p z Y X E A A J V / Y 1 G 6 t Q A w 2 + r A 7 N l u y G b b 4 8 r Z A e M o v Y C X D c B X T R F m C / J + A R g j 9 p n 4 F N O N R O p i w B f q i j 6 s U T X G m 3 Q 1 B n 2 F X k Y I e G t j N Z K D A O G + A E 9 1 n 1 6 a K w k P G S v g n i A x A R A 4 F r H D v e m A S q u A M A S 6 R I M h x o y / c p 8 S T I Z J i j A 8 m a V k z R 0 R 9 a N H s 0 W D g m t j b A w N C R x x c b w f A 5 V T t N M + B I 2 R Z S D b Q C u E e + Y k f j 4 4 + p Q g S H x R T 7 3 g 5 J y j x i e 3 V o w c 0 e a 9 T + n B g 4 f 0 z T e 3 q F x u 7 1 i r 6 R 0 K Z r U n G o 0 Z u c N j J G y v a m B B A h 3 T 3 O l + 7 0 F A 9 P 8 C T A A g x i h L h B u r r V b 9 5 G t V A o 3 U i + f Q 2 r s 6 H I l v r H S O g S E k t n J O 1 q G r t v D 9 0 x e I m z f N C N A 9 7 T H c g H l R Z j X S U 5 f T U 1 Q D g 8 M P d r z i u v D i w B w 0 D K F g g q K V y t o P e t M 0 f o D 5 Q + 6 I m 8 F X M i W 5 g i b f o k t 4 l X e T T o O E / / K z K f q f / / I R f X S v R q + + + m O 6 e P E C P f v s M 8 J V Z X V 1 l T 7 5 5 F P a 3 + + U P g i F r K O C h + 4 B p 8 + v j A 1 W 8 A f a + 0 e f L A S E V e 3 7 r R a B v n y m 3 J S 8 g H k A O u 0 w p N d R I B 7 2 U m q 3 c 4 r / d W O G s Q 5 U j 5 X q q a C M C 7 p n O h Z 5 A z A m B w b G M A G 2 3 V D 1 t B o / p S 4 u a I P 5 9 5 m 5 A F x Z 9 0 g 5 P r S / D / y u m C v F 5 W 6 3 2 9 v m t 2 d F R I P E W G 5 u g v 7 H f / 0 p X Z z 0 0 u x I q 1 L B U L O z s 8 x k r 1 A k E q F k M k n / 9 q + / p 6 2 t L d F Y j J s k l t v B V I 5 i l 5 U Q d S R M v n I 6 k s l 2 i y J i Y 2 D u 1 f l E e 8 u u t 8 o q i O Q j 7 r Q j j j s G t H U g Q M 1 S y t u c Y 3 X U C D i 0 a q I v g 0 F 2 K y D 6 L O r 8 C 1 b J d M B L f Y r L Y b D Q A c 9 9 O 4 R K c v Y v m O l x w Y 4 H U C r 5 B l s 3 u Q M j T 7 S p e + I k m y / r c H L O c W I 0 A h N x u 9 R R w D y h 0 d F R e u K V f 6 K J i Q l K 7 e 1 R e u M + v f P O u y J 0 M 8 a h U n v W v n k 6 E A 2 1 G 8 z T 3 a 0 w Z D O A i Q m G u p E h q D 2 K x 1 g M D m M t u k q k g O n h Z 4 a r o v 8 C r G e s i f q g C J k W S M D s Z O W d Y g b C E V g B 9 4 b + j D 5 N R c E q 8 M v d L X k d X 7 V T O h b 9 8 2 L r a t T J W 0 W 4 Z 5 z b 4 H 3 u f z b a V e q j g F P a 1 s / C d z L F B L n e u d d o F I s y U i Z a c q X 6 6 R e 1 + g G n P 3 r U g H o A C w + I G S P 5 B w G C + I O x v v n m W 3 r y y W v M d O N C q h 0 H U J / m i Y A A f P W e m K j Q Z E w + A 5 5 H T Z 9 f W 1 u j l e o 5 u j 5 b E S 5 X A A a D E W 9 8 e g g e 7 r J F V N 5 Q U B d j w Y Y Y S j h o H P F u 0 F f W x 1 A F 4 k v Y Q b + v X o A P 5 t J 6 k m q e K E X C o Q 6 v d g X 4 H b 7 2 R L V j E u N x w s r V T C / D O s 3 w S 2 y A X 7 D l f Q w + u / 5 y p 9 H o N u 9 p k J g J c R h e v y x b J F S + n c c 5 z L q T U X i k y + d Y 3 / f S i C 9 r u 1 o h n h 1 r G 2 1 t b t P i 4 i N 6 4 s o l s b j Y 2 P h E X 7 N 8 r W D H U N 0 g 3 g N 3 b 0 F w m K C n A x 4 X 6 O j D q V a Z k Q G Y o D G u g y A 2 T m b 7 9 g L q z Y n / I p b E 0 V c 7 x H v B n L B u / S L M T U O s i d k 5 u V A e h j 4 g z a D S u e s F q r t D L K l S V P H G y V d J U s U 3 x t c r n b j K Z 8 d U k v 4 x e 1 c y k m A o f m e Q n K 4 / f t d o Q A U C U e F E P Q F q q 8 O q 7 C S A j q x Z 9 7 Y D 7 h D V A R N 0 q e 5 n l a r a F 3 P g G S H J s O D a 0 t I y r a 9 v 0 P P P P y v W i 4 I q e F j v i W 7 Y 2 d 6 k H 3 J n a D Z W p f F o g x 7 s e O g Z l l Z Q E e 0 m / n 2 w E B C O r G C 2 5 r y k Q + D R w / t 0 9 s I l Y 8 8 a s K p h C A B M j A F m J 0 C 9 2 j E q G A a H z O T l Z g n 1 8 r m a G J 6 A + R x 9 y 5 O A f Y M C / u B P Q z I p S c U f 5 P r 3 b + u C o d A q 6 h J K w Y p 5 r M p O A t d H V 2 h k t D 1 a r F P o k u K 7 D S 8 9 N W X f C e 4 F 1 F c u l x O N 0 P L y i k h D 8 T i d v 3 B O M B o W a g P T w V D i p J U 3 4 7 f / / i H N X P s l p U s + 4 e 2 B E X l 4 W v T C 5 j 6 G F V 2 H X k E Q g 7 W / v F j g v l z 3 e 0 c / M O K r U z w k V 7 b v h a 2 t b R o Z S Q h r L J Z x N d c N J o 1 + 9 g g T H V k b 4 X 3 4 9 X 2 9 5 q N g a Z l e f W p c h B d Q i 8 S d B G z f n c E j U j o x 3 z Q k Q 4 H B X H + 4 V W s y l G I m x T B 2 j G N X f p x A o H m M o v c z l V 1 n I l j s l F T p 1 Q 8 4 C L A K o l q 4 D f W D y Y D w U l f q Z K F Q 5 L 7 R O j N j h Y q F E o U j Y R p J J C g Q D A g G 9 P t 9 Y o o D X u J 7 t 1 L k j U 3 T K D c e s A r 2 A z j H m m M F H g R 4 x Q d o C 7 r i 4 4 8 / o V K x R K + / 8 R p 9 9 d X X L P E 7 Y 4 b D e n l / s 0 G e 2 j 5 V f S N C I m P C J d y t 8 F z m 4 Y 9 j B V e A Z R V w 5 U g + M Y S Q k F S S q V y / + 7 r C 2 3 b p p B h G b X V Y l Z 0 E l E 6 O g V L z 2 I 4 d a j W o e S f 4 A o 4 Q v / v D n + i N 1 3 5 O + X q U V t N u Q V D m Q V S 4 / u i u O p j y s J 1 z 0 Q 9 b L V P 1 t a k y z c Y P r w I e B W A I G j N m 5 K K B Q w N i p 4 Z j k B d 3 D c m H P t p O z k M r X A 8 7 h l f K S c F a S j G P C D e 9 F k M J t Y / 3 R b e 2 G w M N A n Q X H B + 3 5 r h 5 1 e f r B j M z H X Q K u R 5 1 q V v H G N 4 Y i A d x F P i 7 v / 2 N k K 7 f f / k e T b i X 6 d u v b t D D 1 d Y K g Y D O T F 8 u + + i D B 1 6 6 t d y u 7 t 0 + x K L X q n 4 x F w p W S Q C D t b o r k U I v n 0 q 8 L 9 2 S C m 1 h Y W H R 2 G v H 3 Y U N 4 e g K k 7 w y e G A a / k k z U 1 c 0 + Y w Z y 8 g h 0 4 w G M q j M B O j e 1 G g x M O s T L Z t V 6 7 G 8 1 B k C W E E E / j g A b r E e D 2 D w t Z v 1 C k 6 o U E + 6 A Q F a d L 8 9 K 6 B 1 x o B o g C X x z 3 / x M 5 q a m q J / f P N Z W v z h B v 3 x 3 / 9 I e 7 u 7 9 J e / v E W b m 5 t i A B u e I U t r S a o X M I h d o 4 W b f 2 Q V t O U t g g l + C 7 v y m v 1 g Z X l J b G G m / 7 m h e j Z c j e b 4 n + 4 U q z d 6 V g B D m Z H H k i 4 m w K U o O j J D b 3 E / D r E 2 F B Z P y B D h D J L u O j m m Q a 5 / v V k S K h 8 Y S i V x y I L B H g f T o V 9 8 k M W P 8 Q L N 6 g S m o q v I r 0 c J 1 J / q q 0 H H h 0 T D f J 1 t Z o w p Y / C 1 H 8 B 6 1 m 0 l C v T N w G x A u t C g v y 5 K h n d r E h l 9 u p V b f 6 L 5 Z 3 9 D w V B L M v R y 8 9 E B i d 5 w c / 9 O M 4 s r Q C K h c X h u x p n U x / s o l 8 t t g + X Y f / f d 9 + k 3 v / m V 2 I f p f 3 0 7 Q + 5 g Q k Q D B v D L c D V 6 n L B q u N v V v Z b a N / A M 1 Q 8 B 9 I J O + E e J d D p F Q 0 M H X x N 3 P 5 O 2 n B K u x m e s g M F t F d N d k l 3 r p a M j j 6 k F Q D 6 X o a 1 7 n 9 P 0 1 V c o E I y I W c 6 v W s w R M w N z z 5 6 b K d P t e 8 t 0 9 f K 8 d e e 8 D 6 i I U + a x Q L y T P / z + j x S 6 8 h 9 Z A 5 C / o t 4 5 5 j / B A 9 2 J R 8 p x w p K h + L 7 B Q J J 3 W k z l 7 s Z A j x u W / U G H y D C R 6 8 D z W X c w D 4 / D D v 7 6 / J 1 G F j C M H T N B A n 7 0 w E 2 u R o V T i 5 k w f Q M B 9 h U z A e F I n M 4 9 / 6 Z 4 4 Q 8 + / 7 e O G B J 2 A D M B 1 5 i Z y g 5 9 G r s h n d m 3 N C a h g f u 7 v / 9 b W n 3 w l f C I 0 H 3 6 N j L S k 3 w Q 0 c Y t 2 D G S e G W D y E w A l m 4 5 C D D F P W 6 S G G C m 4 2 K o S M Q + d L E T w J R u h p 0 X 9 x a r k R / c r p D P 5 + X + D F Q 9 S Y D P M g M g d s P b r B 7 p s 4 E V Q u E Y / f M / / Y a + f P 9 f K V v s b d A B s I Q Q 3 J m U s y y + s 9 K l j 2 q H Z H K X 1 c d y V + 1 g + s I L / D x y T p P C S Q 3 g 9 g / c o 7 n + p H H C 9 d s b x T a V T x y y q W w n L + G o c F A X G j x L t x c H z w d 4 O 5 w U u q l t C l b 9 P S v U q l X u 0 3 i b 1 7 u z 6 R P + j F Z T v / G q o B L C R U l v m I r M a 5 v r q 1 S g C F 2 e H 2 5 K L H g 8 Y H K k k / s F 4 E W P c T J A 3 X 9 y Z 4 t G x y Z E G Z B K p W h p a Y U 2 N z b p j T d f s 3 x G / O 6 7 9 1 u S C 5 M o s Y Q q D E B q g b 3 H D X N D L H l F q n x S 9 d P 6 U P / 3 y w I f H 7 z + 0 0 H 7 T r l c t q v E Q E v p 8 x 3 c l G w F d K 6 x j q z V p E X M K l V r / d o B d W s n P e H p P W M Y N r Y 3 N 2 l 8 U k 5 k U 8 B 3 s / v 7 3 A e T o c q 6 Q R / Q / v 2 f P 2 J 1 y k 3 D l 1 8 X + / B q x 1 Q R B R i C + p m s h 3 G l D W a c 7 7 + / z Y w 2 Q u G J K / T k m W j X h s J u C E J V x Q m T X F e o 9 9 P k E c F I c u y p 2 Z f 6 / 5 G h d I + F b s D z o J L g J a L M 6 S U m C g R h R E B M p + o h K t b V R S K K W u P f k s E d y 8 x 0 c W E 9 A w P C 4 w O d d P y W 3 e / x 5 V n i y j w c S u G w a w c 8 y / r q C s 3 M z T c J G X O m E N p r 2 1 g S C D + j X m U 2 s 0 u Z z Q W a u v g C D b H Q h s V O D x j j 9 B 3 g e T B r + s U X r x s l R D c e 1 e n 6 W X n j u 8 k k j Y y O C t 9 I Z e X D c 7 1 t s / j a I A L v R + c B Z d 1 r S a c B Z 6 h f n M s I l x w F / L o V y W E s x B z T w C n U M w n G Y i H Q i r 3 d A s 6 B u x N a 4 H h 8 q E O d 7 K V C O l G h 9 j O Z n h J m e 3 O D p V P 3 a E 1 m 3 F j 1 0 a 6 2 t h b w 0 n y J 6 0 t G T c L 6 v j t Z F 6 V 2 V i k Q i l E 4 O i T U R x X 5 F v 2 Z X z p w f X r n 7 X e F O 5 G O R 9 u s s o 8 b 4 3 d M b K g 3 z J L G w D w W I D h J n 7 y j R 8 N g I F 3 t k 0 w l r H w n z S x O o J g J J m X A r v o P y k w A G C m T k d Z A 9 D W s g H M Q q A U B M s 3 M h A q 0 k y w K v Q Y 8 A S c D z p F Y f z E w 4 K K 1 m 5 V 5 b z U j M w y 1 E g e M H l h U D n 2 w x P g c J Z e + F e V g p n F j U i N m F v d C O p 2 m p 5 9 5 y t h r Y W K 4 N R l R x d U A M w F 2 o c U G H 1 x 3 g l / U n s y o L X I O X v f J 4 0 d G V B 1 A j c / g p V i N t u u A G t U / 5 M s 9 S F h j M J i n B 8 d g Y b h e M M + Q t U K / A 9 L 5 R p C e n Z X 1 V f X G j Q X P O p / x + V l p E R y Z f 7 I Z w B 8 L n E H d w 3 Q Z 4 O 1 7 n e Z u 4 M O H f v r T z R S N j 3 f G j A / x Y 7 c 0 A L E R W F 9 f a 5 L f q Q P f e P P e k d G S K O e P J j U M k p S K B z r v B W M Y 6 B d A h c p l j a b X B L / F e E 4 v H G Z A F u j 1 m 1 h 6 5 y i Q 1 B Z / 7 g X U X q n i F h G E j F c t l p 9 5 3 Q g V p k O F N A t H h 7 l P J c M C q D W v 1 N K d b x i T O o H t n F s Y E 5 A y u R K F E g j y a A 1 1 z x 5 v q 1 G Z n p 4 x c q c Q z Y Y B d S r r t S m d I L n 4 r 6 N 5 t W K s k 2 S 2 X h 1 h 9 E c i 0 Z Y V b / H h f S P n D P q g 5 0 k A U 9 J L R 8 B T Y x O T o v P v B H j C l i m 9 u 0 q s j B B Q X X e X v 7 M d + P 3 r o w B x f 5 v e v b l J d z / + F 1 r 8 6 o 9 U K u R o e t Q + 7 s a o Y U D B t U F D P 9 z + T u x b B b 8 8 H T A q h 2 9 f P o H 6 b D 3 P Q K p 8 3 b C 9 t W n k J M 5 p s 0 q X H y 2 K f k 0 3 6 D N e z T H z j g N o A L D + E 5 w + D w t M d 8 B s 3 m 5 A 2 6 e 3 f 2 4 E 2 r d h E p y H Q 2 j E s O R m f P x c m 2 e 9 Q o l 5 c 3 H h o S C b s a l 5 e u 1 v / p m e f P k 3 9 P c v R u l F i / B i C o q R o F k g f + W a 7 G v p 9 3 f a g P o S D M Q P I Z 4 D H 2 J X b k 8 d Q 4 1 z S 2 2 H + b P n m o Y D M B Z M 1 d 2 A a E i H Q T 9 9 t m 5 s 3 s 9 1 x s Y n R S y D b g A D L R n L w t T d w b b Y E z p w H l a y A K 5 M V M k b C F t e u 1 p z 0 V O X Z + l n Z 3 P C 8 x + O u 1 h K x s l E R i u j j f J c P 2 w s 8 s e B 9 p r U Z R M w o E a J o w A Y C + s Q w X E V y G Y y Y p x G x 6 h F Z 7 o f Y K D V K S 6 b g q 3 o K O T 7 W 1 k R M Q X t J L G i X 7 0 f 2 s 1 E r Q / e l n O 7 9 O u r n Y P Q W I P J 4 6 r S n z 7 6 w S h x D g x 6 5 / O t a R p o y O E F g f W v l H n + d I F v X k g n b O W + Z C v 5 e W o Y C j f b y 8 p n h b A x y J t q j L D q 0 V K 7 Q J D d R v G d I D E 6 K r a o X F x v N 7 l D W 5 t y m r s V 9 H V o d f R S U 6 3 Q S 7 p + 2 V z k T F 4 b 7 7 8 X J u h R h 0 R B l K X f 3 q z Q F 1 / f o / / 2 j z 8 1 S p 0 D w x / q H Q B Y U / i d u 1 7 K H d F E z B M H 1 6 O q S s F C 2 M F G b F l C C U 4 b E F h o B 0 3 g E K S O l Y 7 f D W p d 2 s V d D y 2 n v c 3 K M I 8 p H Q Q q I C W I E N d D A J m J y W n y a l Y t H f P D c v A P 0 O s d P n D 9 I p + 3 t n Q q P G M E k 3 T X p X r V Y j B r 5 I o 1 m p m d E / m N f W n J g x H i 8 3 d / S 7 V q m f 7 7 f 7 j W 9 n 5 w / x i o 7 d U P V W o 3 1 r T 6 4 v t 1 u r W 4 T w 2 X t + c k y 8 G E I Y 0 k 9 z R L Z H 4 A J V Q v 3 g b h O p 1 + Y A a i s N 7 d 8 i o 7 D a U P s D S o G U 5 D F u t Q j K w k A S Y L X r x 8 V e T 7 w f T 0 r P i u H d R s V 3 d d 9 p G G Q 9 2 l + 1 t / + i O d v X h F x A n / e t l N D z 7 / L X m 8 f n r 2 Z 3 9 P / + n l C O 1 u b 7 R J U t w / B m q t p m R g 7 h O 8 S 4 D t 7 S 3 6 8 N a W m F 8 1 P T t P F Z + U 6 q c R G h + J v F L 7 1 B a F p 0 b u J j P O / M p 0 q P 4 T M I d V H / i B d / Y e U T 6 d d x y 3 / L i B m b f m v p 0 T I P 4 5 1 C m 4 v V i h G d b L a E E Q 3 6 8 b G s O X 6 a t V H 9 1 e K d D 6 v c / o w k v / Q K 9 d 8 d K l 0 L I 4 D r c n p 1 I d f U L 4 K a L N L k W v 0 U + f n h D e E b c 3 D 2 / p f L w Q X C M Z S O T F n r G V G D i G E v d q A e 8 B o h f p L j 0 Q C I g + y j K O w v E w h a c q t E 9 L I t 1 Y T I k x H q s Y B y c B p Z b 2 C 0 g J O 8 d c Q w B S 3 S 3 H 7 B D G 2 Q x I H E z D + P x e j t z x c 7 R w 9 1 s q 5 t J 0 7 q l X 6 Q 2 u q 6 g R e b d f e L D 6 G W P h 3 n 0 R 0 A X x I T A g f 7 r B 9 S D / 5 R 4 y + M C / 2 M q 6 c v 3 v z 3 P i H F V x V h V 4 k E o 9 K I Z C d T F R 7 q C q X V f w Y 8 B o E G J m 8 l Y i V P W y l H J J V S h S m 2 t r g S E 1 H q 5 + R 0 G K i 7 6 F 1 0 T 0 o v I U 1 T 5 G d L s P O P y + 9 8 B P P z / P z 4 n Z v f w H C y G M M X v J Z N O o o o D + K a 6 k W / 7 Q 0 P T L 8 H W E 0 3 L J u u w W J e o 0 A f W M q R r C E V Z t m 4 6 x r f z A S a h c y c 0 3 Z + y Y k E 6 1 T 2 v v B / W G V K t G J q V X t 7 c W p G B p m I L F U Y o 1 z t D a 5 g q t Z L 8 W x w B I t 0 t n n 6 T J c 8 N U Z j k G S Q a G L B c q t L K 8 T P f u f E / r a y u i M o 8 C 5 i n 7 T o D l S j H l x A 7 w n n / z i T L 5 f W 7 h I o U + j 7 J s 6 t 4 m C m j E z H O g D i I 9 w U z d 7 u v 0 A Q K F k / y X W w g Z s c W + y g 9 g H 0 q G H L Z u c e N D 1 k v D W E E F B V G o 1 k q U 2 k y T l y K C g X y B C P + Y P F Y p 5 W h u + g z N R d s j m b r J R 7 5 G j E q u P c r m 9 y n r W i Z / 0 E f u 4 T S F 5 6 r k H Y Y K S b S 3 k q I 6 N + 9 i a U i j g p f 2 C l T B 9 F i H M E / Z 7 w W 8 P H j B 2 y 2 A 0 A s V G 9 P + U Q D e L A c x 2 A w 0 x K s V X C N 3 x K f M 6 5 8 D x 1 A I i K / H F d A B 1 Q a T 7 J w A Y 0 L A V l Y + Y s m 7 S 0 O j Q 7 T v W q I S y T W I f A 3 r i Y h F 1 y 7 l X K u 8 T X I d e Y U Z H O I 8 2 p D r F M 1 E n x b M N x 6 6 y O U u S s w O s 7 r Y P k n w z H C Q m d Y r v l f K Q u V q U D F T p J 3 l X c p s 7 1 M h U 6 B c K i f y Q t f C i 7 J J k l H b k / g l I 5 9 L 9 t / 3 c + p I L F r i H o B F b 2 N 9 V a i H 0 C K U w 3 H v b 5 4 O i G r G 0 4 i 6 4 J x R 7 7 J I 5 V H O N I o + F D L i K D 7 l T h u c V O p R Q q 7 y Z / O b 4 q 6 t J Z g O F e d A T R z c b y x R o J q g k m 9 P S C g A M y x r 9 Q q r K B 7 u W 0 j V J p P N k S u W 5 J b G S + H 6 N G X d 0 s o F 4 H s b D 7 d o 6 o L 9 r F m J g 9 X X 7 t 6 e i K i K e 0 d q M K N 5 / V 5 W 2 e S 9 5 f M s d f n R E 8 P D t L Z X o Z m E p o 7 1 2 Z + D q u r E a g e 3 K D Q o 6 l w M N 6 Q 4 J U Z G x N T 7 m V n Z y A C o a 0 w R q f F N 3 l j 2 i z B g J 0 w 6 R w 9 + A P H H 9 V V H n r c y r / e h W j N 2 j R o d n K e G M 6 k t M w F M O E 4 Y X P U V w E z V M v e f C k H B T O X V C C V Z S m w v s v R h X d / r D d L W Y o p S O 3 m q V p g U m J k 8 x P 0 N i g p m q h q a Y 7 A + x i p c l Q W W m 1 t i a z P 3 D n f 0 s 4 e w F K 6 v Z y n M K l y M + z f D r N 4 W d 8 s i D 9 M 6 U i I x L J g J a G O m Y w R m E + u M N z S c Y C a a F V P 5 Y R r f W F 8 z j h B 9 s R I Q U t r L v L 0 v h f K p B x 4 B z y E e R T y Q Z D B Z y D l 1 0 M i L m h o E a 5 W C E / N q v / d b 8 P N L D 5 e 4 y 5 S g k Z k R G p 0 f o f F z o + I 6 q d I K J e b i N D w W p o Z P d q R r V K a t w h 1 K F 9 Y p E h w W k q n o 3 i F P s E H T Z 8 a 4 o 9 5 p w s 9 W t m l s d J S i D l d C R O U X S y X a 3 t k R 0 g j S K T H s p d U 7 G 8 Y Z R N O X e k l C i Y 3 8 b S P n H E 7 q M L W 3 S 6 N j 7 f 6 O i N n h 8 w X 4 / u v i 2 J Q x v w m S i 9 s b A Q w 4 w x j y / w c k E w m G w Z 9 g I J W X x / G n z h k 4 s z n Q V e U z s L 6 2 T N M z L X V D B 9 Q U v Y 9 Q b q S p 5 J J T 6 T 2 V I Q p 7 p X E D V j 3 0 h d L 5 H X J H 8 o J x M t V V c v m k K V 3 C x e X z w i C B i h P q I j N 9 n S V X c i c p Y n 1 D T Q v F A u R m 6 e X 2 u C H 4 D o R q h d U r J t Z 8 u k D h o e 7 G h o 5 l a 4 6 4 U e y m E l Y r Z b 7 P T l c m x K m A y g c t A z j 9 J n M w T S t + B P J K 3 W u p e u 2 m 8 w O + + u P F f Q d r A N k x E 2 C e i K e Y K b 3 P r W h N m q f 3 q 6 1 F q 2 O h U Q o 3 J o Q R I u 6 d p U b V Q 9 G 6 n I n q p R D z T 0 k Y J N w N g 0 m 5 1 t w s i M b P j t I E S 6 z 4 R J R 8 I R 9 5 m M J d / c T e 0 l C t F A U z A T X m l s 2 H r d X j d a m N G b a K m Z j v D o U 0 S y C s 8 G g G C C f H / S M 7 q F X q d c A h u J x P 0 7 v 3 W b W u u e j u 2 u k 3 m 0 O O C F l i t O 2 C o b C D r Z H k r i x D G k i G Q i w 6 J y g W r K c 9 h I L t r f t + N i 2 Y C Y A E u b l e o Z h 3 l I Z i C a 4 P D E I y k X C / y V X 3 U N 6 1 R S F P g r d y a o Y 4 z s f Q 1 a 5 l 7 e P 9 5 W y m Y O R S B e 7 D 6 R K v B V j v V p c y l N r I U L o U F E v h 8 G u h d H K f J i + M C Y d S Q L X 4 A I J R K s n U Q 4 g J i J d t A b S o w V B Y m M / h w I o x L S S U Q x 2 M d R m i c F m I Y B g u E L k p 4 J a h y J a y h w s t M B i Q T C L + R D 1 q j C T e l D y m t i g f S I Y C x D 3 3 A A j C C v A G A O D t I M Q y i 2 g J P y 1 s T d F z U 7 J D D / X N J a r A J f p N Z f c + 9 7 O G x b j T f l m a 5 y G 5 s q 4 V q r p K F I 9 G j M r s h F 2 c i 8 h w i L y m 8 E E F Y 9 A T 0 m z 2 D P f f p u J U 9 Z T E U j h g o d n L M l w Y F l n T A Q b b b 6 x Q K V 8 R 5 v f k y i 7 d + W K J b t 6 z l y Z W U O o c x o o Q / A X z x s S Y F q d u l j 8 E E e 2 F n 1 y s 0 Z k j i q P x O K E Y B 3 + S G O U + t i o v d + V W H R t Y h n L a J d C 9 J / B M I B Y F e D v k 3 e v k 9 f i o X J k i T / U 8 z X q 2 q V b O U S q L F j l P 5 W J O 9 K V q L h B 5 g 9 Y K N y l V W K F I Y I T V P D m d I Z 3 d I 0 / D T 7 n d n G i 9 F V D Z M L s D Q 3 0 M O o d M g 5 4 w x 0 6 G A p R c l s 9 i p z Y K B i u f o U D Y R 2 P z I 9 R I j N H Y e I y u T F h b / K D 6 W h k f e h k k 7 L w 2 n M R w v 7 v l E + b y 0 w 9 w C T Z 4 y 2 A a 7 I h d k e R x W S 6 O G V v X / / k i z 1 v 9 C 3 K r w 6 r s u I F 4 3 E 6 Z S s e d h U 2 6 e r 4 1 T X 4 t d 4 s i C O J Y t p 6 d m 8 5 k K B 6 L N Y m s 7 q 2 S m x n R U / d T y Z 2 m U G N M G B 4 w G 2 K X C X 5 k P i H O s 4 d 9 X e 2 V V y n h l 3 2 z v Y 0 0 J a a G x N n d H v P T R w H y c 5 d l J F y j c w m t 5 d e + K L I W l a U C S y r A m p j N p G k o M W K U W A O d 7 G q t S n r I a q i D k G B O g L l O 7 5 y i q L A d M P h B G B + Q 5 / p o M 0 Z o R g m 1 F Y k f f G C b E n g o O 7 U S 6 e q W z k x A v e F j C W O v q q A / A G K E K x L S r f U I l T J l y l W 5 w 0 6 y 1 + 9 q u K j I a q B i p n L l Y C Z h x U x A M A L T s + H x 0 A W v n C 3 R 9 V l E e 5 W S F 7 6 E x W y Z K q 4 c q 6 K r o q y S q w h m M Q N j c Z B S 6 + s r 4 r e w 3 4 u Z A H i w Y 3 Y z v g M 3 I k g s p 8 w E H z 5 M S D y t E A y E L T 4 5 j y T L j L z a 6 s d E X n x 7 c B l K a T 0 3 e 8 w 0 B a w c P R X G o 5 O U s A l z X O e e E w Z S d b w 0 5 6 E A t + o R D z y x R S 3 x e V U K N k Z E n y z N L b z / C B Y b a L D a Z q d 6 K b V V / r r E c B B 3 w W q q P 0 n B q F + 4 R 8 H c W K I U l a M 7 g l n M 0 0 / Q l 4 R z 6 / T 0 n O 1 v W Q G u R O h L 4 T s I i m P n Z 4 i A L l g Y H K 2 z A v p l Y l X 7 H s M e A w 3 F K C I r P o 1 9 z h v H m m X I G 1 u k g W U o u K 8 B y b y b P l 7 s 7 X e 2 t t J y E d L h b U Q o Q M P U s H j S c q P A / a x 2 g 0 G l l K d i M E k l j 7 Q K w s q X q 0 o D B Q w Y Q 9 p K g / q M 2 R K r V x l W H / c c e s R X u s w B l y 8 M v 9 c C L I U w 4 c c 9 0 m A R b C S 4 j z c t n g 1 b A O t i g R n V 9 w 8 C m N H h A W E G V L 4 M N y Z Y 8 E B B T g X x M v O 1 6 h A r 0 8 N K + 2 M H q y Q O K p g 1 B J O I Z D A O 8 o p p m n m c Z x x X y R F D 9 d O 6 H Q e w i h 1 u v R u m j X g I O v K 0 R b n 6 B h U b K T G l w I y g q 1 O y Q e 3 L l 1 J C G s A K m K / v k M u I 5 Q c d W U c m t 0 u b p W 9 E H l I t z p J Q u Q Z 1 A 9 Q w b 5 H V N t 6 m U r t U L h W E 5 Q 9 u S 5 n M P l V Y E k K 1 K 8 B / x 4 C y F G Z d a 1 R t l F k y S c v e v m u Z K s Y 0 d 0 w x B 0 P 0 8 7 4 U I c D T A V Y 8 D C s o o F w B K h 8 W S + i 1 F B B W p s f y O y o i 7 W m C q g u R t H 3 + k M z T P C b z b f t G W Q e V P W 7 m s U O v h Y u t 7 j v U G K d K I 0 + 5 F e 4 s e r 1 U h E Z k O m 1 v n d U b T / u 1 w 4 E E E 3 u V i b N A e + U F l g C y 7 w P v c R 1 j i S m a D D x r 7 L W Q 2 d / v K q m g h k V i E c o U 3 R Q J Y z k b a f m D 2 1 I s H q N M o U H + k I 9 C s W D T Y g b G A S A x v S 4 m a l d N l E V Y O v n c 8 v 5 R B 8 q H E d j n 6 6 j F l R W w r w P f Q Y K P H q x 4 S t p A 7 T s o L a D v + 8 n i 4 d X i k 4 R g H J k T j C E S W A V Z U W Y U o V T k j W P y Q + 7 z X 5 O h D l p 5 J w m E t L L D j i m i L A B 3 o f J 6 m K L z b s q 5 1 i k 2 E u H n D N B O e p 1 7 T 9 J i l p g O U t 6 3 S n u r a T m 1 o 5 q m Y G m U g o V R 2 n q Q p q H Q N B W z 1 s F Q 7 O o M V s N e k i q z u 0 + j M R B v 6 x r 7 p a p 4 S Q G 3 V J e 2 M g 2 x 4 i A k 2 Z 2 l S y I M m a 8 i P U R g 0 o d L F L z i F e C t o H s x r G T 8 f I / u t r E l q 0 F Z M 2 B Y s F L 7 n E K t 3 n F 6 A E 4 x m E I w h m I Y V S 7 3 1 T k o a B 4 3 5 X v X 7 g A h p 8 U l x 4 r h e A Y F x P 4 2 w 0 N + C s 3 W u L 8 C l c g l G M b r 8 9 L 0 x C U K B o a Y q T y s S o U o V B o n z 0 S e s n d 9 5 K 5 h D p O X v F E 3 z V y V / R W f u 7 d n N w a G + 0 F 8 N C a 2 2 W q I d i u s Z u 6 z i s k S E M a Y I V Y d y 4 0 c h Q J Y W q b O T O K h l + d L L E H u W s Y F x 1 K h g F k d 6 z f k G o h C 9 K F M 4 2 T 9 A H 3 f c 4 n T x V A t O u K M w R j I y 6 z c F 3 9 a H s f F O f h T 5 Z z c S u S f B l T K L f M w w m T h O Q C 7 g U h P P S J i 5 0 k 1 p y G m u 2 d p R V j t A F w L L T a Y K u o Z p + n L 0 0 y 8 P s r u Z s j D k q y I i Y E 7 C X K H e t c P g r + Y s Z K 7 w U R t z 2 h l p r 6 a t 0 S T k T q F Y y F K F 1 u / 4 3 d F y B v c E W p d z r 3 K d 1 + n E d 9 F 4 2 g 7 I J W s 4 u P 1 s 0 h B D v P A m A 5 U 7 A x 4 m i d 3 t r l f x X 2 6 S t n S 5 8 8 M h C D D u r i f d 9 E k B h W S J y R T q I R C q 7 w 5 8 Q f / w x g 0 w O N Q V i h X G 7 S + v k F / / v N b d O P G V 5 R O 7 4 l l J m t a H 6 E N B T + 5 K y H u I J f 5 u z m q c 7 8 j U E p Q j Y m v Q E n u v 0 R Y F d w Q x J r 3 b F C 5 s s / 9 K T + N z I w J 6 R a M B i n G k s R J g 1 M p V C m 1 l a b k 6 h 7 t r q d E R U 9 6 n 6 W a x i Q A 6 n / t 7 q Z w g P X x o V E m Y P R x s D h a s F p k J u c T x H l 1 q i R Z x S P + f X 5 N M E a k i h 6 6 s 9 0 p L f P p I m 1 t r B t 7 L X B r a e S 6 A y p l J B o R 9 4 F x J z Q 0 w 4 k R M T 0 j E o k J y Q d G E 8 R j A A y n A + G e F 3 c 7 n W Y H H 3 g m y R Q i Y Y + 3 I h n l 4 s 8 4 3 i w z k i p T + w O 7 J K g d 9 O V u E D c 7 m 8 2 K g U h z n 2 U 7 f 5 + G 3 d x h D 0 R o s 3 y L w q z i Q U I p w D S u g L 6 I U g n r W 8 M U H Q u y h P K L f h c 6 / U 4 A p p R + g f 3 V U 7 V a J q / X L 6 x i H p a 6 a R G k x k V D Q S y Q 5 u Z 7 W q H U 9 i y N B 8 v M 4 H L 4 o P V b E q m N f R q e 7 r 6 k K M b Q w C h g M t Q X Y m 5 g / M 7 c W P R a 9 F s H a E J 9 / 7 0 H A R F 7 7 7 R B 0 r 0 c a o C z s p I 0 y E t P C e S l Y U f P S y 8 J e E j I P M b k s H U s o Q Z F L d z c b 9 0 y B h A x N + f 2 d 7 c 7 v L 2 z a 2 X y + M K s J u Z p 0 v + M M I H v 5 O 1 U E Z j l G x S p T 1 M m m R b M B D h l J k A n c C t s F + / z C z F 2 G C o L Z h J b N 4 h T D u D C z S j v W R X q H k J / j Y 5 v U z 2 W 4 h c m v 4 X f q l V Z q q 1 K V f d R w V p C Q 2 V T g F 8 j Z v 3 C F Q l 5 v H y r d w p m 2 t z s l H Z W w P f f v + 8 V V r 3 T y 0 x c p y q B C o w y / K l y d U 7 z m M W + K h N 9 K A W V H x T m s Q L C j O l A B / o n P 3 2 V d p O 7 t L 3 d I q C 5 u b O s V u W p Y q h c e O C p B K t Q L L H Q w g O l S k 7 M y o V k A u H u Z t Z o / u q 8 i C t R 5 P 6 a c u 2 x g v I Y b w d X q o Z c o U i r q 3 K K + H j w k m A Y h e 2 F 1 n w n h X V j N Y q C a 5 t c D a k + p X M B S q b G K d y Y p I 1 7 W 8 1 f 8 H j d N D I 7 T F v Z b X r u v L V j L g L H 2 E E P A m r G x M S U Z Z / J v F p G u e r i f u B p V P M A 1 K R M k h c M p k C Z k W 9 L W r n a 6 g n f w 1 Z Q 5 y A z k B k P T X r 6 j e 0 p Y V m a n 5 8 T S / b / 9 d P P h B h W q P u z V C q U K M 9 9 p a 3 K t 4 J 5 / I G Y k F h j 3 m s U 8 g 2 x / g / p 1 u C + S J m v h c p h 6 e f z U r W G A V T r G O i + L g S p E A k F a X Z 2 R l w T f b 2 y R q R 1 7 g + a M W 2 s l 1 T K T 1 K U p g U T T Y Z i N B H N i V m 8 M 1 c m K Z N v X W O v v E x x v n 8 7 h E L 2 0 / H D X d Q 6 0 A P 6 T O Z + E t Z z + m 6 j 1 Y f 7 V s u f J k g m U F t O B j P o i T + a 5 S L f l q D + t f K s + w l V E P l m c 3 + a m E o H n B d g W Y I z b Z T 7 B C + 9 / C K 9 + + 5 7 T c Y I u C P c Z 6 h T t r h H k 7 5 n m 1 M y 0 P 8 C R j 1 X a d Q t g / W f O X N Z V A y A v k a k M k F + s i Z Y n W l 7 A d c C s y N 6 U Y G Z G / 2 + U C J I y y m v 5 R K l y h E W h h G v K 0 C Z l X J z S v x Q W B L x l y s B q m a C F A z Y W 9 R 6 m b 9 B E N 0 A w 8 T e X q u v C T w 1 J R l 6 I + O m 3 X x 3 N X c Q 0 X x m b J E V W 5 E R W 8 E k t o y k J Z t z 2 l S + 0 w w 8 2 2 d L c m H r N 9 5 4 n W o N N 6 U y + 7 R d v 0 N b D / d o 3 P e E m J S H D j 9 w / 6 s F 2 n i g x / i T 5 f h + h u S 6 v T B c 2 P W N D h q P P B Q K C M a v l q p i G U 6 / E Q p a x 0 5 a D l I j R u H q 7 Q 0 a P 9 v p I f 7 i X E l Y K b t B v P A u y G V 7 T 0 x M J E Z F j A 4 d 6 C 9 9 u 3 H 6 T O O A o n b F E G 2 J / z j T V i b 2 t X I h j Y x 9 V a Y n W 5 X P a d n j w E f G Q s t m Z L i / p B g m H A r T + P g U f f P x K g 2 N Y U Z s j g J T J f J w v y L v W q e x 8 y M 0 d b E V V S i 7 l 6 e V u 2 u U 2 k x R n C 7 J + H y 5 c a 4 6 6 0 H K w 9 Y F T P K A 1 5 j f r s e N 8 O R D l E 7 l W R 1 t 0 O w 1 O b h s h S o C 4 X V B t 9 m 3 g B O G A v S A N 5 B K s O i d V j A b t B h A / W k M g c Q f r X L t u C h v S 7 r q J 4 9 3 S K h B Y Z p u m I j b q 1 t u r C e L W j P w N 2 / 8 A 3 l D X n p w Z 5 1 W H y X F X C Y f q 3 G J M T l 9 / u 1 3 3 q M H D x + S K 8 D E e 3 m a v I H W t I o o / O x Y 8 c I Y 0 G G A 2 z G r R x F D h U v m P V R h a e X S H G 8 T 0 3 E a G g 7 T 1 k L L y K K w n v 9 W v E g g F p M S K l d p 7 + s 4 x c S U D A H m B F j W E 1 r u D Q f T a Q Y V i u g 7 E t 6 Q k R d / 2 j G V l 0 z T k k 4 t Z p J 9 J 5 W a D I X t a W A m Y J 3 1 d w U 9 g A l Q r H Y + Q 8 A d p m t X r 9 L V S 0 + L u U y 1 g p u + + v I 2 f X / 7 N l 2 8 e I 4 u X r g g 1 K d a v U Z V V 4 V q z H S I H w H s Z F n y 7 W X b p m r Y o V q q U X p z X / g F F v f L V D f E D u 5 o J F y n c r E i j A u r P 2 y w R M z R 8 r d r l L 3 3 S D j d u n 2 t B 3 m 0 J w 0 e q h + o r J L A W P A y v y d 5 L s J 2 w R M j 4 u s 9 a d A K e N 9 O P C A A L O v 5 K a v U p x O S I c S 2 + Q e + 4 K 3 g D 3 3 f L i k G s k 7 8 I b a u 3 3 9 T b W D A T w 5 c a S c Y P 2 A F u / K T B O K f / 9 J Y T V y f 2 Y v Z B 6 9 f b J m 0 q 3 y v X o u G A s 9 r p x K t r a / R j B H A E U / a r Z k p 5 8 r k 4 h / 1 B c E E / d U L F h h w G + v 2 F P d L l N 7 O U G Q 4 w k R e o x o z p 9 v n I l / Y T 9 F 4 i E r 5 s n D S x f h R O V 8 V R o r V d I q u X j R m A Z u e E Q T g x B E W 7 1 7 3 U O + G 0 x p n T 9 A r J / G H r U h M 7 8 2 B 3 P Z 9 y Q v 6 v s E f n O Q x D O Q i j 8 m V v K 1 V + Z g x s K s k k 5 V 0 G m S J h Y 6 x W g R 6 x L C K A c b Y Z 0 + k 0 z J W n w 4 h U L j B B j O 9 9 e d 3 h c O q V Q 2 A E b Z Z f c S L 8 E f 8 B j M 5 R 7 r o p o W b y 4 K Z c s w c Q D A W o M k L 4 x Q d C d P w Z I x G z w y z 6 j d E n j C r p n w T v o i b h r g 8 M T 1 M k x f H K B 9 d Z v 1 W / i 5 U R j O c M B P Q q 5 + l s J J 2 x n S D B 0 k Q + F S M Z U 4 t J p O p V W Y w l l b G n C O 2 q h x b / h B 5 b C 2 t f I P M S D p + 2 J K W t u v z 5 W b o K j y X j j K 3 w F Z I J D q D r W D u E d Q o 4 M 1 f v 0 a L q 4 / 4 g i R U t F w q T + v 3 p P U N j I A g l w e t J 6 w m q F y F P D Z x 0 o G P b + 8 K w 8 T X q z 7 h B q W r f k P u i 0 b 8 D H 6 Z T l s R C z h d x + m e h Q / h a Y C g B 4 P Y k S Q T I I m a E 3 m 5 w 8 n Y x x / 2 x R + 2 z W Q w k Z B c 5 i S Z j x l K M p C e e u G g h H Q c 2 M n K l j O r L d N / a 7 3 1 8 g M O 1 R k g w Z J O L c w G P M n 9 r k 8 / + 4 x m r 0 y x K h a m 6 c t y i s j O c v v Y T D + A T x 2 A i E d A c C j Y Z I h m c E 2 5 S 1 c u F 4 T E v T D 3 k O q 5 G e G 5 s W A M b D 9 c T z F 7 V a j Y S I v J i M 0 v 9 Q l M D e m F b C b D U v k 0 T m l H n T C x N x k D 1 a T y R m o e 6 0 z 8 o e 0 r i a T n e a v U Q + N Y U + W z w y A x j x W + W j O k 1 G z r h e u G C b d N D 0 g N 7 J p R M x m x n n r y m p F r Y W y + f S l N M c 3 D I S q s V 8 J E r y O 5 I r 0 x / I 1 h Y V G s u v P 0 / U 6 O S p W A W M U i X J 4 g b 3 i L s j 8 E h H E j w 5 L 0 y b P j V H F l K e j q P e V e 6 P l a U o P X g G L w J g Q d 1 U X f C l 7 o 2 E b j 8 a b P 4 W k C 0 3 e T 0 N W f 8 Y C c W k y g J / 6 w K J P n 8 g f / q + + Z y 6 D 6 o V / O 9 K a Y S m e u Q W e k 0 Y g k i i l P K z i L W E u W g T 6 K s k I 3 b O J / Z 2 3 G Y C K V 9 v 5 Q L B a j v E 2 Y Z Q U 1 p o T 6 x S q J V t g w / O B C Q T 9 F E + 0 R b 8 f O S C v d z e U 4 R R s z 5 G u E 6 c m x M M 2 E x q h R S l O x X q Y I T d P 0 E x N C X Y w Y i x k E G u 1 q K z r F V k D j g b 6 S S v p C 1 4 g c 2 w Z B D w g j J i M m K Y P F C 7 O 9 r Z y D A 8 U M L a K X S T G D T C j T 9 x V j q O + Z V b t m n D 5 1 D h o o o 4 w r X / y u G x I f v K M z k B N m e t w M h 9 X F M Z W j 4 J N W L r S 8 C w / u i D z w z g N J 5 G 4 T v S g M D 1 s H r I R b k B k 3 v / r K y H U H q m R 4 s u W q l N e m z k / F a n R r A 3 O K j A I T V l g U X T 0 j P d J r D Z i y Z f 0 O D w 9 R J B A T e Q B r V G F w 2 g q o A x 2 Y o / T Z k l 9 4 m a N v i J B s b 9 8 P 0 l r G 2 o i i z P V W i A d t b n z A I A l e b q V A a m c K k Z o M J 0 7 k k x S j t M o 6 m I u 3 / K H t q 8 T 7 X O + c o 1 D A S 6 7 P 7 q 8 0 9 k o z L N q l m B c q g f Y F B T 2 v Y F V 2 k p i K 1 e n p 6 X b V T T f t X h i p 0 I V R 6 1 Z 7 d 3 e H R k b G j L 0 W G h k X Z Q M s q f z Q h 4 0 y f s 4 v 7 7 5 L V y 4 8 T T H f O O 1 X N + i T d 7 + h q c l p u n 3 7 B 3 r t t Z / T x P i E Y C g z N h e 2 a f J 8 K 2 p t I V O i U L z 7 e E 6 + l q S w i A v Y D l g X 8 + k 8 5 T N F m j g 3 S l l W / a K B u m C E e z s + u j 6 6 Q r f X a l Q I n D W + 0 R 2 I n Y e l g / A a 4 Q s J Y C G C X 2 r D D j r E 7 z h Y G e V x o I N W O W H b z g C m f J P W k T c k k C h r q c Y y r 5 v N p X l c z X 9 q i C 2 r z X z e m 2 8 8 w w z 1 Y K W R K h o M J b 5 g X I x / q H l z 2 l a H V d l J 4 y f n y x T 2 t V p m T C l 4 X 3 N N E k R z n i W F R u w Y p K 1 x J Y S 7 e G N b 4 Q 9 / / h 0 9 8 8 q c C F M 8 E b g m 3 J s U / t c n 2 / T K M 0 M 0 G + 2 0 h u 0 s 7 b F a l x D S x a m J f f 3 u F o X m J l g l y 1 D A F a f d Q o F G T E E 5 Y b D A Y y 0 y o c M a u J X 1 C O f V f s I g x 5 g h r W K R 6 x M 5 d Q z q W F S T F n m L f C t J W r b M G 3 S u 5 y X t m x g K T C P O A f M Y + 4 K p W u N P r k a N f v X r 5 + H L h 0 W y + E b 4 z S i a g z p 3 G t Q + 4 O M F P 3 1 j G C Y A c 8 R S q D 0 6 M w G o F D A T K k u H + m b V J n L z 3 / 7 6 7 4 g y o x S r n 2 t j J u A / v z p G S 9 / e M P b a A W a C V w Q Y q h v g a f H X p Q C / v B p V J v z 0 y e 0 9 + u D + J P 3 l X o g b g A g t J H 3 C h Q n 7 Q L 1 S p G o 5 T + d H q k K l x A r 6 / c Y U t w v s D 8 a x C v L y p g 2 j D Q a Y O U x / 8 q 1 y Y m Z p J a W + W S X J W P w h 8 4 K p O C 8 Y z N i K c 4 x y c a 0 6 9 z c l E 7 k + f 7 D K 3 + Z W N D + B 8 q a U a v 2 A O C y g 5 x W s y h 4 X R K v K t / M l 9 x X 2 C i 1 C e X 6 m Q m O R 7 o 6 k Z j Q K X D m h f p 4 N d U V U L B X a 1 q d C n W K l A a e N z w J L m w e s v v V G g 1 4 5 w + q j p 0 R V C t A G S 6 f V l J c u T 1 S 4 g f G L e z k s n m R p h 6 C V Z g y a l B I 0 y E n 8 Y W s k V H 5 z v 4 2 m Z V 5 J o 9 b x l m R q q n / I G 1 J I H l P S S W 4 b r O m g 7 N e / e k F Y + J p U p 1 4 3 3 r v + 8 n s R w i B I K Q U 1 / v T i X F m o Q A o w r X + 0 6 O c W 1 z m V W T E T K r Q b U B V 3 7 v x g 7 E k U s g V H d Q R 3 l m / W / Q 6 Z C X D R p 0 t B e m d h i D 5 Y C I q B V 8 y t + n r 1 a J g J w L i c F e L B 7 v V w Y h D M g Y f l r c Z M o g J 0 Z m p L q p y f o a O s l f i D / 1 G u k n a e s v 4 Z D I f f V 7 O j 5 T A N J 5 / w K e O W 1 G A t E M E g M Y s T Y I o 2 Y m s D P z n X b u b F 6 o A e 7 X l g l O g F n Q F R g U 7 c d J 5 5 + m l h 3 F E I x 6 W 0 e n + h v f 8 D 3 O U O / o e L Q b q x G q C 3 7 k d F H 2 i Q o D d K O n 5 0 Z h A G e Z m g N S Z C 4 g + R 9 L J m M p 0 r k x V T G Q w E Z m k e M 8 p h u B D l e m q Q H x 7 a I C 1 O z V w 8 i M l 2 / E X + M z O S 2 j 8 N D L Z q L C e K O z V b l / 9 y L 0 i 7 R m w / W P g Q V 7 w b d A Z 0 + u y I 1 Z B K p 0 V F s y b Q x C / O t w + I 7 Z W W a C n l o y J L l U G d + f r l s l N p 2 Y n j p h S u X p C r + E B d o 6 B F / P 0 l W H d E 3 s x E Y C D F X O I c x U R G G W / 5 y / T 6 m 9 d 5 i y c 2 T U c V B M g X E o e Y g F T q h U F l N K 6 D D m y m w 8 3 B S q w c Y Y b Z c 8 D q G t 2 A F w D d + t a 3 t y i 5 Y R 2 P A o a A G 8 t P G H u D i 7 1 C p 8 R E u A F Y U t + 4 3 G 6 c u D B a Z T o w d h g J Y + D 9 O C C Y w G j 8 R V 4 x Q D O B 2 F v H m P r b t v r x 9 j y n D s Z R x 1 p l S k r h e u Z l L A Q P q T Q S w S g / f 9 l 0 k o 5 B Z R 6 F Y W 0 A 8 h K / Z B 2 I e 3 d t v D X / J x a L d 6 w b C w m D C l R A B e 3 k 2 9 d d s k O + U K B q p U r j Y + N 0 9 c p V 8 k a s 6 + p B E r 8 x 2 P W o 8 O m j d p e j X 1 w o s Y r T G q N T e C i e y d h h h C x C R h 8 F 5 L t R R M 5 5 Y 2 t O / N H 1 W H t Z i 1 l k a i 8 X U g o J z N X G c A 1 6 / f X n m / y D Z J J Q V U N K y d Z F l 1 K 9 G G l Q G C 1 j r J w O n B t p Z 6 g a E 7 F Y F U I r R h w 6 r H 0 E q K 1 6 F q x A s b W 1 Q W P h C G W E X 1 t 3 s 3 c o E B C x A o E a 8 y l 8 4 c x 4 m P T R T m 6 w + k r d g M F j 3 T f S 6 3 A h t V V j u s d R L r w G A u Y P s b V P S g q 1 9 i 2 3 q i + k 1 D x d E n G Z t O g Z 5 6 n 9 h g x u q c p c f G 7 A F C S n a Z R Q K e g 3 Q u 7 y y X Y Y F O a x A t c B f b B g 7 4 m Q q 7 j p L w v t Z l 9 E B 8 I z I 9 S X D q x A g R h 1 Q F z 4 t X n 5 H H u / P i y 4 p h A a 8 d N u p d P v 6 c K o s x m y g 4 Q P H 3 Z G h U U 9 O 4 E Y B z w C S J p k A j e k E / J i X 0 u C Z t v K w A R G v s k w p v L m v k p W Z b I c g U b 1 s v M X m D Y M v l G p Z Z 4 w U j y 0 z Z + t i + r S q R c j D Q q j w W / t s x 4 B 6 2 G g 2 C 5 K S + D 6 2 p q 4 9 0 S P 9 W f z t V q n M 6 k B T F g c M s J B 7 5 Q k 0 1 y e D N I q X 9 s M q J 6 n D Q j M 8 o U W T + K T R 9 a N 1 o v z R 2 s B V A T O H 2 3 M p M r b j r c l y Q T t + V Y Z m K / 9 H E 5 K I h n l U t U z l 3 P i P H / Q 1 W v n + A 5 b v I N k a V 7 y C B O 6 u l h L / d N h x z y D w l R Y z A w z e n / F n e d f X L A e 3 W 9 U w 8 I 0 P j P T W k y 6 G 5 K 5 n D i / i u n P y p 3 d w N B Q y y l 2 L C C t Y z B + 7 N E M 7 S S T t L y y I t Q G w O F k 2 o F D y r B G o s G C d d I K G L u y M 7 f 3 A 0 X k x k 5 z 3 y r x B / 8 b 9 G q b 1 H H t P C V x d G b h c q n u I e E c v Q + l V L 8 6 q 7 5 W z 0 / 0 / w D A R / J S T V q q B w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 G u i d = " 2 0 3 7 a 4 8 9 - a b e f - 4 d 2 d - b b 0 c - e 2 1 5 5 4 0 1 2 a a 9 "   R e v = " 1 "   R e v G u i d = " c 7 3 e 5 0 f f - 5 a 3 f - 4 a 7 b - a c 1 e - 7 6 b e 1 a 8 c 9 3 6 3 " 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C0979EA3-FFF6-4A12-9E59-B6CC6F555B25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833E0BED-C741-4110-918E-6BFCA76DBCF4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624D97DA-78AD-4983-914A-5E54D47B4FE3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6</vt:i4>
      </vt:variant>
    </vt:vector>
  </HeadingPairs>
  <TitlesOfParts>
    <vt:vector size="21" baseType="lpstr">
      <vt:lpstr>TaxesByCo</vt:lpstr>
      <vt:lpstr>Class4ResTaxesByCo</vt:lpstr>
      <vt:lpstr>County Population</vt:lpstr>
      <vt:lpstr>County Personal Income</vt:lpstr>
      <vt:lpstr>County Per Capita Total Taxes</vt:lpstr>
      <vt:lpstr>County Per Capita Res Taxes</vt:lpstr>
      <vt:lpstr>County Total Per Income</vt:lpstr>
      <vt:lpstr>County Res Per Income</vt:lpstr>
      <vt:lpstr>TaxesByCity</vt:lpstr>
      <vt:lpstr>Class4ResTaxesByCity</vt:lpstr>
      <vt:lpstr>City Population</vt:lpstr>
      <vt:lpstr>City Total Per Capita</vt:lpstr>
      <vt:lpstr>City Res Per Capita</vt:lpstr>
      <vt:lpstr>CountyMatch</vt:lpstr>
      <vt:lpstr>CityMatch</vt:lpstr>
      <vt:lpstr>'City Res Per Capita'!Print_Area</vt:lpstr>
      <vt:lpstr>'County Per Capita Res Taxes'!Print_Area</vt:lpstr>
      <vt:lpstr>'County Res Per Income'!Print_Area</vt:lpstr>
      <vt:lpstr>'City Res Per Capita'!Print_Titles</vt:lpstr>
      <vt:lpstr>'County Per Capita Res Taxes'!Print_Titles</vt:lpstr>
      <vt:lpstr>'County Res Per Income'!Print_Titles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Cole, Dylan</dc:creator>
  <cp:lastModifiedBy>Eric Dietrich</cp:lastModifiedBy>
  <cp:lastPrinted>2020-01-05T20:31:01Z</cp:lastPrinted>
  <dcterms:created xsi:type="dcterms:W3CDTF">2019-12-23T22:02:52Z</dcterms:created>
  <dcterms:modified xsi:type="dcterms:W3CDTF">2020-02-04T23:33:06Z</dcterms:modified>
</cp:coreProperties>
</file>