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covid19-respirators-OptimizationProblem\"/>
    </mc:Choice>
  </mc:AlternateContent>
  <xr:revisionPtr revIDLastSave="0" documentId="13_ncr:1_{333B79B4-BDAB-4465-84F5-B431A00F62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ptimization Solution" sheetId="1" r:id="rId1"/>
  </sheets>
  <definedNames>
    <definedName name="solver_adj" localSheetId="0" hidden="1">'Optimization Solution'!$C$12:$H$12,'Optimization Solution'!$C$15:$H$15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'Optimization Solution'!$C$12:$H$12</definedName>
    <definedName name="solver_lhs2" localSheetId="0" hidden="1">'Optimization Solution'!$C$12:$H$12</definedName>
    <definedName name="solver_lhs3" localSheetId="0" hidden="1">'Optimization Solution'!$C$15:$H$15</definedName>
    <definedName name="solver_lhs4" localSheetId="0" hidden="1">'Optimization Solution'!$I$19:$I$23</definedName>
    <definedName name="solver_lhs5" localSheetId="0" hidden="1">'Optimization Solution'!$I$26:$I$37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'Optimization Solution'!$I$18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5</definedName>
    <definedName name="solver_rel4" localSheetId="0" hidden="1">2</definedName>
    <definedName name="solver_rel5" localSheetId="0" hidden="1">1</definedName>
    <definedName name="solver_rhs1" localSheetId="0" hidden="1">integer</definedName>
    <definedName name="solver_rhs2" localSheetId="0" hidden="1">0</definedName>
    <definedName name="solver_rhs3" localSheetId="0" hidden="1">binary</definedName>
    <definedName name="solver_rhs4" localSheetId="0" hidden="1">'Optimization Solution'!$J$19:$J$23</definedName>
    <definedName name="solver_rhs5" localSheetId="0" hidden="1">'Optimization Solution'!$J$26:$J$37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1" l="1"/>
  <c r="J26" i="1" l="1"/>
  <c r="J31" i="1"/>
  <c r="J32" i="1"/>
  <c r="J33" i="1"/>
  <c r="J34" i="1"/>
  <c r="J35" i="1"/>
  <c r="J36" i="1"/>
  <c r="J37" i="1"/>
  <c r="I31" i="1"/>
  <c r="I32" i="1"/>
  <c r="I33" i="1"/>
  <c r="I34" i="1"/>
  <c r="I35" i="1"/>
  <c r="I36" i="1"/>
  <c r="I37" i="1"/>
  <c r="I30" i="1"/>
  <c r="I23" i="1"/>
  <c r="I19" i="1"/>
  <c r="I18" i="1" l="1"/>
  <c r="J27" i="1"/>
  <c r="J28" i="1"/>
  <c r="J29" i="1"/>
  <c r="J30" i="1"/>
  <c r="I26" i="1"/>
  <c r="I20" i="1"/>
  <c r="I21" i="1"/>
  <c r="I22" i="1"/>
  <c r="I27" i="1" l="1"/>
  <c r="I28" i="1"/>
  <c r="I29" i="1"/>
  <c r="J8" i="1"/>
  <c r="H18" i="1" s="1"/>
  <c r="J7" i="1"/>
  <c r="G18" i="1" s="1"/>
  <c r="J6" i="1"/>
  <c r="F18" i="1" s="1"/>
  <c r="J5" i="1"/>
  <c r="E18" i="1" s="1"/>
  <c r="J4" i="1"/>
  <c r="D18" i="1" s="1"/>
  <c r="J3" i="1"/>
  <c r="C18" i="1" s="1"/>
</calcChain>
</file>

<file path=xl/sharedStrings.xml><?xml version="1.0" encoding="utf-8"?>
<sst xmlns="http://schemas.openxmlformats.org/spreadsheetml/2006/main" count="53" uniqueCount="35">
  <si>
    <t>H31</t>
  </si>
  <si>
    <t>H32</t>
  </si>
  <si>
    <t>H34</t>
  </si>
  <si>
    <t>H51</t>
  </si>
  <si>
    <t>H54</t>
  </si>
  <si>
    <t>H52</t>
  </si>
  <si>
    <t>Number of respirators from i to j</t>
  </si>
  <si>
    <t>Transport or not</t>
  </si>
  <si>
    <t>Y31</t>
  </si>
  <si>
    <t>Y32</t>
  </si>
  <si>
    <t>Y34</t>
  </si>
  <si>
    <t>Y51</t>
  </si>
  <si>
    <t>Y52</t>
  </si>
  <si>
    <t>Y54</t>
  </si>
  <si>
    <t>Cost of H(ij)</t>
  </si>
  <si>
    <t>X coord</t>
  </si>
  <si>
    <t>Y coord</t>
  </si>
  <si>
    <t>H(ij)</t>
  </si>
  <si>
    <t>H1</t>
  </si>
  <si>
    <t>H2</t>
  </si>
  <si>
    <t>H3</t>
  </si>
  <si>
    <t>H4</t>
  </si>
  <si>
    <t>H5</t>
  </si>
  <si>
    <t>Distance</t>
  </si>
  <si>
    <t>Node H1</t>
  </si>
  <si>
    <t>Node H2</t>
  </si>
  <si>
    <t>Node H3</t>
  </si>
  <si>
    <t>Node H4</t>
  </si>
  <si>
    <t>Node H5</t>
  </si>
  <si>
    <t>Total</t>
  </si>
  <si>
    <t xml:space="preserve">Total        </t>
  </si>
  <si>
    <t>Cost of Yij</t>
  </si>
  <si>
    <t>Total Cost in LBP</t>
  </si>
  <si>
    <t>Equal Right Hand Side</t>
  </si>
  <si>
    <t>&lt;= Right Hand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</si>
</sst>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LBP]\ * #,##0.00_);_([$LBP]\ * \(#,##0.00\);_([$LBP]\ 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17010</xdr:colOff>
      <xdr:row>2</xdr:row>
      <xdr:rowOff>17009</xdr:rowOff>
    </xdr:from>
    <xdr:to>
      <xdr:col>16</xdr:col>
      <xdr:colOff>384540</xdr:colOff>
      <xdr:row>16</xdr:row>
      <xdr:rowOff>74931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A004C2-9FB5-4459-9656-E4B6B75C9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8081" y="391205"/>
          <a:ext cx="4015946" cy="26772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7"/>
  <sheetViews>
    <sheetView tabSelected="1" zoomScale="112" workbookViewId="0">
      <selection activeCell="L32" sqref="L32"/>
    </sheetView>
  </sheetViews>
  <sheetFormatPr defaultRowHeight="15" x14ac:dyDescent="0.25"/>
  <cols>
    <col min="1" max="1" width="9.140625" style="1"/>
    <col min="2" max="2" width="30.28515625" style="1" bestFit="1" customWidth="1"/>
    <col min="3" max="3" width="12" style="1" bestFit="1" customWidth="1"/>
    <col min="4" max="4" width="8" style="1" bestFit="1" customWidth="1"/>
    <col min="5" max="7" width="10" style="1" bestFit="1" customWidth="1"/>
    <col min="8" max="8" width="11" style="1" bestFit="1" customWidth="1"/>
    <col min="9" max="9" width="18" style="1" bestFit="1" customWidth="1"/>
    <col min="10" max="10" width="20.5703125" style="2" bestFit="1" customWidth="1"/>
    <col min="11" max="11" width="20.7109375" style="2" bestFit="1" customWidth="1"/>
    <col min="12" max="12" width="18" style="2" bestFit="1" customWidth="1"/>
    <col min="13" max="16384" width="9.140625" style="2"/>
  </cols>
  <sheetData>
    <row r="2" spans="2:10" x14ac:dyDescent="0.25">
      <c r="C2" s="5" t="s">
        <v>17</v>
      </c>
      <c r="D2" s="5" t="s">
        <v>15</v>
      </c>
      <c r="E2" s="5" t="s">
        <v>16</v>
      </c>
      <c r="J2" s="6" t="s">
        <v>23</v>
      </c>
    </row>
    <row r="3" spans="2:10" x14ac:dyDescent="0.25">
      <c r="C3" s="5" t="s">
        <v>18</v>
      </c>
      <c r="D3" s="1">
        <v>36</v>
      </c>
      <c r="E3" s="1">
        <v>20</v>
      </c>
      <c r="I3" s="5" t="s">
        <v>0</v>
      </c>
      <c r="J3" s="2">
        <f>SQRT(POWER(D5-D3, 2) + POWER(E5-E3, 2))</f>
        <v>38.275318418009277</v>
      </c>
    </row>
    <row r="4" spans="2:10" x14ac:dyDescent="0.25">
      <c r="C4" s="5" t="s">
        <v>19</v>
      </c>
      <c r="D4" s="1">
        <v>23</v>
      </c>
      <c r="E4" s="1">
        <v>30</v>
      </c>
      <c r="I4" s="5" t="s">
        <v>1</v>
      </c>
      <c r="J4" s="2">
        <f>SQRT(POWER(D5-D4, 2) + POWER(E5-E4, 2))</f>
        <v>26</v>
      </c>
    </row>
    <row r="5" spans="2:10" x14ac:dyDescent="0.25">
      <c r="C5" s="5" t="s">
        <v>20</v>
      </c>
      <c r="D5" s="1">
        <v>23</v>
      </c>
      <c r="E5" s="1">
        <v>56</v>
      </c>
      <c r="I5" s="5" t="s">
        <v>2</v>
      </c>
      <c r="J5" s="2">
        <f>SQRT(POWER(D5-D6, 2) + POWER(E5-E6, 2))</f>
        <v>43.011626335213137</v>
      </c>
    </row>
    <row r="6" spans="2:10" x14ac:dyDescent="0.25">
      <c r="C6" s="5" t="s">
        <v>21</v>
      </c>
      <c r="D6" s="1">
        <v>10</v>
      </c>
      <c r="E6" s="1">
        <v>15</v>
      </c>
      <c r="I6" s="5" t="s">
        <v>3</v>
      </c>
      <c r="J6" s="2">
        <f>SQRT(POWER(D7-D3, 2) + POWER(E7-E3, 2))</f>
        <v>34.438350715445125</v>
      </c>
    </row>
    <row r="7" spans="2:10" x14ac:dyDescent="0.25">
      <c r="C7" s="5" t="s">
        <v>22</v>
      </c>
      <c r="D7" s="1">
        <v>5</v>
      </c>
      <c r="E7" s="1">
        <v>5</v>
      </c>
      <c r="I7" s="5" t="s">
        <v>5</v>
      </c>
      <c r="J7" s="2">
        <f>SQRT(POWER(D7-D4, 2) + POWER(E7-E4, 2))</f>
        <v>30.805843601498726</v>
      </c>
    </row>
    <row r="8" spans="2:10" x14ac:dyDescent="0.25">
      <c r="I8" s="5" t="s">
        <v>4</v>
      </c>
      <c r="J8" s="2">
        <f>SQRT(POWER(D7-D6, 2) + POWER(E7-E6, 2))</f>
        <v>11.180339887498949</v>
      </c>
    </row>
    <row r="11" spans="2:10" x14ac:dyDescent="0.25">
      <c r="C11" s="1" t="s">
        <v>0</v>
      </c>
      <c r="D11" s="1" t="s">
        <v>1</v>
      </c>
      <c r="E11" s="1" t="s">
        <v>2</v>
      </c>
      <c r="F11" s="1" t="s">
        <v>3</v>
      </c>
      <c r="G11" s="1" t="s">
        <v>5</v>
      </c>
      <c r="H11" s="1" t="s">
        <v>4</v>
      </c>
    </row>
    <row r="12" spans="2:10" x14ac:dyDescent="0.25">
      <c r="B12" s="1" t="s">
        <v>6</v>
      </c>
      <c r="C12" s="3">
        <v>0</v>
      </c>
      <c r="D12" s="3">
        <v>5</v>
      </c>
      <c r="E12" s="3">
        <v>0</v>
      </c>
      <c r="F12" s="3">
        <v>5</v>
      </c>
      <c r="G12" s="3">
        <v>0</v>
      </c>
      <c r="H12" s="3">
        <v>5</v>
      </c>
    </row>
    <row r="14" spans="2:10" x14ac:dyDescent="0.25">
      <c r="C14" s="1" t="s">
        <v>8</v>
      </c>
      <c r="D14" s="1" t="s">
        <v>9</v>
      </c>
      <c r="E14" s="1" t="s">
        <v>10</v>
      </c>
      <c r="F14" s="1" t="s">
        <v>11</v>
      </c>
      <c r="G14" s="1" t="s">
        <v>12</v>
      </c>
      <c r="H14" s="1" t="s">
        <v>13</v>
      </c>
    </row>
    <row r="15" spans="2:10" x14ac:dyDescent="0.25">
      <c r="B15" s="1" t="s">
        <v>7</v>
      </c>
      <c r="C15" s="4">
        <v>0</v>
      </c>
      <c r="D15" s="4">
        <v>1</v>
      </c>
      <c r="E15" s="4">
        <v>0</v>
      </c>
      <c r="F15" s="4">
        <v>1</v>
      </c>
      <c r="G15" s="4">
        <v>0</v>
      </c>
      <c r="H15" s="4">
        <v>1</v>
      </c>
    </row>
    <row r="17" spans="2:12" x14ac:dyDescent="0.25">
      <c r="B17" s="1" t="s">
        <v>31</v>
      </c>
      <c r="C17" s="1">
        <v>200000</v>
      </c>
      <c r="D17" s="1">
        <v>200000</v>
      </c>
      <c r="E17" s="1">
        <v>200000</v>
      </c>
      <c r="F17" s="1">
        <v>200000</v>
      </c>
      <c r="G17" s="1">
        <v>200000</v>
      </c>
      <c r="H17" s="1">
        <v>200000</v>
      </c>
      <c r="I17" s="1" t="s">
        <v>30</v>
      </c>
    </row>
    <row r="18" spans="2:12" x14ac:dyDescent="0.25">
      <c r="B18" s="1" t="s">
        <v>14</v>
      </c>
      <c r="C18" s="1">
        <f>PRODUCT(100000,J3)</f>
        <v>3827531.8418009277</v>
      </c>
      <c r="D18" s="1">
        <f>PRODUCT(100000,J4)</f>
        <v>2600000</v>
      </c>
      <c r="E18" s="1">
        <f>PRODUCT(100000,J5)</f>
        <v>4301162.6335213138</v>
      </c>
      <c r="F18" s="1">
        <f>PRODUCT(100000,J6)</f>
        <v>3443835.0715445126</v>
      </c>
      <c r="G18" s="1">
        <f>PRODUCT(100000,J7)</f>
        <v>3080584.3601498725</v>
      </c>
      <c r="H18" s="1">
        <f>PRODUCT(100000,J8)</f>
        <v>1118033.988749895</v>
      </c>
      <c r="I18" s="19">
        <f>SUMPRODUCT($C$18:$H$18, $C$12:$H$12) + SUMPRODUCT($C$17:H$17,$C$15:$H$15)</f>
        <v>36409345.301472038</v>
      </c>
      <c r="J18" s="16" t="s">
        <v>33</v>
      </c>
    </row>
    <row r="19" spans="2:12" x14ac:dyDescent="0.25">
      <c r="B19" s="1" t="s">
        <v>24</v>
      </c>
      <c r="C19" s="7">
        <v>1</v>
      </c>
      <c r="D19" s="8"/>
      <c r="E19" s="8"/>
      <c r="F19" s="8">
        <v>1</v>
      </c>
      <c r="G19" s="8"/>
      <c r="H19" s="9"/>
      <c r="I19" s="1">
        <f>SUMPRODUCT(C19:H19, $C$12:$H$12)</f>
        <v>5</v>
      </c>
      <c r="J19" s="2">
        <v>5</v>
      </c>
    </row>
    <row r="20" spans="2:12" x14ac:dyDescent="0.25">
      <c r="B20" s="1" t="s">
        <v>25</v>
      </c>
      <c r="C20" s="10"/>
      <c r="D20" s="11">
        <v>1</v>
      </c>
      <c r="E20" s="11"/>
      <c r="F20" s="11"/>
      <c r="G20" s="11">
        <v>1</v>
      </c>
      <c r="H20" s="12"/>
      <c r="I20" s="1">
        <f t="shared" ref="I20:I22" si="0">SUMPRODUCT(C20:H20, $C$12:$H$12)</f>
        <v>5</v>
      </c>
      <c r="J20" s="2">
        <v>5</v>
      </c>
    </row>
    <row r="21" spans="2:12" x14ac:dyDescent="0.25">
      <c r="B21" s="1" t="s">
        <v>26</v>
      </c>
      <c r="C21" s="10">
        <v>-1</v>
      </c>
      <c r="D21" s="11">
        <v>-1</v>
      </c>
      <c r="E21" s="11">
        <v>-1</v>
      </c>
      <c r="F21" s="11"/>
      <c r="G21" s="11"/>
      <c r="H21" s="12"/>
      <c r="I21" s="1">
        <f t="shared" si="0"/>
        <v>-5</v>
      </c>
      <c r="J21" s="2">
        <v>-5</v>
      </c>
      <c r="L21" s="17" t="s">
        <v>32</v>
      </c>
    </row>
    <row r="22" spans="2:12" x14ac:dyDescent="0.25">
      <c r="B22" s="1" t="s">
        <v>27</v>
      </c>
      <c r="C22" s="10"/>
      <c r="D22" s="11"/>
      <c r="E22" s="11">
        <v>1</v>
      </c>
      <c r="F22" s="11"/>
      <c r="G22" s="11"/>
      <c r="H22" s="12">
        <v>1</v>
      </c>
      <c r="I22" s="1">
        <f t="shared" si="0"/>
        <v>5</v>
      </c>
      <c r="J22" s="2">
        <v>5</v>
      </c>
      <c r="L22" s="18">
        <f>I18</f>
        <v>36409345.301472038</v>
      </c>
    </row>
    <row r="23" spans="2:12" x14ac:dyDescent="0.25">
      <c r="B23" s="1" t="s">
        <v>28</v>
      </c>
      <c r="C23" s="13"/>
      <c r="D23" s="14"/>
      <c r="E23" s="14"/>
      <c r="F23" s="14">
        <v>-1</v>
      </c>
      <c r="G23" s="14">
        <v>-1</v>
      </c>
      <c r="H23" s="15">
        <v>-1</v>
      </c>
      <c r="I23" s="1">
        <f>SUMPRODUCT(C23:H23, $C$12:$H$12)</f>
        <v>-10</v>
      </c>
      <c r="J23" s="2">
        <v>-10</v>
      </c>
    </row>
    <row r="24" spans="2:12" x14ac:dyDescent="0.25">
      <c r="C24" s="11"/>
      <c r="D24" s="11"/>
      <c r="E24" s="11"/>
      <c r="F24" s="11"/>
      <c r="G24" s="11"/>
      <c r="H24" s="11"/>
    </row>
    <row r="25" spans="2:12" x14ac:dyDescent="0.25">
      <c r="I25" s="1" t="s">
        <v>29</v>
      </c>
      <c r="J25" s="2" t="s">
        <v>34</v>
      </c>
    </row>
    <row r="26" spans="2:12" x14ac:dyDescent="0.25">
      <c r="B26" s="1" t="s">
        <v>24</v>
      </c>
      <c r="C26" s="7">
        <v>1</v>
      </c>
      <c r="D26" s="8"/>
      <c r="E26" s="8"/>
      <c r="F26" s="8"/>
      <c r="G26" s="8"/>
      <c r="H26" s="9"/>
      <c r="I26" s="1">
        <f>SUMPRODUCT(C26:H26, $C$12:$H$12)</f>
        <v>0</v>
      </c>
      <c r="J26" s="2">
        <f>100000*SUMPRODUCT(C26:H26,$C$15:$H$15)</f>
        <v>0</v>
      </c>
    </row>
    <row r="27" spans="2:12" x14ac:dyDescent="0.25">
      <c r="B27" s="1" t="s">
        <v>25</v>
      </c>
      <c r="C27" s="10"/>
      <c r="D27" s="11">
        <v>1</v>
      </c>
      <c r="E27" s="11"/>
      <c r="F27" s="11"/>
      <c r="G27" s="11"/>
      <c r="H27" s="12"/>
      <c r="I27" s="1">
        <f t="shared" ref="I27:I29" si="1">SUMPRODUCT(C27:H27, $C$12:$H$12)</f>
        <v>5</v>
      </c>
      <c r="J27" s="2">
        <f t="shared" ref="J27:J37" si="2">100000*SUMPRODUCT(C27:H27,$C$15:$H$15)</f>
        <v>100000</v>
      </c>
    </row>
    <row r="28" spans="2:12" x14ac:dyDescent="0.25">
      <c r="B28" s="1" t="s">
        <v>26</v>
      </c>
      <c r="C28" s="10">
        <v>1</v>
      </c>
      <c r="D28" s="11"/>
      <c r="E28" s="11"/>
      <c r="F28" s="11"/>
      <c r="G28" s="11"/>
      <c r="H28" s="12"/>
      <c r="I28" s="1">
        <f t="shared" si="1"/>
        <v>0</v>
      </c>
      <c r="J28" s="2">
        <f t="shared" si="2"/>
        <v>0</v>
      </c>
    </row>
    <row r="29" spans="2:12" x14ac:dyDescent="0.25">
      <c r="B29" s="1" t="s">
        <v>27</v>
      </c>
      <c r="C29" s="10"/>
      <c r="D29" s="11"/>
      <c r="E29" s="11">
        <v>1</v>
      </c>
      <c r="F29" s="11"/>
      <c r="G29" s="11"/>
      <c r="H29" s="12"/>
      <c r="I29" s="1">
        <f t="shared" si="1"/>
        <v>0</v>
      </c>
      <c r="J29" s="2">
        <f t="shared" si="2"/>
        <v>0</v>
      </c>
    </row>
    <row r="30" spans="2:12" x14ac:dyDescent="0.25">
      <c r="B30" s="1" t="s">
        <v>28</v>
      </c>
      <c r="C30" s="10"/>
      <c r="D30" s="11"/>
      <c r="E30" s="11"/>
      <c r="F30" s="11">
        <v>1</v>
      </c>
      <c r="G30" s="11"/>
      <c r="H30" s="12"/>
      <c r="I30" s="1">
        <f>SUMPRODUCT(C30:H30, $C$12:$H$12)</f>
        <v>5</v>
      </c>
      <c r="J30" s="2">
        <f t="shared" si="2"/>
        <v>100000</v>
      </c>
    </row>
    <row r="31" spans="2:12" x14ac:dyDescent="0.25">
      <c r="B31" s="1" t="s">
        <v>24</v>
      </c>
      <c r="C31" s="10"/>
      <c r="D31" s="11"/>
      <c r="E31" s="11"/>
      <c r="F31" s="11">
        <v>1</v>
      </c>
      <c r="G31" s="11"/>
      <c r="H31" s="12"/>
      <c r="I31" s="1">
        <f t="shared" ref="I31:I37" si="3">SUMPRODUCT(C31:H31, $C$12:$H$12)</f>
        <v>5</v>
      </c>
      <c r="J31" s="2">
        <f t="shared" si="2"/>
        <v>100000</v>
      </c>
    </row>
    <row r="32" spans="2:12" x14ac:dyDescent="0.25">
      <c r="B32" s="1" t="s">
        <v>25</v>
      </c>
      <c r="C32" s="10"/>
      <c r="D32" s="11"/>
      <c r="E32" s="11"/>
      <c r="F32" s="11"/>
      <c r="G32" s="11">
        <v>1</v>
      </c>
      <c r="H32" s="12"/>
      <c r="I32" s="1">
        <f t="shared" si="3"/>
        <v>0</v>
      </c>
      <c r="J32" s="2">
        <f t="shared" si="2"/>
        <v>0</v>
      </c>
    </row>
    <row r="33" spans="2:10" x14ac:dyDescent="0.25">
      <c r="B33" s="1" t="s">
        <v>26</v>
      </c>
      <c r="C33" s="10"/>
      <c r="D33" s="11">
        <v>1</v>
      </c>
      <c r="E33" s="11"/>
      <c r="F33" s="11"/>
      <c r="G33" s="11"/>
      <c r="H33" s="12"/>
      <c r="I33" s="1">
        <f t="shared" si="3"/>
        <v>5</v>
      </c>
      <c r="J33" s="2">
        <f t="shared" si="2"/>
        <v>100000</v>
      </c>
    </row>
    <row r="34" spans="2:10" x14ac:dyDescent="0.25">
      <c r="B34" s="1" t="s">
        <v>27</v>
      </c>
      <c r="C34" s="10"/>
      <c r="D34" s="11"/>
      <c r="E34" s="11"/>
      <c r="F34" s="11"/>
      <c r="G34" s="11"/>
      <c r="H34" s="12">
        <v>1</v>
      </c>
      <c r="I34" s="1">
        <f t="shared" si="3"/>
        <v>5</v>
      </c>
      <c r="J34" s="2">
        <f t="shared" si="2"/>
        <v>100000</v>
      </c>
    </row>
    <row r="35" spans="2:10" x14ac:dyDescent="0.25">
      <c r="B35" s="1" t="s">
        <v>28</v>
      </c>
      <c r="C35" s="10"/>
      <c r="D35" s="11"/>
      <c r="E35" s="11"/>
      <c r="F35" s="11"/>
      <c r="G35" s="11">
        <v>1</v>
      </c>
      <c r="H35" s="12"/>
      <c r="I35" s="1">
        <f t="shared" si="3"/>
        <v>0</v>
      </c>
      <c r="J35" s="2">
        <f t="shared" si="2"/>
        <v>0</v>
      </c>
    </row>
    <row r="36" spans="2:10" x14ac:dyDescent="0.25">
      <c r="B36" s="1" t="s">
        <v>26</v>
      </c>
      <c r="C36" s="10"/>
      <c r="D36" s="11"/>
      <c r="E36" s="11">
        <v>1</v>
      </c>
      <c r="F36" s="11"/>
      <c r="G36" s="11"/>
      <c r="H36" s="12"/>
      <c r="I36" s="1">
        <f t="shared" si="3"/>
        <v>0</v>
      </c>
      <c r="J36" s="2">
        <f t="shared" si="2"/>
        <v>0</v>
      </c>
    </row>
    <row r="37" spans="2:10" x14ac:dyDescent="0.25">
      <c r="B37" s="1" t="s">
        <v>28</v>
      </c>
      <c r="C37" s="13"/>
      <c r="D37" s="14"/>
      <c r="E37" s="14"/>
      <c r="F37" s="14"/>
      <c r="G37" s="14"/>
      <c r="H37" s="15">
        <v>1</v>
      </c>
      <c r="I37" s="1">
        <f t="shared" si="3"/>
        <v>5</v>
      </c>
      <c r="J37" s="2">
        <f t="shared" si="2"/>
        <v>100000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Optimization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2020-11-01T22:13:17Z</dcterms:created>
  <dcterms:modified xsi:type="dcterms:W3CDTF">2021-01-03T16:17:54Z</dcterms:modified>
</cp:coreProperties>
</file>