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Φύλλο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In the greater scope of how easy our payload would be to adapt to the needs of other missions
	-Christoforos Tsiolakis</t>
      </text>
    </comment>
    <comment authorId="0" ref="A20">
      <text>
        <t xml:space="preserve">Great point, try to not overanalyze it, cause it needs simulations and data. If you want to do it at a tradeoff level, I suggest you try to be pragmatic and just get a sense of what it would do
	-Angelos Mavropoulos</t>
      </text>
    </comment>
    <comment authorId="0" ref="A21">
      <text>
        <t xml:space="preserve">I don't think this should matter. If you keep it, put a really really low weight, I'd say 1. The reason is that
1) it isn't affected almost at all by a tuna can, because as dimitris said, the interfaces with the frame are exactly the same no matter what &amp;
2) we don't design based on adaptors, except when it is a really really extreme case and we cannot do otherwise. Normally the order is we make an adapter based on the design.
	-Angelos Mavropoulos
yep yep I put it there just because of the redesign overhead but that is not technical so removing it
	-Christina Athanasiadou</t>
      </text>
    </comment>
    <comment authorId="0" ref="A6">
      <text>
        <t xml:space="preserve">Meaning that another in-house subsystem must change their design to adapt for this change enough to redo a test campaign, or at least throw off its timeline.
	-Angelos Mavropoulos
I don't think that it is relevant to any other campaign
	-Christina Athanasiadou
----
Does this mean just the point of being redesigned? 
Because some options require no redesign of the PCB whatsoever and some have to be compared in terms of how demanding/damaging it is for us to redesign it. If we don't split it, then we would have to have a way way bigger grading for the options which require no redesign. 
But splitting it meanse we have the chance to give it more weight
	-Angelos Mavropoulos
If there is no redesign then we give perfect score, that was the idea, but again maybe this should be included in the timeline(?)
	-Christina Athanasiadou
Idea is good, I was just asking to clarify and for you to check it in the meeting. No worries.
	-Angelos Mavropoulos
I didn't see we had weights at the moment I read it
	-Angelos Mavropoulos</t>
      </text>
    </comment>
    <comment authorId="0" ref="A4">
      <text>
        <t xml:space="preserve">This is twofold. 
One is the change in timeline in terms of what it takes for us to redesign and 
one is how it affects the progress we make for each testing campaign.
	-Angelos Mavropoulos
timeline may be too vague yes, what I meant is how the redesign affects the timeline (which also includes the campaign) we can maybe split it if you can propose something more clear
	-Christina Athanasiadou</t>
      </text>
    </comment>
  </commentList>
</comments>
</file>

<file path=xl/sharedStrings.xml><?xml version="1.0" encoding="utf-8"?>
<sst xmlns="http://schemas.openxmlformats.org/spreadsheetml/2006/main" count="71" uniqueCount="51">
  <si>
    <t>Tuna Can Trade-Off</t>
  </si>
  <si>
    <t>Parameter</t>
  </si>
  <si>
    <t>Weight</t>
  </si>
  <si>
    <t>Scenario 1 Score
Complete Tuna Can with 3 PCBs</t>
  </si>
  <si>
    <t>Comments</t>
  </si>
  <si>
    <t>Scenario 2 Score
Valve on the bottom</t>
  </si>
  <si>
    <t>Scenario 3 Score
Just removing the panels</t>
  </si>
  <si>
    <t>Scenario 4 Score
Keep payload as is</t>
  </si>
  <si>
    <t>Scenario 5 Score
Tuna Can with bags, tubes and pump</t>
  </si>
  <si>
    <t>Managerial</t>
  </si>
  <si>
    <t>Cost</t>
  </si>
  <si>
    <t>Minus the 1 unit panels, SU PCB extra costs, Tuna can and container extra cost</t>
  </si>
  <si>
    <t>Minus the 1 unit panels</t>
  </si>
  <si>
    <t>As is</t>
  </si>
  <si>
    <t>Minus the 1 unit panels, Tuna can and container extra cost</t>
  </si>
  <si>
    <t>Launcher compatibility</t>
  </si>
  <si>
    <t>Compliant with the most common launcher of FYS</t>
  </si>
  <si>
    <t>Compliant with all FYS launchers</t>
  </si>
  <si>
    <t>SU PCB redesign workload</t>
  </si>
  <si>
    <t>Container redesign workload</t>
  </si>
  <si>
    <t>Unibody redesign workload</t>
  </si>
  <si>
    <t xml:space="preserve">STR New Analysis </t>
  </si>
  <si>
    <t>THE New Analysis</t>
  </si>
  <si>
    <t>Fluidics redesign workload</t>
  </si>
  <si>
    <t>full redesign of the fluidics system, mainly including bag mounting and tubes routing. May possibly lead to a manifold and/or chip holder redesign.</t>
  </si>
  <si>
    <t>Payload 3U Compatibility</t>
  </si>
  <si>
    <t>Connectors and Harness workload</t>
  </si>
  <si>
    <t>Technical</t>
  </si>
  <si>
    <t>Stack: extra space</t>
  </si>
  <si>
    <t>Container repressurization</t>
  </si>
  <si>
    <t xml:space="preserve">No </t>
  </si>
  <si>
    <t>Yes</t>
  </si>
  <si>
    <t>No</t>
  </si>
  <si>
    <t>Νο</t>
  </si>
  <si>
    <t>Valves interface</t>
  </si>
  <si>
    <t>Connected with cables to the PCB</t>
  </si>
  <si>
    <t>Soldered</t>
  </si>
  <si>
    <t>Power generation</t>
  </si>
  <si>
    <t>Reduced generation for all modes (~ -3%) but increased generation while sun pointing (~ +8 %).</t>
  </si>
  <si>
    <t>Increased generation for all modes (~ +3%) but decreased generation while sun pointing (~ -8 %).</t>
  </si>
  <si>
    <t>SU PCB sensors placement</t>
  </si>
  <si>
    <t>Will have to determine in which PCB to place them</t>
  </si>
  <si>
    <t>All placed on the SU PCB</t>
  </si>
  <si>
    <t>Temperature maintenance</t>
  </si>
  <si>
    <t>We have to maintain the temperature in a smaller volume. Additionally, different passive thermal control methods could be implemented on the circular geometry and direct exposure to the sun would increase the flux. Although, the smaller geometry would also mean that the tuna-can itself would have a very small heat capacity. Therefore a high temperature could be achieved easier, technically. But maintaining this temperature would not necesssarily be easier.</t>
  </si>
  <si>
    <t>extra point for thermal: the pump generates a considerable amount of heat when run continuously</t>
  </si>
  <si>
    <t>extra extra point: I think that the tuna can would be the appropriate place to implement MLI. a) Maintaining a high temp from heat generated inside the can. b) UV protection c) no sharp edges would mean that the &lt;&lt;high heat emitted in the sharp edges of the MLI&gt;&gt;-effect would be negated.</t>
  </si>
  <si>
    <t>Deorbiting time and compliance 
with deorbiting laws</t>
  </si>
  <si>
    <t>Ability to include more umbilical pins</t>
  </si>
  <si>
    <t>Additional payload interior space</t>
  </si>
  <si>
    <t>Total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</si>
</sst>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Commissioner"/>
    </font>
    <font/>
    <font>
      <b/>
      <sz val="12.0"/>
      <color theme="1"/>
      <name val="Commissioner"/>
    </font>
    <font>
      <b/>
      <sz val="12.0"/>
      <color theme="1"/>
      <name val="Arial"/>
      <scheme val="minor"/>
    </font>
    <font>
      <b/>
      <color theme="1"/>
      <name val="Arial"/>
      <scheme val="minor"/>
    </font>
    <font>
      <color theme="1"/>
      <name val="Arial"/>
      <scheme val="minor"/>
    </font>
    <font>
      <b/>
      <color theme="1"/>
      <name val="Arial"/>
    </font>
    <font>
      <color theme="1"/>
      <name val="Arial"/>
    </font>
  </fonts>
  <fills count="7">
    <fill>
      <patternFill patternType="none"/>
    </fill>
    <fill>
      <patternFill patternType="lightGray"/>
    </fill>
    <fill>
      <patternFill patternType="solid">
        <fgColor rgb="FF45818E"/>
        <bgColor rgb="FF45818E"/>
      </patternFill>
    </fill>
    <fill>
      <patternFill patternType="solid">
        <fgColor rgb="FFA2C4C9"/>
        <bgColor rgb="FFA2C4C9"/>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s>
  <borders count="17">
    <border/>
    <border>
      <left style="thick">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ck">
        <color rgb="FF000000"/>
      </left>
      <bottom style="medium">
        <color rgb="FF000000"/>
      </bottom>
    </border>
    <border>
      <bottom style="medium">
        <color rgb="FF000000"/>
      </bottom>
    </border>
    <border>
      <right style="medium">
        <color rgb="FF000000"/>
      </right>
      <bottom style="medium">
        <color rgb="FF000000"/>
      </bottom>
    </border>
    <border>
      <left style="thick">
        <color rgb="FF000000"/>
      </left>
    </border>
    <border>
      <right style="thick">
        <color rgb="FF000000"/>
      </right>
    </border>
    <border>
      <right style="thick">
        <color rgb="FF000000"/>
      </right>
      <top style="medium">
        <color rgb="FF000000"/>
      </top>
      <bottom style="medium">
        <color rgb="FF000000"/>
      </bottom>
    </border>
    <border>
      <left style="thick">
        <color rgb="FF000000"/>
      </left>
      <bottom style="thick">
        <color rgb="FF000000"/>
      </bottom>
    </border>
    <border>
      <right style="thick">
        <color rgb="FF000000"/>
      </right>
      <bottom style="thick">
        <color rgb="FF000000"/>
      </bottom>
    </border>
    <border>
      <bottom style="thick">
        <color rgb="FF000000"/>
      </bottom>
    </border>
    <border>
      <left style="thick">
        <color rgb="FF000000"/>
      </left>
      <top style="thick">
        <color rgb="FF000000"/>
      </top>
    </border>
    <border>
      <right style="thick">
        <color rgb="FF000000"/>
      </right>
      <top style="thick">
        <color rgb="FF000000"/>
      </top>
    </border>
    <border>
      <top style="thick">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2" fillId="3" fontId="3" numFmtId="0" xfId="0" applyAlignment="1" applyBorder="1" applyFont="1">
      <alignment horizontal="center" shrinkToFit="0" vertical="center" wrapText="1"/>
    </xf>
    <xf borderId="4" fillId="4" fontId="3" numFmtId="0" xfId="0" applyAlignment="1" applyBorder="1" applyFill="1" applyFont="1">
      <alignment horizontal="center" readingOrder="0" shrinkToFit="0" vertical="center" wrapText="1"/>
    </xf>
    <xf borderId="2" fillId="4" fontId="3" numFmtId="0" xfId="0" applyAlignment="1" applyBorder="1" applyFont="1">
      <alignment horizontal="center" shrinkToFit="0" vertical="center" wrapText="1"/>
    </xf>
    <xf borderId="3" fillId="4" fontId="3" numFmtId="0" xfId="0" applyAlignment="1" applyBorder="1" applyFont="1">
      <alignment horizontal="center" shrinkToFit="0" vertical="center" wrapText="1"/>
    </xf>
    <xf borderId="5" fillId="3" fontId="4"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8" fillId="0" fontId="5"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8" fillId="0" fontId="6" numFmtId="0" xfId="0" applyAlignment="1" applyBorder="1" applyFont="1">
      <alignment readingOrder="0" shrinkToFit="0" vertical="center" wrapText="1"/>
    </xf>
    <xf borderId="9" fillId="0" fontId="6" numFmtId="0" xfId="0" applyAlignment="1" applyBorder="1" applyFont="1">
      <alignment readingOrder="0" shrinkToFit="0" vertical="center" wrapText="1"/>
    </xf>
    <xf borderId="9" fillId="0" fontId="6" numFmtId="0" xfId="0" applyAlignment="1" applyBorder="1" applyFont="1">
      <alignment shrinkToFit="0" vertical="center" wrapText="1"/>
    </xf>
    <xf borderId="0" fillId="0" fontId="6" numFmtId="0" xfId="0" applyAlignment="1" applyFont="1">
      <alignment shrinkToFit="0" vertical="center" wrapText="1"/>
    </xf>
    <xf borderId="8" fillId="5" fontId="5" numFmtId="0" xfId="0" applyAlignment="1" applyBorder="1" applyFill="1" applyFont="1">
      <alignment horizontal="center" readingOrder="0" shrinkToFit="0" vertical="center" wrapText="1"/>
    </xf>
    <xf borderId="1" fillId="3" fontId="4" numFmtId="0" xfId="0" applyAlignment="1" applyBorder="1" applyFont="1">
      <alignment horizontal="center" readingOrder="0" shrinkToFit="0" vertical="center" wrapText="1"/>
    </xf>
    <xf borderId="10" fillId="0" fontId="2" numFmtId="0" xfId="0" applyBorder="1" applyFont="1"/>
    <xf borderId="0" fillId="0" fontId="6" numFmtId="0" xfId="0" applyAlignment="1" applyFont="1">
      <alignment readingOrder="0" shrinkToFit="0" wrapText="1"/>
    </xf>
    <xf borderId="9" fillId="5" fontId="6" numFmtId="0" xfId="0" applyAlignment="1" applyBorder="1" applyFont="1">
      <alignment readingOrder="0" shrinkToFit="0" vertical="center" wrapText="1"/>
    </xf>
    <xf borderId="11" fillId="0" fontId="5" numFmtId="0" xfId="0" applyAlignment="1" applyBorder="1" applyFont="1">
      <alignment horizontal="center" readingOrder="0" shrinkToFit="0" vertical="center" wrapText="1"/>
    </xf>
    <xf borderId="12" fillId="0" fontId="6" numFmtId="0" xfId="0" applyAlignment="1" applyBorder="1" applyFont="1">
      <alignment readingOrder="0" shrinkToFit="0" vertical="center" wrapText="1"/>
    </xf>
    <xf borderId="13" fillId="0" fontId="6" numFmtId="0" xfId="0" applyAlignment="1" applyBorder="1" applyFont="1">
      <alignment readingOrder="0" shrinkToFit="0" vertical="center" wrapText="1"/>
    </xf>
    <xf borderId="13" fillId="0" fontId="6" numFmtId="0" xfId="0" applyAlignment="1" applyBorder="1" applyFont="1">
      <alignment shrinkToFit="0" vertical="center" wrapText="1"/>
    </xf>
    <xf borderId="11" fillId="0" fontId="6" numFmtId="0" xfId="0" applyAlignment="1" applyBorder="1" applyFont="1">
      <alignment readingOrder="0" shrinkToFit="0" vertical="center" wrapText="1"/>
    </xf>
    <xf borderId="12" fillId="0" fontId="6" numFmtId="0" xfId="0" applyAlignment="1" applyBorder="1" applyFont="1">
      <alignment shrinkToFit="0" vertical="center" wrapText="1"/>
    </xf>
    <xf borderId="14" fillId="0" fontId="7" numFmtId="0" xfId="0" applyAlignment="1" applyBorder="1" applyFont="1">
      <alignment horizontal="center" shrinkToFit="0" vertical="center" wrapText="1"/>
    </xf>
    <xf borderId="15" fillId="0" fontId="8" numFmtId="0" xfId="0" applyAlignment="1" applyBorder="1" applyFont="1">
      <alignment shrinkToFit="0" vertical="center" wrapText="1"/>
    </xf>
    <xf borderId="16" fillId="0" fontId="8" numFmtId="0" xfId="0" applyAlignment="1" applyBorder="1" applyFont="1">
      <alignment shrinkToFit="0" vertical="center" wrapText="1"/>
    </xf>
    <xf borderId="16" fillId="0" fontId="8" numFmtId="0" xfId="0" applyAlignment="1" applyBorder="1" applyFont="1">
      <alignment horizontal="right" shrinkToFit="0" vertical="center" wrapText="1"/>
    </xf>
    <xf borderId="15" fillId="0" fontId="8" numFmtId="0" xfId="0" applyAlignment="1" applyBorder="1" applyFont="1">
      <alignment horizontal="right" shrinkToFit="0" vertical="center" wrapText="1"/>
    </xf>
    <xf borderId="8" fillId="0" fontId="7" numFmtId="0" xfId="0" applyAlignment="1" applyBorder="1" applyFont="1">
      <alignment horizontal="center" shrinkToFit="0" vertical="center" wrapText="1"/>
    </xf>
    <xf borderId="9" fillId="0" fontId="8" numFmtId="0" xfId="0" applyAlignment="1" applyBorder="1" applyFont="1">
      <alignment shrinkToFit="0" vertical="center" wrapText="1"/>
    </xf>
    <xf borderId="0" fillId="0" fontId="8" numFmtId="0" xfId="0" applyAlignment="1" applyFont="1">
      <alignment shrinkToFit="0" vertical="center" wrapText="1"/>
    </xf>
    <xf borderId="0" fillId="0" fontId="8" numFmtId="0" xfId="0" applyAlignment="1" applyFont="1">
      <alignment horizontal="right" shrinkToFit="0" vertical="center" wrapText="1"/>
    </xf>
    <xf borderId="9" fillId="0" fontId="8" numFmtId="0" xfId="0" applyAlignment="1" applyBorder="1" applyFont="1">
      <alignment horizontal="right" shrinkToFit="0" vertical="center" wrapText="1"/>
    </xf>
    <xf borderId="11" fillId="6" fontId="7" numFmtId="0" xfId="0" applyAlignment="1" applyBorder="1" applyFill="1" applyFont="1">
      <alignment horizontal="center" shrinkToFit="0" vertical="center" wrapText="1"/>
    </xf>
    <xf borderId="12" fillId="6" fontId="8" numFmtId="0" xfId="0" applyAlignment="1" applyBorder="1" applyFont="1">
      <alignment shrinkToFit="0" vertical="center" wrapText="1"/>
    </xf>
    <xf borderId="13" fillId="6" fontId="8" numFmtId="0" xfId="0" applyAlignment="1" applyBorder="1" applyFont="1">
      <alignment shrinkToFit="0" vertical="center" wrapText="1"/>
    </xf>
    <xf borderId="13" fillId="6" fontId="8" numFmtId="0" xfId="0" applyAlignment="1" applyBorder="1" applyFont="1">
      <alignment horizontal="right" shrinkToFit="0" vertical="center" wrapText="1"/>
    </xf>
    <xf borderId="12" fillId="6" fontId="8" numFmtId="0" xfId="0" applyAlignment="1" applyBorder="1" applyFont="1">
      <alignment horizontal="righ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0"/>
    <col customWidth="1" min="2" max="2" width="9.0"/>
    <col customWidth="1" min="3" max="3" width="12.25"/>
    <col customWidth="1" min="4" max="4" width="17.25"/>
    <col customWidth="1" min="5" max="5" width="11.75"/>
    <col customWidth="1" min="6" max="6" width="12.75"/>
    <col customWidth="1" min="7" max="7" width="14.13"/>
    <col customWidth="1" min="8" max="8" width="11.75"/>
    <col customWidth="1" min="9" max="9" width="13.0"/>
    <col customWidth="1" min="10" max="10" width="12.38"/>
    <col customWidth="1" min="11" max="11" width="16.0"/>
    <col customWidth="1" min="12" max="12" width="32.25"/>
    <col customWidth="1" min="13" max="13" width="23.0"/>
    <col customWidth="1" min="14" max="14" width="28.38"/>
  </cols>
  <sheetData>
    <row r="1">
      <c r="A1" s="1" t="s">
        <v>0</v>
      </c>
      <c r="B1" s="2"/>
      <c r="C1" s="2"/>
      <c r="D1" s="2"/>
      <c r="E1" s="2"/>
      <c r="F1" s="2"/>
      <c r="G1" s="2"/>
      <c r="H1" s="2"/>
      <c r="I1" s="2"/>
      <c r="J1" s="2"/>
      <c r="K1" s="2"/>
      <c r="L1" s="3"/>
    </row>
    <row r="2">
      <c r="A2" s="4" t="s">
        <v>1</v>
      </c>
      <c r="B2" s="5" t="s">
        <v>2</v>
      </c>
      <c r="C2" s="6" t="s">
        <v>3</v>
      </c>
      <c r="D2" s="7" t="s">
        <v>4</v>
      </c>
      <c r="E2" s="6" t="s">
        <v>5</v>
      </c>
      <c r="F2" s="7" t="s">
        <v>4</v>
      </c>
      <c r="G2" s="6" t="s">
        <v>6</v>
      </c>
      <c r="H2" s="7" t="s">
        <v>4</v>
      </c>
      <c r="I2" s="6" t="s">
        <v>7</v>
      </c>
      <c r="J2" s="8" t="s">
        <v>4</v>
      </c>
      <c r="K2" s="6" t="s">
        <v>8</v>
      </c>
      <c r="L2" s="8" t="s">
        <v>4</v>
      </c>
    </row>
    <row r="3">
      <c r="A3" s="9" t="s">
        <v>9</v>
      </c>
      <c r="B3" s="10"/>
      <c r="C3" s="10"/>
      <c r="D3" s="10"/>
      <c r="E3" s="10"/>
      <c r="F3" s="10"/>
      <c r="G3" s="10"/>
      <c r="H3" s="10"/>
      <c r="I3" s="10"/>
      <c r="J3" s="10"/>
      <c r="K3" s="10"/>
      <c r="L3" s="11"/>
    </row>
    <row r="4">
      <c r="A4" s="12" t="s">
        <v>10</v>
      </c>
      <c r="B4" s="13">
        <v>8.0</v>
      </c>
      <c r="C4" s="14">
        <v>4.0</v>
      </c>
      <c r="D4" s="15" t="s">
        <v>11</v>
      </c>
      <c r="E4" s="13">
        <v>5.0</v>
      </c>
      <c r="F4" s="13" t="s">
        <v>12</v>
      </c>
      <c r="G4" s="14">
        <v>5.0</v>
      </c>
      <c r="H4" s="15" t="s">
        <v>12</v>
      </c>
      <c r="I4" s="13">
        <v>2.0</v>
      </c>
      <c r="J4" s="15" t="s">
        <v>13</v>
      </c>
      <c r="K4" s="13">
        <v>4.0</v>
      </c>
      <c r="L4" s="15" t="s">
        <v>14</v>
      </c>
    </row>
    <row r="5">
      <c r="A5" s="12" t="s">
        <v>15</v>
      </c>
      <c r="B5" s="13">
        <v>8.0</v>
      </c>
      <c r="C5" s="14">
        <v>3.0</v>
      </c>
      <c r="D5" s="15" t="s">
        <v>16</v>
      </c>
      <c r="E5" s="13">
        <v>3.0</v>
      </c>
      <c r="F5" s="15" t="s">
        <v>16</v>
      </c>
      <c r="G5" s="14">
        <v>3.0</v>
      </c>
      <c r="H5" s="15" t="s">
        <v>17</v>
      </c>
      <c r="I5" s="13">
        <v>3.0</v>
      </c>
      <c r="J5" s="15" t="s">
        <v>17</v>
      </c>
      <c r="K5" s="13">
        <v>3.0</v>
      </c>
      <c r="L5" s="15" t="s">
        <v>16</v>
      </c>
    </row>
    <row r="6">
      <c r="A6" s="12" t="s">
        <v>18</v>
      </c>
      <c r="B6" s="13">
        <v>8.0</v>
      </c>
      <c r="C6" s="14">
        <v>1.0</v>
      </c>
      <c r="D6" s="16"/>
      <c r="E6" s="13">
        <v>5.0</v>
      </c>
      <c r="F6" s="17"/>
      <c r="G6" s="14">
        <v>5.0</v>
      </c>
      <c r="H6" s="16"/>
      <c r="I6" s="13">
        <v>5.0</v>
      </c>
      <c r="J6" s="16"/>
      <c r="K6" s="13">
        <v>5.0</v>
      </c>
      <c r="L6" s="16"/>
    </row>
    <row r="7">
      <c r="A7" s="12" t="s">
        <v>19</v>
      </c>
      <c r="B7" s="13">
        <v>8.0</v>
      </c>
      <c r="C7" s="14">
        <v>2.0</v>
      </c>
      <c r="D7" s="16"/>
      <c r="E7" s="13">
        <v>4.0</v>
      </c>
      <c r="F7" s="17"/>
      <c r="G7" s="14">
        <v>5.0</v>
      </c>
      <c r="H7" s="16"/>
      <c r="I7" s="13">
        <v>5.0</v>
      </c>
      <c r="J7" s="16"/>
      <c r="K7" s="13">
        <v>2.0</v>
      </c>
      <c r="L7" s="16"/>
    </row>
    <row r="8">
      <c r="A8" s="12" t="s">
        <v>20</v>
      </c>
      <c r="B8" s="13">
        <v>8.0</v>
      </c>
      <c r="C8" s="14">
        <v>3.0</v>
      </c>
      <c r="D8" s="16"/>
      <c r="E8" s="13">
        <v>5.0</v>
      </c>
      <c r="F8" s="17"/>
      <c r="G8" s="14">
        <v>5.0</v>
      </c>
      <c r="H8" s="16"/>
      <c r="I8" s="13">
        <v>5.0</v>
      </c>
      <c r="J8" s="16"/>
      <c r="K8" s="13">
        <v>1.0</v>
      </c>
      <c r="L8" s="16"/>
    </row>
    <row r="9">
      <c r="A9" s="12" t="s">
        <v>21</v>
      </c>
      <c r="B9" s="13">
        <v>4.0</v>
      </c>
      <c r="C9" s="14">
        <v>2.0</v>
      </c>
      <c r="D9" s="16"/>
      <c r="E9" s="13">
        <v>4.0</v>
      </c>
      <c r="F9" s="17"/>
      <c r="G9" s="14">
        <v>5.0</v>
      </c>
      <c r="H9" s="16"/>
      <c r="I9" s="13">
        <v>5.0</v>
      </c>
      <c r="J9" s="16"/>
      <c r="K9" s="13">
        <v>1.0</v>
      </c>
      <c r="L9" s="16"/>
    </row>
    <row r="10">
      <c r="A10" s="18" t="s">
        <v>22</v>
      </c>
      <c r="B10" s="13">
        <v>6.0</v>
      </c>
      <c r="C10" s="14">
        <v>2.0</v>
      </c>
      <c r="D10" s="16"/>
      <c r="E10" s="13">
        <v>4.0</v>
      </c>
      <c r="F10" s="17"/>
      <c r="G10" s="14">
        <v>5.0</v>
      </c>
      <c r="H10" s="16"/>
      <c r="I10" s="13">
        <v>5.0</v>
      </c>
      <c r="J10" s="16"/>
      <c r="K10" s="13">
        <v>1.0</v>
      </c>
      <c r="L10" s="16"/>
    </row>
    <row r="11">
      <c r="A11" s="18" t="s">
        <v>23</v>
      </c>
      <c r="B11" s="13">
        <v>8.0</v>
      </c>
      <c r="C11" s="14">
        <v>5.0</v>
      </c>
      <c r="D11" s="15"/>
      <c r="E11" s="13">
        <v>5.0</v>
      </c>
      <c r="F11" s="17"/>
      <c r="G11" s="14">
        <v>5.0</v>
      </c>
      <c r="H11" s="16"/>
      <c r="I11" s="13">
        <v>5.0</v>
      </c>
      <c r="J11" s="16"/>
      <c r="K11" s="13">
        <v>1.0</v>
      </c>
      <c r="L11" s="15" t="s">
        <v>24</v>
      </c>
    </row>
    <row r="12">
      <c r="A12" s="12" t="s">
        <v>25</v>
      </c>
      <c r="B12" s="13">
        <v>1.0</v>
      </c>
      <c r="C12" s="14">
        <v>0.0</v>
      </c>
      <c r="D12" s="16"/>
      <c r="E12" s="13">
        <v>3.0</v>
      </c>
      <c r="F12" s="17"/>
      <c r="G12" s="14">
        <v>5.0</v>
      </c>
      <c r="H12" s="16"/>
      <c r="I12" s="13">
        <v>5.0</v>
      </c>
      <c r="J12" s="16"/>
      <c r="K12" s="13">
        <v>0.0</v>
      </c>
      <c r="L12" s="16"/>
    </row>
    <row r="13">
      <c r="A13" s="18" t="s">
        <v>26</v>
      </c>
      <c r="B13" s="13">
        <v>5.0</v>
      </c>
      <c r="C13" s="14">
        <v>1.0</v>
      </c>
      <c r="D13" s="16"/>
      <c r="E13" s="13">
        <v>5.0</v>
      </c>
      <c r="F13" s="17"/>
      <c r="G13" s="14">
        <v>5.0</v>
      </c>
      <c r="H13" s="16"/>
      <c r="I13" s="13">
        <v>5.0</v>
      </c>
      <c r="J13" s="16"/>
      <c r="K13" s="13">
        <v>2.0</v>
      </c>
      <c r="L13" s="16"/>
    </row>
    <row r="14">
      <c r="A14" s="19" t="s">
        <v>27</v>
      </c>
      <c r="B14" s="2"/>
      <c r="C14" s="2"/>
      <c r="D14" s="2"/>
      <c r="E14" s="2"/>
      <c r="F14" s="2"/>
      <c r="G14" s="2"/>
      <c r="H14" s="2"/>
      <c r="I14" s="2"/>
      <c r="J14" s="2"/>
      <c r="K14" s="2"/>
      <c r="L14" s="20"/>
    </row>
    <row r="15">
      <c r="A15" s="18" t="s">
        <v>28</v>
      </c>
      <c r="B15" s="15">
        <v>9.0</v>
      </c>
      <c r="C15" s="13">
        <v>2.0</v>
      </c>
      <c r="D15" s="17"/>
      <c r="E15" s="14">
        <v>5.0</v>
      </c>
      <c r="F15" s="16"/>
      <c r="G15" s="13">
        <v>3.0</v>
      </c>
      <c r="H15" s="17"/>
      <c r="I15" s="14">
        <v>1.0</v>
      </c>
      <c r="J15" s="16"/>
      <c r="K15" s="13">
        <v>2.0</v>
      </c>
      <c r="L15" s="16"/>
    </row>
    <row r="16">
      <c r="A16" s="18" t="s">
        <v>29</v>
      </c>
      <c r="B16" s="15">
        <v>7.0</v>
      </c>
      <c r="C16" s="13">
        <v>0.0</v>
      </c>
      <c r="D16" s="13" t="s">
        <v>30</v>
      </c>
      <c r="E16" s="14">
        <v>5.0</v>
      </c>
      <c r="F16" s="15" t="s">
        <v>31</v>
      </c>
      <c r="G16" s="13">
        <v>0.0</v>
      </c>
      <c r="H16" s="13" t="s">
        <v>32</v>
      </c>
      <c r="I16" s="14">
        <v>0.0</v>
      </c>
      <c r="J16" s="15" t="s">
        <v>32</v>
      </c>
      <c r="K16" s="13">
        <v>0.0</v>
      </c>
      <c r="L16" s="15" t="s">
        <v>33</v>
      </c>
    </row>
    <row r="17">
      <c r="A17" s="12" t="s">
        <v>34</v>
      </c>
      <c r="B17" s="15">
        <v>2.0</v>
      </c>
      <c r="C17" s="13">
        <v>4.0</v>
      </c>
      <c r="D17" s="13" t="s">
        <v>35</v>
      </c>
      <c r="E17" s="14">
        <v>5.0</v>
      </c>
      <c r="F17" s="15" t="s">
        <v>36</v>
      </c>
      <c r="G17" s="13">
        <v>5.0</v>
      </c>
      <c r="H17" s="13" t="s">
        <v>36</v>
      </c>
      <c r="I17" s="14">
        <v>5.0</v>
      </c>
      <c r="J17" s="15" t="s">
        <v>36</v>
      </c>
      <c r="K17" s="13">
        <v>5.0</v>
      </c>
      <c r="L17" s="15" t="s">
        <v>36</v>
      </c>
    </row>
    <row r="18" ht="46.5" customHeight="1">
      <c r="A18" s="18" t="s">
        <v>37</v>
      </c>
      <c r="B18" s="15">
        <v>7.0</v>
      </c>
      <c r="C18" s="13">
        <v>5.0</v>
      </c>
      <c r="D18" s="13" t="s">
        <v>38</v>
      </c>
      <c r="E18" s="14">
        <v>5.0</v>
      </c>
      <c r="F18" s="15" t="s">
        <v>38</v>
      </c>
      <c r="G18" s="13">
        <v>5.0</v>
      </c>
      <c r="H18" s="13" t="s">
        <v>38</v>
      </c>
      <c r="I18" s="14">
        <v>4.0</v>
      </c>
      <c r="J18" s="15" t="s">
        <v>39</v>
      </c>
      <c r="K18" s="13">
        <v>5.0</v>
      </c>
      <c r="L18" s="15" t="s">
        <v>38</v>
      </c>
    </row>
    <row r="19">
      <c r="A19" s="12" t="s">
        <v>40</v>
      </c>
      <c r="B19" s="15">
        <v>2.0</v>
      </c>
      <c r="C19" s="13">
        <v>4.0</v>
      </c>
      <c r="D19" s="13" t="s">
        <v>41</v>
      </c>
      <c r="E19" s="14">
        <v>5.0</v>
      </c>
      <c r="F19" s="15" t="s">
        <v>42</v>
      </c>
      <c r="G19" s="13">
        <v>5.0</v>
      </c>
      <c r="H19" s="13" t="s">
        <v>42</v>
      </c>
      <c r="I19" s="14">
        <v>5.0</v>
      </c>
      <c r="J19" s="15" t="s">
        <v>42</v>
      </c>
      <c r="K19" s="13">
        <v>3.0</v>
      </c>
      <c r="L19" s="15" t="s">
        <v>42</v>
      </c>
    </row>
    <row r="20" ht="156.0" customHeight="1">
      <c r="A20" s="12" t="s">
        <v>43</v>
      </c>
      <c r="B20" s="15">
        <v>10.0</v>
      </c>
      <c r="C20" s="13">
        <v>0.0</v>
      </c>
      <c r="D20" s="17"/>
      <c r="E20" s="14">
        <v>0.0</v>
      </c>
      <c r="F20" s="16"/>
      <c r="G20" s="13">
        <v>0.0</v>
      </c>
      <c r="H20" s="17"/>
      <c r="I20" s="14">
        <v>0.0</v>
      </c>
      <c r="J20" s="16"/>
      <c r="K20" s="13">
        <v>0.0</v>
      </c>
      <c r="L20" s="15" t="s">
        <v>44</v>
      </c>
      <c r="M20" s="21" t="s">
        <v>45</v>
      </c>
      <c r="N20" s="21" t="s">
        <v>46</v>
      </c>
    </row>
    <row r="21">
      <c r="A21" s="18" t="s">
        <v>47</v>
      </c>
      <c r="B21" s="22">
        <v>3.0</v>
      </c>
      <c r="C21" s="13">
        <v>2.0</v>
      </c>
      <c r="D21" s="17"/>
      <c r="E21" s="14">
        <v>4.0</v>
      </c>
      <c r="F21" s="16"/>
      <c r="G21" s="13">
        <v>5.0</v>
      </c>
      <c r="H21" s="17"/>
      <c r="I21" s="14">
        <v>5.0</v>
      </c>
      <c r="J21" s="16"/>
      <c r="K21" s="13">
        <v>2.0</v>
      </c>
      <c r="L21" s="16"/>
    </row>
    <row r="22">
      <c r="A22" s="12" t="s">
        <v>48</v>
      </c>
      <c r="B22" s="15">
        <v>5.0</v>
      </c>
      <c r="C22" s="13">
        <v>3.0</v>
      </c>
      <c r="D22" s="17"/>
      <c r="E22" s="14">
        <v>5.0</v>
      </c>
      <c r="F22" s="16"/>
      <c r="G22" s="13">
        <v>5.0</v>
      </c>
      <c r="H22" s="17"/>
      <c r="I22" s="14">
        <v>1.0</v>
      </c>
      <c r="J22" s="16"/>
      <c r="K22" s="13">
        <v>3.0</v>
      </c>
      <c r="L22" s="16"/>
    </row>
    <row r="23">
      <c r="A23" s="23" t="s">
        <v>49</v>
      </c>
      <c r="B23" s="24">
        <v>7.0</v>
      </c>
      <c r="C23" s="25">
        <v>4.0</v>
      </c>
      <c r="D23" s="26"/>
      <c r="E23" s="27">
        <v>1.0</v>
      </c>
      <c r="F23" s="28"/>
      <c r="G23" s="25">
        <v>1.0</v>
      </c>
      <c r="H23" s="26"/>
      <c r="I23" s="27">
        <v>1.0</v>
      </c>
      <c r="J23" s="28"/>
      <c r="K23" s="25">
        <v>5.0</v>
      </c>
      <c r="L23" s="28"/>
    </row>
    <row r="24">
      <c r="A24" s="29" t="s">
        <v>9</v>
      </c>
      <c r="B24" s="30"/>
      <c r="C24" s="31"/>
      <c r="D24" s="32">
        <f>SUMPRODUCT(B4:B13,C4:C13)/10</f>
        <v>16.9</v>
      </c>
      <c r="E24" s="31"/>
      <c r="F24" s="32">
        <f>SUMPRODUCT(B4:B13,E4:E13)/10</f>
        <v>28.4</v>
      </c>
      <c r="G24" s="31"/>
      <c r="H24" s="32">
        <f>SUMPRODUCT(B4:B13,G4:G13)/10</f>
        <v>30.4</v>
      </c>
      <c r="I24" s="31"/>
      <c r="J24" s="32">
        <f>SUMPRODUCT(B4:B13,I4:I13)/10</f>
        <v>28</v>
      </c>
      <c r="K24" s="31"/>
      <c r="L24" s="33">
        <f>SUMPRODUCT(B4:B13,K4:K13)/9</f>
        <v>16.44444444</v>
      </c>
    </row>
    <row r="25">
      <c r="A25" s="34" t="s">
        <v>27</v>
      </c>
      <c r="B25" s="35"/>
      <c r="C25" s="36"/>
      <c r="D25" s="37">
        <f>SUMPRODUCT(B15:B23,C15:C23)/9</f>
        <v>13.11111111</v>
      </c>
      <c r="E25" s="36"/>
      <c r="F25" s="37">
        <f>SUMPRODUCT(B15:B23,E15:E23)/9</f>
        <v>19.88888889</v>
      </c>
      <c r="G25" s="36"/>
      <c r="H25" s="37">
        <f>SUMPRODUCT(B15:B23,G15:G23)/9</f>
        <v>14.33333333</v>
      </c>
      <c r="I25" s="36"/>
      <c r="J25" s="37">
        <f>SUMPRODUCT(B15:B23,I15:I23)/9</f>
        <v>9.333333333</v>
      </c>
      <c r="K25" s="36"/>
      <c r="L25" s="38">
        <f>SUMPRODUCT(B15:B23,K15:K23)/9</f>
        <v>13.88888889</v>
      </c>
    </row>
    <row r="26">
      <c r="A26" s="39" t="s">
        <v>50</v>
      </c>
      <c r="B26" s="40"/>
      <c r="C26" s="41"/>
      <c r="D26" s="42">
        <f>SUM(D24:D25)</f>
        <v>30.01111111</v>
      </c>
      <c r="E26" s="41"/>
      <c r="F26" s="42">
        <f>SUM(F24:F25)</f>
        <v>48.28888889</v>
      </c>
      <c r="G26" s="41"/>
      <c r="H26" s="42">
        <f>SUM(H24:H25)</f>
        <v>44.73333333</v>
      </c>
      <c r="I26" s="41"/>
      <c r="J26" s="42">
        <f>SUM(J24:J25)</f>
        <v>37.33333333</v>
      </c>
      <c r="K26" s="41"/>
      <c r="L26" s="43">
        <f>SUM(L24:L25)</f>
        <v>30.33333333</v>
      </c>
    </row>
  </sheetData>
  <mergeCells count="3">
    <mergeCell ref="A1:L1"/>
    <mergeCell ref="A3:L3"/>
    <mergeCell ref="A14:L14"/>
  </mergeCells>
  <dataValidations>
    <dataValidation type="list" allowBlank="1" showErrorMessage="1" sqref="B4:B13 B15:B23">
      <formula1>"1,2,3,4,5,6,7,8,9,10"</formula1>
    </dataValidation>
    <dataValidation type="list" allowBlank="1" showErrorMessage="1" sqref="C4:C13 E4:E13 G4:G13 I4:I13 K4:K13 C15:C23 E15:E23 G15:G23 I15:I23 K15:K23">
      <formula1>"0,1,2,3,4,5"</formula1>
    </dataValidation>
  </dataValidations>
  <printOptions gridLines="1" horizontalCentered="1"/>
  <pageMargins bottom="0.75" footer="0.0" header="0.0" left="0.7" right="0.7" top="0.75"/>
  <pageSetup paperSize="9" cellComments="atEnd" orientation="landscape" pageOrder="overThenDown"/>
  <drawing r:id="rId2"/>
  <legacyDrawing r:id="rId3"/>
</worksheet>
</file>