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oakiyamada/Dropbox/Working/QuantMacroCode/Chapter2/"/>
    </mc:Choice>
  </mc:AlternateContent>
  <xr:revisionPtr revIDLastSave="0" documentId="13_ncr:1_{A5212DD4-EBF8-A449-A24E-32416168E4BF}" xr6:coauthVersionLast="47" xr6:coauthVersionMax="47" xr10:uidLastSave="{00000000-0000-0000-0000-000000000000}"/>
  <bookViews>
    <workbookView xWindow="0" yWindow="760" windowWidth="34560" windowHeight="20380" xr2:uid="{4EDFEC9A-0FBE-3A4F-A2AD-DAC935FACC9F}"/>
  </bookViews>
  <sheets>
    <sheet name="カリブレーション" sheetId="1" r:id="rId1"/>
    <sheet name="グリッドw" sheetId="2" r:id="rId2"/>
    <sheet name="グリッドa" sheetId="3" r:id="rId3"/>
    <sheet name="消費1" sheetId="4" r:id="rId4"/>
    <sheet name="消費2" sheetId="5" r:id="rId5"/>
    <sheet name="効用1" sheetId="6" r:id="rId6"/>
    <sheet name="効用2" sheetId="8" r:id="rId7"/>
    <sheet name="生涯効用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6" l="1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AE1" i="6"/>
  <c r="AF1" i="6"/>
  <c r="AG1" i="6"/>
  <c r="AH1" i="6"/>
  <c r="AI1" i="6"/>
  <c r="AJ1" i="6"/>
  <c r="AK1" i="6"/>
  <c r="AL1" i="6"/>
  <c r="AM1" i="6"/>
  <c r="AN1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F8" i="6"/>
  <c r="AG8" i="6"/>
  <c r="AH8" i="6"/>
  <c r="AI8" i="6"/>
  <c r="AJ8" i="6"/>
  <c r="AK8" i="6"/>
  <c r="AL8" i="6"/>
  <c r="AM8" i="6"/>
  <c r="AN8" i="6"/>
  <c r="AJ9" i="6"/>
  <c r="AK9" i="6"/>
  <c r="AL9" i="6"/>
  <c r="AM9" i="6"/>
  <c r="AN9" i="6"/>
  <c r="AN10" i="6"/>
  <c r="A4" i="6"/>
  <c r="A7" i="6"/>
  <c r="A10" i="6"/>
  <c r="A1" i="6"/>
  <c r="A1" i="4"/>
  <c r="A10" i="4"/>
  <c r="A2" i="4"/>
  <c r="A3" i="4"/>
  <c r="A4" i="4"/>
  <c r="A5" i="4"/>
  <c r="A6" i="4"/>
  <c r="A7" i="4"/>
  <c r="A8" i="4"/>
  <c r="A9" i="4"/>
  <c r="B1" i="3"/>
  <c r="B8" i="4" s="1"/>
  <c r="B4" i="1"/>
  <c r="A1" i="5" s="1"/>
  <c r="A1" i="8" s="1"/>
  <c r="B2" i="1"/>
  <c r="B8" i="6" l="1"/>
  <c r="B10" i="4"/>
  <c r="B9" i="4"/>
  <c r="B7" i="4"/>
  <c r="A9" i="6"/>
  <c r="A9" i="9" s="1"/>
  <c r="A10" i="9"/>
  <c r="A6" i="9"/>
  <c r="B6" i="4"/>
  <c r="A5" i="6"/>
  <c r="A5" i="9" s="1"/>
  <c r="B5" i="4"/>
  <c r="A8" i="6"/>
  <c r="A8" i="9" s="1"/>
  <c r="A7" i="9"/>
  <c r="B2" i="4"/>
  <c r="C1" i="3"/>
  <c r="B4" i="4"/>
  <c r="A1" i="9"/>
  <c r="B3" i="4"/>
  <c r="A3" i="6"/>
  <c r="A3" i="9" s="1"/>
  <c r="B1" i="5"/>
  <c r="B1" i="8" s="1"/>
  <c r="B5" i="1"/>
  <c r="B1" i="4"/>
  <c r="A4" i="9"/>
  <c r="A2" i="6"/>
  <c r="A2" i="9" s="1"/>
  <c r="B1" i="6" l="1"/>
  <c r="B1" i="9" s="1"/>
  <c r="B3" i="6"/>
  <c r="B3" i="9" s="1"/>
  <c r="B6" i="9"/>
  <c r="B10" i="6"/>
  <c r="B10" i="9" s="1"/>
  <c r="B9" i="6"/>
  <c r="B9" i="9" s="1"/>
  <c r="B4" i="6"/>
  <c r="B4" i="9" s="1"/>
  <c r="D1" i="3"/>
  <c r="C9" i="4"/>
  <c r="C3" i="4"/>
  <c r="C7" i="4"/>
  <c r="C5" i="4"/>
  <c r="C8" i="4"/>
  <c r="C4" i="4"/>
  <c r="C6" i="4"/>
  <c r="C2" i="4"/>
  <c r="C10" i="4"/>
  <c r="C1" i="4"/>
  <c r="B8" i="9"/>
  <c r="B2" i="6"/>
  <c r="B2" i="9" s="1"/>
  <c r="C1" i="5"/>
  <c r="C1" i="8" s="1"/>
  <c r="B5" i="6"/>
  <c r="B5" i="9" s="1"/>
  <c r="B7" i="6"/>
  <c r="B7" i="9" s="1"/>
  <c r="C6" i="9" l="1"/>
  <c r="C10" i="6"/>
  <c r="C10" i="9" s="1"/>
  <c r="C4" i="6"/>
  <c r="C4" i="9" s="1"/>
  <c r="C5" i="6"/>
  <c r="C5" i="9" s="1"/>
  <c r="E1" i="3"/>
  <c r="D6" i="4"/>
  <c r="D4" i="4"/>
  <c r="D7" i="4"/>
  <c r="D9" i="4"/>
  <c r="D10" i="4"/>
  <c r="D5" i="4"/>
  <c r="D8" i="4"/>
  <c r="D2" i="4"/>
  <c r="D3" i="4"/>
  <c r="D1" i="5"/>
  <c r="D1" i="8" s="1"/>
  <c r="C8" i="6"/>
  <c r="C8" i="9" s="1"/>
  <c r="C9" i="6"/>
  <c r="C9" i="9" s="1"/>
  <c r="C1" i="6"/>
  <c r="C1" i="9" s="1"/>
  <c r="C2" i="6"/>
  <c r="C2" i="9" s="1"/>
  <c r="C7" i="6"/>
  <c r="C7" i="9" s="1"/>
  <c r="C3" i="6"/>
  <c r="C3" i="9" s="1"/>
  <c r="D10" i="6" l="1"/>
  <c r="D10" i="9" s="1"/>
  <c r="D9" i="6"/>
  <c r="D9" i="9" s="1"/>
  <c r="D7" i="6"/>
  <c r="D7" i="9" s="1"/>
  <c r="D4" i="6"/>
  <c r="D4" i="9" s="1"/>
  <c r="D6" i="9"/>
  <c r="F1" i="3"/>
  <c r="E2" i="4"/>
  <c r="E6" i="4"/>
  <c r="E9" i="4"/>
  <c r="E7" i="4"/>
  <c r="E5" i="4"/>
  <c r="E8" i="4"/>
  <c r="E3" i="4"/>
  <c r="E10" i="4"/>
  <c r="E4" i="4"/>
  <c r="E1" i="5"/>
  <c r="E1" i="8" s="1"/>
  <c r="D3" i="6"/>
  <c r="D3" i="9" s="1"/>
  <c r="D2" i="6"/>
  <c r="D2" i="9" s="1"/>
  <c r="D8" i="6"/>
  <c r="D8" i="9" s="1"/>
  <c r="D5" i="6"/>
  <c r="D5" i="9" s="1"/>
  <c r="E10" i="6" l="1"/>
  <c r="E10" i="9" s="1"/>
  <c r="E3" i="6"/>
  <c r="E3" i="9" s="1"/>
  <c r="E7" i="6"/>
  <c r="E7" i="9" s="1"/>
  <c r="E4" i="6"/>
  <c r="E4" i="9" s="1"/>
  <c r="E8" i="6"/>
  <c r="E8" i="9" s="1"/>
  <c r="E5" i="6"/>
  <c r="E5" i="9" s="1"/>
  <c r="E9" i="6"/>
  <c r="E9" i="9" s="1"/>
  <c r="E6" i="9"/>
  <c r="E2" i="6"/>
  <c r="E2" i="9" s="1"/>
  <c r="G1" i="3"/>
  <c r="F8" i="4"/>
  <c r="F2" i="4"/>
  <c r="F9" i="4"/>
  <c r="F7" i="4"/>
  <c r="F10" i="4"/>
  <c r="F6" i="4"/>
  <c r="F4" i="4"/>
  <c r="F5" i="4"/>
  <c r="F3" i="4"/>
  <c r="F1" i="5"/>
  <c r="F1" i="8" s="1"/>
  <c r="F7" i="6" l="1"/>
  <c r="F7" i="9" s="1"/>
  <c r="F9" i="6"/>
  <c r="F9" i="9" s="1"/>
  <c r="F4" i="6"/>
  <c r="F4" i="9" s="1"/>
  <c r="F10" i="6"/>
  <c r="F10" i="9" s="1"/>
  <c r="F2" i="6"/>
  <c r="F2" i="9" s="1"/>
  <c r="F8" i="6"/>
  <c r="F8" i="9" s="1"/>
  <c r="H1" i="3"/>
  <c r="G8" i="4"/>
  <c r="G6" i="4"/>
  <c r="G9" i="4"/>
  <c r="G7" i="4"/>
  <c r="G10" i="4"/>
  <c r="G2" i="4"/>
  <c r="G4" i="4"/>
  <c r="G5" i="4"/>
  <c r="G1" i="5"/>
  <c r="G1" i="8" s="1"/>
  <c r="G3" i="4"/>
  <c r="F3" i="6"/>
  <c r="F3" i="9" s="1"/>
  <c r="F5" i="6"/>
  <c r="F5" i="9" s="1"/>
  <c r="F6" i="9"/>
  <c r="G2" i="6" l="1"/>
  <c r="G2" i="9" s="1"/>
  <c r="G10" i="6"/>
  <c r="G10" i="9" s="1"/>
  <c r="G4" i="6"/>
  <c r="G4" i="9" s="1"/>
  <c r="G9" i="6"/>
  <c r="G9" i="9" s="1"/>
  <c r="G6" i="9"/>
  <c r="G8" i="6"/>
  <c r="G8" i="9" s="1"/>
  <c r="G7" i="6"/>
  <c r="G7" i="9" s="1"/>
  <c r="G3" i="6"/>
  <c r="G3" i="9" s="1"/>
  <c r="I1" i="3"/>
  <c r="H5" i="4"/>
  <c r="H10" i="4"/>
  <c r="H6" i="4"/>
  <c r="H8" i="4"/>
  <c r="H9" i="4"/>
  <c r="H7" i="4"/>
  <c r="H4" i="4"/>
  <c r="H3" i="4"/>
  <c r="H1" i="5"/>
  <c r="H1" i="8" s="1"/>
  <c r="G5" i="6"/>
  <c r="G5" i="9" s="1"/>
  <c r="H6" i="9" l="1"/>
  <c r="H10" i="6"/>
  <c r="H10" i="9" s="1"/>
  <c r="H5" i="6"/>
  <c r="H5" i="9" s="1"/>
  <c r="J1" i="3"/>
  <c r="I10" i="4"/>
  <c r="I5" i="4"/>
  <c r="I8" i="4"/>
  <c r="I3" i="4"/>
  <c r="I1" i="5"/>
  <c r="I1" i="8" s="1"/>
  <c r="I6" i="4"/>
  <c r="I9" i="4"/>
  <c r="I7" i="4"/>
  <c r="I4" i="4"/>
  <c r="H2" i="9"/>
  <c r="H3" i="6"/>
  <c r="H3" i="9" s="1"/>
  <c r="H4" i="6"/>
  <c r="H4" i="9" s="1"/>
  <c r="H7" i="6"/>
  <c r="H7" i="9" s="1"/>
  <c r="H9" i="6"/>
  <c r="H9" i="9" s="1"/>
  <c r="H8" i="6"/>
  <c r="H8" i="9" s="1"/>
  <c r="I7" i="6" l="1"/>
  <c r="I7" i="9" s="1"/>
  <c r="I4" i="6"/>
  <c r="I4" i="9" s="1"/>
  <c r="I8" i="6"/>
  <c r="I8" i="9" s="1"/>
  <c r="K1" i="3"/>
  <c r="J3" i="4"/>
  <c r="J7" i="4"/>
  <c r="J10" i="4"/>
  <c r="J5" i="4"/>
  <c r="J8" i="4"/>
  <c r="J6" i="4"/>
  <c r="J9" i="4"/>
  <c r="J4" i="4"/>
  <c r="J1" i="5"/>
  <c r="J1" i="8" s="1"/>
  <c r="I5" i="6"/>
  <c r="I5" i="9" s="1"/>
  <c r="I10" i="6"/>
  <c r="I10" i="9" s="1"/>
  <c r="I9" i="6"/>
  <c r="I9" i="9" s="1"/>
  <c r="I6" i="9"/>
  <c r="I3" i="6"/>
  <c r="I3" i="9" s="1"/>
  <c r="J7" i="6" l="1"/>
  <c r="J7" i="9" s="1"/>
  <c r="J3" i="6"/>
  <c r="J3" i="9" s="1"/>
  <c r="L1" i="3"/>
  <c r="K4" i="4"/>
  <c r="K7" i="4"/>
  <c r="K3" i="4"/>
  <c r="K5" i="4"/>
  <c r="K10" i="4"/>
  <c r="K1" i="5"/>
  <c r="K1" i="8" s="1"/>
  <c r="K6" i="4"/>
  <c r="K9" i="4"/>
  <c r="K8" i="4"/>
  <c r="J8" i="6"/>
  <c r="J8" i="9" s="1"/>
  <c r="J10" i="6"/>
  <c r="J10" i="9" s="1"/>
  <c r="J4" i="6"/>
  <c r="J4" i="9" s="1"/>
  <c r="J9" i="6"/>
  <c r="J9" i="9" s="1"/>
  <c r="J6" i="9"/>
  <c r="J5" i="6"/>
  <c r="J5" i="9" s="1"/>
  <c r="K9" i="6" l="1"/>
  <c r="K9" i="9" s="1"/>
  <c r="K6" i="9"/>
  <c r="K5" i="6"/>
  <c r="K5" i="9" s="1"/>
  <c r="K8" i="6"/>
  <c r="K8" i="9" s="1"/>
  <c r="K10" i="6"/>
  <c r="K10" i="9" s="1"/>
  <c r="K3" i="6"/>
  <c r="K3" i="9" s="1"/>
  <c r="K7" i="6"/>
  <c r="K7" i="9" s="1"/>
  <c r="K4" i="6"/>
  <c r="K4" i="9" s="1"/>
  <c r="M1" i="3"/>
  <c r="L9" i="4"/>
  <c r="L4" i="4"/>
  <c r="L7" i="4"/>
  <c r="L5" i="4"/>
  <c r="L10" i="4"/>
  <c r="L8" i="4"/>
  <c r="L6" i="4"/>
  <c r="L1" i="5"/>
  <c r="L1" i="8" s="1"/>
  <c r="N1" i="3" l="1"/>
  <c r="M9" i="4"/>
  <c r="M7" i="4"/>
  <c r="M10" i="4"/>
  <c r="M5" i="4"/>
  <c r="M8" i="4"/>
  <c r="M4" i="4"/>
  <c r="M6" i="4"/>
  <c r="M1" i="5"/>
  <c r="M1" i="8" s="1"/>
  <c r="L9" i="6"/>
  <c r="L9" i="9" s="1"/>
  <c r="L6" i="9"/>
  <c r="L8" i="6"/>
  <c r="L8" i="9" s="1"/>
  <c r="L10" i="6"/>
  <c r="L10" i="9" s="1"/>
  <c r="L5" i="6"/>
  <c r="L5" i="9" s="1"/>
  <c r="L7" i="6"/>
  <c r="L7" i="9" s="1"/>
  <c r="L4" i="6"/>
  <c r="L4" i="9" s="1"/>
  <c r="M10" i="6" l="1"/>
  <c r="M10" i="9" s="1"/>
  <c r="M7" i="6"/>
  <c r="M7" i="9" s="1"/>
  <c r="M9" i="6"/>
  <c r="M9" i="9" s="1"/>
  <c r="O1" i="3"/>
  <c r="N6" i="4"/>
  <c r="N4" i="4"/>
  <c r="N7" i="4"/>
  <c r="N9" i="4"/>
  <c r="N10" i="4"/>
  <c r="N5" i="4"/>
  <c r="N8" i="4"/>
  <c r="N1" i="5"/>
  <c r="N1" i="8" s="1"/>
  <c r="M6" i="9"/>
  <c r="M4" i="6"/>
  <c r="M4" i="9" s="1"/>
  <c r="M8" i="6"/>
  <c r="M8" i="9" s="1"/>
  <c r="M5" i="6"/>
  <c r="M5" i="9" s="1"/>
  <c r="N4" i="6" l="1"/>
  <c r="N4" i="9" s="1"/>
  <c r="N7" i="6"/>
  <c r="N7" i="9" s="1"/>
  <c r="N6" i="9"/>
  <c r="P1" i="3"/>
  <c r="O6" i="4"/>
  <c r="O9" i="4"/>
  <c r="O5" i="4"/>
  <c r="O4" i="4"/>
  <c r="O8" i="4"/>
  <c r="O7" i="4"/>
  <c r="O10" i="4"/>
  <c r="O1" i="5"/>
  <c r="O1" i="8" s="1"/>
  <c r="N8" i="6"/>
  <c r="N8" i="9" s="1"/>
  <c r="N5" i="6"/>
  <c r="N5" i="9" s="1"/>
  <c r="N10" i="6"/>
  <c r="N10" i="9" s="1"/>
  <c r="N9" i="6"/>
  <c r="N9" i="9" s="1"/>
  <c r="O5" i="6" l="1"/>
  <c r="O5" i="9" s="1"/>
  <c r="O9" i="6"/>
  <c r="O9" i="9" s="1"/>
  <c r="O6" i="9"/>
  <c r="Q1" i="3"/>
  <c r="P8" i="4"/>
  <c r="P5" i="4"/>
  <c r="P6" i="4"/>
  <c r="P10" i="4"/>
  <c r="P9" i="4"/>
  <c r="P7" i="4"/>
  <c r="P1" i="5"/>
  <c r="P1" i="8" s="1"/>
  <c r="O10" i="6"/>
  <c r="O10" i="9" s="1"/>
  <c r="O7" i="6"/>
  <c r="O7" i="9" s="1"/>
  <c r="O8" i="6"/>
  <c r="O8" i="9" s="1"/>
  <c r="O4" i="6"/>
  <c r="O4" i="9" s="1"/>
  <c r="P8" i="6" l="1"/>
  <c r="P8" i="9" s="1"/>
  <c r="P5" i="6"/>
  <c r="P5" i="9" s="1"/>
  <c r="P6" i="9"/>
  <c r="R1" i="3"/>
  <c r="Q5" i="4"/>
  <c r="Q7" i="4"/>
  <c r="Q8" i="4"/>
  <c r="Q6" i="4"/>
  <c r="Q1" i="5"/>
  <c r="Q1" i="8" s="1"/>
  <c r="Q9" i="4"/>
  <c r="Q10" i="4"/>
  <c r="P7" i="6"/>
  <c r="P7" i="9" s="1"/>
  <c r="P9" i="6"/>
  <c r="P9" i="9" s="1"/>
  <c r="P10" i="6"/>
  <c r="P10" i="9" s="1"/>
  <c r="Q8" i="6" l="1"/>
  <c r="Q8" i="9" s="1"/>
  <c r="Q7" i="6"/>
  <c r="Q7" i="9" s="1"/>
  <c r="Q5" i="6"/>
  <c r="Q5" i="9" s="1"/>
  <c r="S1" i="3"/>
  <c r="R5" i="4"/>
  <c r="R7" i="4"/>
  <c r="R8" i="4"/>
  <c r="R6" i="4"/>
  <c r="R9" i="4"/>
  <c r="R10" i="4"/>
  <c r="R1" i="5"/>
  <c r="R1" i="8" s="1"/>
  <c r="Q10" i="6"/>
  <c r="Q10" i="9" s="1"/>
  <c r="Q9" i="6"/>
  <c r="Q9" i="9" s="1"/>
  <c r="Q6" i="9"/>
  <c r="R6" i="9" l="1"/>
  <c r="R5" i="6"/>
  <c r="R5" i="9" s="1"/>
  <c r="R10" i="6"/>
  <c r="R10" i="9" s="1"/>
  <c r="R9" i="6"/>
  <c r="R9" i="9" s="1"/>
  <c r="R8" i="6"/>
  <c r="R8" i="9" s="1"/>
  <c r="R7" i="6"/>
  <c r="R7" i="9" s="1"/>
  <c r="T1" i="3"/>
  <c r="S5" i="4"/>
  <c r="S7" i="4"/>
  <c r="S8" i="4"/>
  <c r="S9" i="4"/>
  <c r="S1" i="5"/>
  <c r="S1" i="8" s="1"/>
  <c r="S6" i="4"/>
  <c r="S10" i="4"/>
  <c r="S8" i="6" l="1"/>
  <c r="S8" i="9" s="1"/>
  <c r="S7" i="6"/>
  <c r="S7" i="9" s="1"/>
  <c r="S5" i="6"/>
  <c r="S5" i="9" s="1"/>
  <c r="U1" i="3"/>
  <c r="T7" i="4"/>
  <c r="T8" i="4"/>
  <c r="T1" i="5"/>
  <c r="T1" i="8" s="1"/>
  <c r="T9" i="4"/>
  <c r="T6" i="4"/>
  <c r="T10" i="4"/>
  <c r="S10" i="6"/>
  <c r="S10" i="9" s="1"/>
  <c r="S6" i="9"/>
  <c r="S9" i="6"/>
  <c r="S9" i="9" s="1"/>
  <c r="V1" i="3" l="1"/>
  <c r="U9" i="4"/>
  <c r="U7" i="4"/>
  <c r="U6" i="4"/>
  <c r="U1" i="5"/>
  <c r="U1" i="8" s="1"/>
  <c r="U10" i="4"/>
  <c r="U8" i="4"/>
  <c r="T8" i="6"/>
  <c r="T8" i="9" s="1"/>
  <c r="T7" i="6"/>
  <c r="T7" i="9" s="1"/>
  <c r="T10" i="6"/>
  <c r="T10" i="9" s="1"/>
  <c r="T6" i="9"/>
  <c r="T9" i="6"/>
  <c r="T9" i="9" s="1"/>
  <c r="U8" i="6" l="1"/>
  <c r="U8" i="9" s="1"/>
  <c r="U10" i="6"/>
  <c r="U10" i="9" s="1"/>
  <c r="U6" i="9"/>
  <c r="U7" i="6"/>
  <c r="U7" i="9" s="1"/>
  <c r="U9" i="6"/>
  <c r="U9" i="9" s="1"/>
  <c r="W1" i="3"/>
  <c r="V10" i="4"/>
  <c r="V9" i="4"/>
  <c r="V6" i="4"/>
  <c r="V7" i="4"/>
  <c r="V8" i="4"/>
  <c r="V1" i="5"/>
  <c r="V1" i="8" s="1"/>
  <c r="V9" i="6" l="1"/>
  <c r="V9" i="9" s="1"/>
  <c r="V10" i="6"/>
  <c r="V10" i="9" s="1"/>
  <c r="X1" i="3"/>
  <c r="W10" i="4"/>
  <c r="W9" i="4"/>
  <c r="W6" i="4"/>
  <c r="W7" i="4"/>
  <c r="W8" i="4"/>
  <c r="W1" i="5"/>
  <c r="W1" i="8" s="1"/>
  <c r="V7" i="6"/>
  <c r="V7" i="9" s="1"/>
  <c r="V6" i="6"/>
  <c r="V6" i="9" s="1"/>
  <c r="V8" i="6"/>
  <c r="V8" i="9" s="1"/>
  <c r="W8" i="6" l="1"/>
  <c r="W8" i="9" s="1"/>
  <c r="W7" i="6"/>
  <c r="W7" i="9" s="1"/>
  <c r="W6" i="6"/>
  <c r="W6" i="9" s="1"/>
  <c r="W9" i="6"/>
  <c r="W9" i="9" s="1"/>
  <c r="W10" i="6"/>
  <c r="W10" i="9" s="1"/>
  <c r="Y1" i="3"/>
  <c r="X9" i="4"/>
  <c r="X8" i="4"/>
  <c r="X10" i="4"/>
  <c r="X7" i="4"/>
  <c r="X1" i="5"/>
  <c r="X1" i="8" s="1"/>
  <c r="X7" i="6" l="1"/>
  <c r="X7" i="9" s="1"/>
  <c r="X8" i="6"/>
  <c r="X8" i="9" s="1"/>
  <c r="X9" i="6"/>
  <c r="X9" i="9" s="1"/>
  <c r="X10" i="6"/>
  <c r="X10" i="9" s="1"/>
  <c r="Z1" i="3"/>
  <c r="Y10" i="4"/>
  <c r="Y9" i="4"/>
  <c r="Y8" i="4"/>
  <c r="Y7" i="4"/>
  <c r="Y1" i="5"/>
  <c r="Y1" i="8" s="1"/>
  <c r="Y7" i="6" l="1"/>
  <c r="Y7" i="9" s="1"/>
  <c r="Y8" i="6"/>
  <c r="Y8" i="9" s="1"/>
  <c r="Y9" i="6"/>
  <c r="Y9" i="9" s="1"/>
  <c r="Y10" i="6"/>
  <c r="Y10" i="9" s="1"/>
  <c r="AA1" i="3"/>
  <c r="Z8" i="4"/>
  <c r="Z10" i="4"/>
  <c r="Z7" i="4"/>
  <c r="Z9" i="4"/>
  <c r="Z1" i="5"/>
  <c r="Z1" i="8" s="1"/>
  <c r="Z9" i="6" l="1"/>
  <c r="Z9" i="9" s="1"/>
  <c r="Z7" i="6"/>
  <c r="Z7" i="9" s="1"/>
  <c r="Z8" i="6"/>
  <c r="Z8" i="9" s="1"/>
  <c r="Z10" i="6"/>
  <c r="Z10" i="9" s="1"/>
  <c r="AB1" i="3"/>
  <c r="AA7" i="4"/>
  <c r="AA8" i="4"/>
  <c r="AA10" i="4"/>
  <c r="AA1" i="5"/>
  <c r="AA1" i="8" s="1"/>
  <c r="AA9" i="4"/>
  <c r="AA7" i="6" l="1"/>
  <c r="AA7" i="9" s="1"/>
  <c r="AC1" i="3"/>
  <c r="AB8" i="4"/>
  <c r="AB9" i="4"/>
  <c r="AB10" i="4"/>
  <c r="AB1" i="5"/>
  <c r="AB1" i="8" s="1"/>
  <c r="AA9" i="6"/>
  <c r="AA9" i="9" s="1"/>
  <c r="AA10" i="6"/>
  <c r="AA10" i="9" s="1"/>
  <c r="AA8" i="6"/>
  <c r="AA8" i="9" s="1"/>
  <c r="AB10" i="6" l="1"/>
  <c r="AB10" i="9" s="1"/>
  <c r="AB9" i="6"/>
  <c r="AB9" i="9" s="1"/>
  <c r="AB8" i="6"/>
  <c r="AB8" i="9" s="1"/>
  <c r="AD1" i="3"/>
  <c r="AC8" i="4"/>
  <c r="AC9" i="4"/>
  <c r="AC10" i="4"/>
  <c r="AC1" i="5"/>
  <c r="AC1" i="8" s="1"/>
  <c r="AC10" i="6" l="1"/>
  <c r="AC10" i="9" s="1"/>
  <c r="AC9" i="6"/>
  <c r="AC9" i="9" s="1"/>
  <c r="AC8" i="6"/>
  <c r="AC8" i="9" s="1"/>
  <c r="AE1" i="3"/>
  <c r="AD9" i="4"/>
  <c r="AD8" i="4"/>
  <c r="AD10" i="4"/>
  <c r="AD1" i="5"/>
  <c r="AD1" i="8" s="1"/>
  <c r="AD10" i="6" l="1"/>
  <c r="AD10" i="9" s="1"/>
  <c r="AD8" i="6"/>
  <c r="AD8" i="9" s="1"/>
  <c r="AD9" i="6"/>
  <c r="AD9" i="9" s="1"/>
  <c r="AF1" i="3"/>
  <c r="AE9" i="4"/>
  <c r="AE1" i="5"/>
  <c r="AE1" i="8" s="1"/>
  <c r="AE10" i="4"/>
  <c r="AE8" i="4"/>
  <c r="AE8" i="6" l="1"/>
  <c r="AE8" i="9" s="1"/>
  <c r="AE10" i="6"/>
  <c r="AE10" i="9" s="1"/>
  <c r="AE9" i="6"/>
  <c r="AE9" i="9" s="1"/>
  <c r="AG1" i="3"/>
  <c r="AF10" i="4"/>
  <c r="AF9" i="4"/>
  <c r="AF1" i="5"/>
  <c r="AF1" i="8" s="1"/>
  <c r="AF9" i="6" l="1"/>
  <c r="AF9" i="9" s="1"/>
  <c r="AF10" i="6"/>
  <c r="AF10" i="9" s="1"/>
  <c r="AH1" i="3"/>
  <c r="AG10" i="4"/>
  <c r="AG9" i="4"/>
  <c r="AG1" i="5"/>
  <c r="AG1" i="8" s="1"/>
  <c r="AG9" i="6" l="1"/>
  <c r="AG9" i="9" s="1"/>
  <c r="AG10" i="6"/>
  <c r="AG10" i="9" s="1"/>
  <c r="AI1" i="3"/>
  <c r="AH9" i="4"/>
  <c r="AH10" i="4"/>
  <c r="AH1" i="5"/>
  <c r="AH1" i="8" s="1"/>
  <c r="AH10" i="6" l="1"/>
  <c r="AH10" i="9" s="1"/>
  <c r="AH9" i="6"/>
  <c r="AH9" i="9" s="1"/>
  <c r="AJ1" i="3"/>
  <c r="AI10" i="4"/>
  <c r="AI9" i="4"/>
  <c r="AI1" i="5"/>
  <c r="AI1" i="8" s="1"/>
  <c r="AI9" i="6" l="1"/>
  <c r="AI9" i="9" s="1"/>
  <c r="AI10" i="6"/>
  <c r="AI10" i="9" s="1"/>
  <c r="AK1" i="3"/>
  <c r="AJ10" i="4"/>
  <c r="AJ1" i="5"/>
  <c r="AJ1" i="8" s="1"/>
  <c r="AJ10" i="6" l="1"/>
  <c r="AJ10" i="9" s="1"/>
  <c r="AL1" i="3"/>
  <c r="AK1" i="5"/>
  <c r="AK1" i="8" s="1"/>
  <c r="AK10" i="4"/>
  <c r="AM1" i="3" l="1"/>
  <c r="AL10" i="4"/>
  <c r="AL1" i="5"/>
  <c r="AL1" i="8" s="1"/>
  <c r="AK10" i="6"/>
  <c r="AK10" i="9" s="1"/>
  <c r="AN1" i="3" l="1"/>
  <c r="AN1" i="5" s="1"/>
  <c r="AN1" i="8" s="1"/>
  <c r="AM10" i="4"/>
  <c r="AM1" i="5"/>
  <c r="AM1" i="8" s="1"/>
  <c r="AL10" i="6"/>
  <c r="AL10" i="9" s="1"/>
  <c r="AM10" i="6" l="1"/>
  <c r="AM10" i="9" s="1"/>
</calcChain>
</file>

<file path=xl/sharedStrings.xml><?xml version="1.0" encoding="utf-8"?>
<sst xmlns="http://schemas.openxmlformats.org/spreadsheetml/2006/main" count="6" uniqueCount="6">
  <si>
    <t>β</t>
    <phoneticPr fontId="1"/>
  </si>
  <si>
    <t>γ</t>
    <phoneticPr fontId="1"/>
  </si>
  <si>
    <t>1+r</t>
    <phoneticPr fontId="1"/>
  </si>
  <si>
    <t>r</t>
    <phoneticPr fontId="1"/>
  </si>
  <si>
    <t>パラメータ</t>
    <phoneticPr fontId="1"/>
  </si>
  <si>
    <t>値</t>
    <rPh sb="0" eb="1">
      <t xml:space="preserve">アタイ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</si>
</sst>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0"/>
    <numFmt numFmtId="177" formatCode="0.0000"/>
    <numFmt numFmtId="178" formatCode="0.000"/>
    <numFmt numFmtId="179" formatCode="0.0"/>
    <numFmt numFmtId="180" formatCode="0.000_);[Red]\(0.000\)"/>
  </numFmts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メイリオ"/>
      <family val="2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177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79" fontId="2" fillId="0" borderId="0" xfId="0" applyNumberFormat="1" applyFont="1">
      <alignment vertical="center"/>
    </xf>
    <xf numFmtId="0" fontId="2" fillId="0" borderId="1" xfId="0" applyFont="1" applyBorder="1" applyAlignment="1">
      <alignment horizontal="center" vertical="center"/>
    </xf>
    <xf numFmtId="180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33946-9BFD-0E42-8E43-594495048D05}">
  <sheetPr>
    <tabColor theme="9" tint="-0.499984740745262"/>
  </sheetPr>
  <dimension ref="A1:B5"/>
  <sheetViews>
    <sheetView tabSelected="1" workbookViewId="0">
      <selection activeCell="C7" sqref="C7"/>
    </sheetView>
  </sheetViews>
  <sheetFormatPr baseColWidth="10" defaultColWidth="10" defaultRowHeight="20"/>
  <cols>
    <col min="1" max="16384" width="10" style="1"/>
  </cols>
  <sheetData>
    <row r="1" spans="1:2" ht="21" thickBot="1">
      <c r="A1" s="6" t="s">
        <v>4</v>
      </c>
      <c r="B1" s="6" t="s">
        <v>5</v>
      </c>
    </row>
    <row r="2" spans="1:2">
      <c r="A2" s="1" t="s">
        <v>0</v>
      </c>
      <c r="B2" s="7">
        <f>0.985^30</f>
        <v>0.63545809273134946</v>
      </c>
    </row>
    <row r="3" spans="1:2">
      <c r="A3" s="1" t="s">
        <v>1</v>
      </c>
      <c r="B3" s="7">
        <v>2</v>
      </c>
    </row>
    <row r="4" spans="1:2">
      <c r="A4" s="1" t="s">
        <v>2</v>
      </c>
      <c r="B4" s="7">
        <f>1.025^30</f>
        <v>2.097567579081788</v>
      </c>
    </row>
    <row r="5" spans="1:2">
      <c r="A5" s="1" t="s">
        <v>3</v>
      </c>
      <c r="B5" s="7">
        <f>B4-1</f>
        <v>1.097567579081788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FBDDD-EE4A-FF44-84F2-9A17027A4299}">
  <sheetPr>
    <tabColor theme="5" tint="-0.249977111117893"/>
  </sheetPr>
  <dimension ref="A1:A10"/>
  <sheetViews>
    <sheetView workbookViewId="0"/>
  </sheetViews>
  <sheetFormatPr baseColWidth="10" defaultRowHeight="20"/>
  <cols>
    <col min="1" max="16384" width="10.7109375" style="1"/>
  </cols>
  <sheetData>
    <row r="1" spans="1:1">
      <c r="A1" s="5">
        <v>0.1</v>
      </c>
    </row>
    <row r="2" spans="1:1">
      <c r="A2" s="5">
        <v>0.2</v>
      </c>
    </row>
    <row r="3" spans="1:1">
      <c r="A3" s="5">
        <v>0.3</v>
      </c>
    </row>
    <row r="4" spans="1:1">
      <c r="A4" s="5">
        <v>0.4</v>
      </c>
    </row>
    <row r="5" spans="1:1">
      <c r="A5" s="5">
        <v>0.5</v>
      </c>
    </row>
    <row r="6" spans="1:1">
      <c r="A6" s="5">
        <v>0.6</v>
      </c>
    </row>
    <row r="7" spans="1:1">
      <c r="A7" s="5">
        <v>0.7</v>
      </c>
    </row>
    <row r="8" spans="1:1">
      <c r="A8" s="5">
        <v>0.8</v>
      </c>
    </row>
    <row r="9" spans="1:1">
      <c r="A9" s="5">
        <v>0.9</v>
      </c>
    </row>
    <row r="10" spans="1:1">
      <c r="A10" s="5">
        <v>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B1767-8755-8347-9666-F7543868E22F}">
  <sheetPr>
    <tabColor theme="5" tint="-0.249977111117893"/>
  </sheetPr>
  <dimension ref="A1:AN1"/>
  <sheetViews>
    <sheetView workbookViewId="0"/>
  </sheetViews>
  <sheetFormatPr baseColWidth="10" defaultColWidth="7.140625" defaultRowHeight="20"/>
  <cols>
    <col min="1" max="16384" width="7.140625" style="1"/>
  </cols>
  <sheetData>
    <row r="1" spans="1:40">
      <c r="A1" s="3">
        <v>2.5000000000000001E-2</v>
      </c>
      <c r="B1" s="3">
        <f>A1 + 0.025</f>
        <v>0.05</v>
      </c>
      <c r="C1" s="3">
        <f t="shared" ref="C1:AN1" si="0">B1 + 0.025</f>
        <v>7.5000000000000011E-2</v>
      </c>
      <c r="D1" s="3">
        <f t="shared" si="0"/>
        <v>0.1</v>
      </c>
      <c r="E1" s="3">
        <f t="shared" si="0"/>
        <v>0.125</v>
      </c>
      <c r="F1" s="3">
        <f t="shared" si="0"/>
        <v>0.15</v>
      </c>
      <c r="G1" s="3">
        <f t="shared" si="0"/>
        <v>0.17499999999999999</v>
      </c>
      <c r="H1" s="3">
        <f t="shared" si="0"/>
        <v>0.19999999999999998</v>
      </c>
      <c r="I1" s="3">
        <f t="shared" si="0"/>
        <v>0.22499999999999998</v>
      </c>
      <c r="J1" s="3">
        <f t="shared" si="0"/>
        <v>0.24999999999999997</v>
      </c>
      <c r="K1" s="3">
        <f t="shared" si="0"/>
        <v>0.27499999999999997</v>
      </c>
      <c r="L1" s="3">
        <f t="shared" si="0"/>
        <v>0.3</v>
      </c>
      <c r="M1" s="3">
        <f t="shared" si="0"/>
        <v>0.32500000000000001</v>
      </c>
      <c r="N1" s="3">
        <f t="shared" si="0"/>
        <v>0.35000000000000003</v>
      </c>
      <c r="O1" s="3">
        <f t="shared" si="0"/>
        <v>0.37500000000000006</v>
      </c>
      <c r="P1" s="3">
        <f t="shared" si="0"/>
        <v>0.40000000000000008</v>
      </c>
      <c r="Q1" s="3">
        <f t="shared" si="0"/>
        <v>0.4250000000000001</v>
      </c>
      <c r="R1" s="3">
        <f t="shared" si="0"/>
        <v>0.45000000000000012</v>
      </c>
      <c r="S1" s="3">
        <f t="shared" si="0"/>
        <v>0.47500000000000014</v>
      </c>
      <c r="T1" s="3">
        <f t="shared" si="0"/>
        <v>0.50000000000000011</v>
      </c>
      <c r="U1" s="3">
        <f t="shared" si="0"/>
        <v>0.52500000000000013</v>
      </c>
      <c r="V1" s="3">
        <f t="shared" si="0"/>
        <v>0.55000000000000016</v>
      </c>
      <c r="W1" s="3">
        <f t="shared" si="0"/>
        <v>0.57500000000000018</v>
      </c>
      <c r="X1" s="3">
        <f t="shared" si="0"/>
        <v>0.6000000000000002</v>
      </c>
      <c r="Y1" s="3">
        <f t="shared" si="0"/>
        <v>0.62500000000000022</v>
      </c>
      <c r="Z1" s="3">
        <f t="shared" si="0"/>
        <v>0.65000000000000024</v>
      </c>
      <c r="AA1" s="3">
        <f t="shared" si="0"/>
        <v>0.67500000000000027</v>
      </c>
      <c r="AB1" s="3">
        <f t="shared" si="0"/>
        <v>0.70000000000000029</v>
      </c>
      <c r="AC1" s="3">
        <f t="shared" si="0"/>
        <v>0.72500000000000031</v>
      </c>
      <c r="AD1" s="3">
        <f t="shared" si="0"/>
        <v>0.75000000000000033</v>
      </c>
      <c r="AE1" s="3">
        <f t="shared" si="0"/>
        <v>0.77500000000000036</v>
      </c>
      <c r="AF1" s="3">
        <f t="shared" si="0"/>
        <v>0.80000000000000038</v>
      </c>
      <c r="AG1" s="3">
        <f t="shared" si="0"/>
        <v>0.8250000000000004</v>
      </c>
      <c r="AH1" s="3">
        <f t="shared" si="0"/>
        <v>0.85000000000000042</v>
      </c>
      <c r="AI1" s="3">
        <f t="shared" si="0"/>
        <v>0.87500000000000044</v>
      </c>
      <c r="AJ1" s="3">
        <f t="shared" si="0"/>
        <v>0.90000000000000047</v>
      </c>
      <c r="AK1" s="3">
        <f>AJ1 + 0.025</f>
        <v>0.92500000000000049</v>
      </c>
      <c r="AL1" s="3">
        <f t="shared" si="0"/>
        <v>0.95000000000000051</v>
      </c>
      <c r="AM1" s="3">
        <f t="shared" si="0"/>
        <v>0.97500000000000053</v>
      </c>
      <c r="AN1" s="3">
        <f t="shared" si="0"/>
        <v>1.0000000000000004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853B8-B70C-484F-B510-4DFEC2CFC7A6}">
  <sheetPr>
    <tabColor theme="8" tint="-0.249977111117893"/>
  </sheetPr>
  <dimension ref="A1:AN10"/>
  <sheetViews>
    <sheetView workbookViewId="0"/>
  </sheetViews>
  <sheetFormatPr baseColWidth="10" defaultColWidth="7.140625" defaultRowHeight="20"/>
  <cols>
    <col min="1" max="16384" width="7.140625" style="1"/>
  </cols>
  <sheetData>
    <row r="1" spans="1:40" s="3" customFormat="1">
      <c r="A1" s="3">
        <f>グリッドw!$A1 - グリッドa!A$1</f>
        <v>7.5000000000000011E-2</v>
      </c>
      <c r="B1" s="3">
        <f>グリッドw!$A1 - グリッドa!B$1</f>
        <v>0.05</v>
      </c>
      <c r="C1" s="3">
        <f>グリッドw!$A1 - グリッドa!C$1</f>
        <v>2.4999999999999994E-2</v>
      </c>
    </row>
    <row r="2" spans="1:40">
      <c r="A2" s="3">
        <f>グリッドw!$A2 - グリッドa!A$1</f>
        <v>0.17500000000000002</v>
      </c>
      <c r="B2" s="3">
        <f>グリッドw!$A2 - グリッドa!B$1</f>
        <v>0.15000000000000002</v>
      </c>
      <c r="C2" s="3">
        <f>グリッドw!$A2 - グリッドa!C$1</f>
        <v>0.125</v>
      </c>
      <c r="D2" s="3">
        <f>グリッドw!$A2 - グリッドa!D$1</f>
        <v>0.1</v>
      </c>
      <c r="E2" s="3">
        <f>グリッドw!$A2 - グリッドa!E$1</f>
        <v>7.5000000000000011E-2</v>
      </c>
      <c r="F2" s="3">
        <f>グリッドw!$A2 - グリッドa!F$1</f>
        <v>5.0000000000000017E-2</v>
      </c>
      <c r="G2" s="3">
        <f>グリッドw!$A2 - グリッドa!G$1</f>
        <v>2.5000000000000022E-2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>
      <c r="A3" s="3">
        <f>グリッドw!$A3 - グリッドa!A$1</f>
        <v>0.27499999999999997</v>
      </c>
      <c r="B3" s="3">
        <f>グリッドw!$A3 - グリッドa!B$1</f>
        <v>0.25</v>
      </c>
      <c r="C3" s="3">
        <f>グリッドw!$A3 - グリッドa!C$1</f>
        <v>0.22499999999999998</v>
      </c>
      <c r="D3" s="3">
        <f>グリッドw!$A3 - グリッドa!D$1</f>
        <v>0.19999999999999998</v>
      </c>
      <c r="E3" s="3">
        <f>グリッドw!$A3 - グリッドa!E$1</f>
        <v>0.17499999999999999</v>
      </c>
      <c r="F3" s="3">
        <f>グリッドw!$A3 - グリッドa!F$1</f>
        <v>0.15</v>
      </c>
      <c r="G3" s="3">
        <f>グリッドw!$A3 - グリッドa!G$1</f>
        <v>0.125</v>
      </c>
      <c r="H3" s="3">
        <f>グリッドw!$A3 - グリッドa!H$1</f>
        <v>0.1</v>
      </c>
      <c r="I3" s="3">
        <f>グリッドw!$A3 - グリッドa!I$1</f>
        <v>7.5000000000000011E-2</v>
      </c>
      <c r="J3" s="3">
        <f>グリッドw!$A3 - グリッドa!J$1</f>
        <v>5.0000000000000017E-2</v>
      </c>
      <c r="K3" s="3">
        <f>グリッドw!$A3 - グリッドa!K$1</f>
        <v>2.5000000000000022E-2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>
      <c r="A4" s="3">
        <f>グリッドw!$A4 - グリッドa!A$1</f>
        <v>0.375</v>
      </c>
      <c r="B4" s="3">
        <f>グリッドw!$A4 - グリッドa!B$1</f>
        <v>0.35000000000000003</v>
      </c>
      <c r="C4" s="3">
        <f>グリッドw!$A4 - グリッドa!C$1</f>
        <v>0.32500000000000001</v>
      </c>
      <c r="D4" s="3">
        <f>グリッドw!$A4 - グリッドa!D$1</f>
        <v>0.30000000000000004</v>
      </c>
      <c r="E4" s="3">
        <f>グリッドw!$A4 - グリッドa!E$1</f>
        <v>0.27500000000000002</v>
      </c>
      <c r="F4" s="3">
        <f>グリッドw!$A4 - グリッドa!F$1</f>
        <v>0.25</v>
      </c>
      <c r="G4" s="3">
        <f>グリッドw!$A4 - グリッドa!G$1</f>
        <v>0.22500000000000003</v>
      </c>
      <c r="H4" s="3">
        <f>グリッドw!$A4 - グリッドa!H$1</f>
        <v>0.20000000000000004</v>
      </c>
      <c r="I4" s="3">
        <f>グリッドw!$A4 - グリッドa!I$1</f>
        <v>0.17500000000000004</v>
      </c>
      <c r="J4" s="3">
        <f>グリッドw!$A4 - グリッドa!J$1</f>
        <v>0.15000000000000005</v>
      </c>
      <c r="K4" s="3">
        <f>グリッドw!$A4 - グリッドa!K$1</f>
        <v>0.12500000000000006</v>
      </c>
      <c r="L4" s="3">
        <f>グリッドw!$A4 - グリッドa!L$1</f>
        <v>0.10000000000000003</v>
      </c>
      <c r="M4" s="3">
        <f>グリッドw!$A4 - グリッドa!M$1</f>
        <v>7.5000000000000011E-2</v>
      </c>
      <c r="N4" s="3">
        <f>グリッドw!$A4 - グリッドa!N$1</f>
        <v>4.9999999999999989E-2</v>
      </c>
      <c r="O4" s="3">
        <f>グリッドw!$A4 - グリッドa!O$1</f>
        <v>2.4999999999999967E-2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>
      <c r="A5" s="3">
        <f>グリッドw!$A5 - グリッドa!A$1</f>
        <v>0.47499999999999998</v>
      </c>
      <c r="B5" s="3">
        <f>グリッドw!$A5 - グリッドa!B$1</f>
        <v>0.45</v>
      </c>
      <c r="C5" s="3">
        <f>グリッドw!$A5 - グリッドa!C$1</f>
        <v>0.42499999999999999</v>
      </c>
      <c r="D5" s="3">
        <f>グリッドw!$A5 - グリッドa!D$1</f>
        <v>0.4</v>
      </c>
      <c r="E5" s="3">
        <f>グリッドw!$A5 - グリッドa!E$1</f>
        <v>0.375</v>
      </c>
      <c r="F5" s="3">
        <f>グリッドw!$A5 - グリッドa!F$1</f>
        <v>0.35</v>
      </c>
      <c r="G5" s="3">
        <f>グリッドw!$A5 - グリッドa!G$1</f>
        <v>0.32500000000000001</v>
      </c>
      <c r="H5" s="3">
        <f>グリッドw!$A5 - グリッドa!H$1</f>
        <v>0.30000000000000004</v>
      </c>
      <c r="I5" s="3">
        <f>グリッドw!$A5 - グリッドa!I$1</f>
        <v>0.27500000000000002</v>
      </c>
      <c r="J5" s="3">
        <f>グリッドw!$A5 - グリッドa!J$1</f>
        <v>0.25</v>
      </c>
      <c r="K5" s="3">
        <f>グリッドw!$A5 - グリッドa!K$1</f>
        <v>0.22500000000000003</v>
      </c>
      <c r="L5" s="3">
        <f>グリッドw!$A5 - グリッドa!L$1</f>
        <v>0.2</v>
      </c>
      <c r="M5" s="3">
        <f>グリッドw!$A5 - グリッドa!M$1</f>
        <v>0.17499999999999999</v>
      </c>
      <c r="N5" s="3">
        <f>グリッドw!$A5 - グリッドa!N$1</f>
        <v>0.14999999999999997</v>
      </c>
      <c r="O5" s="3">
        <f>グリッドw!$A5 - グリッドa!O$1</f>
        <v>0.12499999999999994</v>
      </c>
      <c r="P5" s="3">
        <f>グリッドw!$A5 - グリッドa!P$1</f>
        <v>9.9999999999999922E-2</v>
      </c>
      <c r="Q5" s="3">
        <f>グリッドw!$A5 - グリッドa!Q$1</f>
        <v>7.49999999999999E-2</v>
      </c>
      <c r="R5" s="3">
        <f>グリッドw!$A5 - グリッドa!R$1</f>
        <v>4.9999999999999878E-2</v>
      </c>
      <c r="S5" s="3">
        <f>グリッドw!$A5 - グリッドa!S$1</f>
        <v>2.4999999999999856E-2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>
      <c r="A6" s="3">
        <f>グリッドw!$A6 - グリッドa!A$1</f>
        <v>0.57499999999999996</v>
      </c>
      <c r="B6" s="3">
        <f>グリッドw!$A6 - グリッドa!B$1</f>
        <v>0.54999999999999993</v>
      </c>
      <c r="C6" s="3">
        <f>グリッドw!$A6 - グリッドa!C$1</f>
        <v>0.52499999999999991</v>
      </c>
      <c r="D6" s="3">
        <f>グリッドw!$A6 - グリッドa!D$1</f>
        <v>0.5</v>
      </c>
      <c r="E6" s="3">
        <f>グリッドw!$A6 - グリッドa!E$1</f>
        <v>0.47499999999999998</v>
      </c>
      <c r="F6" s="3">
        <f>グリッドw!$A6 - グリッドa!F$1</f>
        <v>0.44999999999999996</v>
      </c>
      <c r="G6" s="3">
        <f>グリッドw!$A6 - グリッドa!G$1</f>
        <v>0.42499999999999999</v>
      </c>
      <c r="H6" s="3">
        <f>グリッドw!$A6 - グリッドa!H$1</f>
        <v>0.4</v>
      </c>
      <c r="I6" s="3">
        <f>グリッドw!$A6 - グリッドa!I$1</f>
        <v>0.375</v>
      </c>
      <c r="J6" s="3">
        <f>グリッドw!$A6 - グリッドa!J$1</f>
        <v>0.35</v>
      </c>
      <c r="K6" s="3">
        <f>グリッドw!$A6 - グリッドa!K$1</f>
        <v>0.32500000000000001</v>
      </c>
      <c r="L6" s="3">
        <f>グリッドw!$A6 - グリッドa!L$1</f>
        <v>0.3</v>
      </c>
      <c r="M6" s="3">
        <f>グリッドw!$A6 - グリッドa!M$1</f>
        <v>0.27499999999999997</v>
      </c>
      <c r="N6" s="3">
        <f>グリッドw!$A6 - グリッドa!N$1</f>
        <v>0.24999999999999994</v>
      </c>
      <c r="O6" s="3">
        <f>グリッドw!$A6 - グリッドa!O$1</f>
        <v>0.22499999999999992</v>
      </c>
      <c r="P6" s="3">
        <f>グリッドw!$A6 - グリッドa!P$1</f>
        <v>0.1999999999999999</v>
      </c>
      <c r="Q6" s="3">
        <f>グリッドw!$A6 - グリッドa!Q$1</f>
        <v>0.17499999999999988</v>
      </c>
      <c r="R6" s="3">
        <f>グリッドw!$A6 - グリッドa!R$1</f>
        <v>0.14999999999999986</v>
      </c>
      <c r="S6" s="3">
        <f>グリッドw!$A6 - グリッドa!S$1</f>
        <v>0.12499999999999983</v>
      </c>
      <c r="T6" s="3">
        <f>グリッドw!$A6 - グリッドa!T$1</f>
        <v>9.9999999999999867E-2</v>
      </c>
      <c r="U6" s="3">
        <f>グリッドw!$A6 - グリッドa!U$1</f>
        <v>7.4999999999999845E-2</v>
      </c>
      <c r="V6" s="3">
        <f>グリッドw!$A6 - グリッドa!V$1</f>
        <v>4.9999999999999822E-2</v>
      </c>
      <c r="W6" s="3">
        <f>グリッドw!$A6 - グリッドa!W$1</f>
        <v>2.49999999999998E-2</v>
      </c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>
      <c r="A7" s="3">
        <f>グリッドw!$A7 - グリッドa!A$1</f>
        <v>0.67499999999999993</v>
      </c>
      <c r="B7" s="3">
        <f>グリッドw!$A7 - グリッドa!B$1</f>
        <v>0.64999999999999991</v>
      </c>
      <c r="C7" s="3">
        <f>グリッドw!$A7 - グリッドa!C$1</f>
        <v>0.625</v>
      </c>
      <c r="D7" s="3">
        <f>グリッドw!$A7 - グリッドa!D$1</f>
        <v>0.6</v>
      </c>
      <c r="E7" s="3">
        <f>グリッドw!$A7 - グリッドa!E$1</f>
        <v>0.57499999999999996</v>
      </c>
      <c r="F7" s="3">
        <f>グリッドw!$A7 - グリッドa!F$1</f>
        <v>0.54999999999999993</v>
      </c>
      <c r="G7" s="3">
        <f>グリッドw!$A7 - グリッドa!G$1</f>
        <v>0.52499999999999991</v>
      </c>
      <c r="H7" s="3">
        <f>グリッドw!$A7 - グリッドa!H$1</f>
        <v>0.5</v>
      </c>
      <c r="I7" s="3">
        <f>グリッドw!$A7 - グリッドa!I$1</f>
        <v>0.47499999999999998</v>
      </c>
      <c r="J7" s="3">
        <f>グリッドw!$A7 - グリッドa!J$1</f>
        <v>0.44999999999999996</v>
      </c>
      <c r="K7" s="3">
        <f>グリッドw!$A7 - グリッドa!K$1</f>
        <v>0.42499999999999999</v>
      </c>
      <c r="L7" s="3">
        <f>グリッドw!$A7 - グリッドa!L$1</f>
        <v>0.39999999999999997</v>
      </c>
      <c r="M7" s="3">
        <f>グリッドw!$A7 - グリッドa!M$1</f>
        <v>0.37499999999999994</v>
      </c>
      <c r="N7" s="3">
        <f>グリッドw!$A7 - グリッドa!N$1</f>
        <v>0.34999999999999992</v>
      </c>
      <c r="O7" s="3">
        <f>グリッドw!$A7 - グリッドa!O$1</f>
        <v>0.3249999999999999</v>
      </c>
      <c r="P7" s="3">
        <f>グリッドw!$A7 - グリッドa!P$1</f>
        <v>0.29999999999999988</v>
      </c>
      <c r="Q7" s="3">
        <f>グリッドw!$A7 - グリッドa!Q$1</f>
        <v>0.27499999999999986</v>
      </c>
      <c r="R7" s="3">
        <f>グリッドw!$A7 - グリッドa!R$1</f>
        <v>0.24999999999999983</v>
      </c>
      <c r="S7" s="3">
        <f>グリッドw!$A7 - グリッドa!S$1</f>
        <v>0.22499999999999981</v>
      </c>
      <c r="T7" s="3">
        <f>グリッドw!$A7 - グリッドa!T$1</f>
        <v>0.19999999999999984</v>
      </c>
      <c r="U7" s="3">
        <f>グリッドw!$A7 - グリッドa!U$1</f>
        <v>0.17499999999999982</v>
      </c>
      <c r="V7" s="3">
        <f>グリッドw!$A7 - グリッドa!V$1</f>
        <v>0.1499999999999998</v>
      </c>
      <c r="W7" s="3">
        <f>グリッドw!$A7 - グリッドa!W$1</f>
        <v>0.12499999999999978</v>
      </c>
      <c r="X7" s="3">
        <f>グリッドw!$A7 - グリッドa!X$1</f>
        <v>9.9999999999999756E-2</v>
      </c>
      <c r="Y7" s="3">
        <f>グリッドw!$A7 - グリッドa!Y$1</f>
        <v>7.4999999999999734E-2</v>
      </c>
      <c r="Z7" s="3">
        <f>グリッドw!$A7 - グリッドa!Z$1</f>
        <v>4.9999999999999711E-2</v>
      </c>
      <c r="AA7" s="3">
        <f>グリッドw!$A7 - グリッドa!AA$1</f>
        <v>2.4999999999999689E-2</v>
      </c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>
      <c r="A8" s="3">
        <f>グリッドw!$A8 - グリッドa!A$1</f>
        <v>0.77500000000000002</v>
      </c>
      <c r="B8" s="3">
        <f>グリッドw!$A8 - グリッドa!B$1</f>
        <v>0.75</v>
      </c>
      <c r="C8" s="3">
        <f>グリッドw!$A8 - グリッドa!C$1</f>
        <v>0.72500000000000009</v>
      </c>
      <c r="D8" s="3">
        <f>グリッドw!$A8 - グリッドa!D$1</f>
        <v>0.70000000000000007</v>
      </c>
      <c r="E8" s="3">
        <f>グリッドw!$A8 - グリッドa!E$1</f>
        <v>0.67500000000000004</v>
      </c>
      <c r="F8" s="3">
        <f>グリッドw!$A8 - グリッドa!F$1</f>
        <v>0.65</v>
      </c>
      <c r="G8" s="3">
        <f>グリッドw!$A8 - グリッドa!G$1</f>
        <v>0.625</v>
      </c>
      <c r="H8" s="3">
        <f>グリッドw!$A8 - グリッドa!H$1</f>
        <v>0.60000000000000009</v>
      </c>
      <c r="I8" s="3">
        <f>グリッドw!$A8 - グリッドa!I$1</f>
        <v>0.57500000000000007</v>
      </c>
      <c r="J8" s="3">
        <f>グリッドw!$A8 - グリッドa!J$1</f>
        <v>0.55000000000000004</v>
      </c>
      <c r="K8" s="3">
        <f>グリッドw!$A8 - グリッドa!K$1</f>
        <v>0.52500000000000013</v>
      </c>
      <c r="L8" s="3">
        <f>グリッドw!$A8 - グリッドa!L$1</f>
        <v>0.5</v>
      </c>
      <c r="M8" s="3">
        <f>グリッドw!$A8 - グリッドa!M$1</f>
        <v>0.47500000000000003</v>
      </c>
      <c r="N8" s="3">
        <f>グリッドw!$A8 - グリッドa!N$1</f>
        <v>0.45</v>
      </c>
      <c r="O8" s="3">
        <f>グリッドw!$A8 - グリッドa!O$1</f>
        <v>0.42499999999999999</v>
      </c>
      <c r="P8" s="3">
        <f>グリッドw!$A8 - グリッドa!P$1</f>
        <v>0.39999999999999997</v>
      </c>
      <c r="Q8" s="3">
        <f>グリッドw!$A8 - グリッドa!Q$1</f>
        <v>0.37499999999999994</v>
      </c>
      <c r="R8" s="3">
        <f>グリッドw!$A8 - グリッドa!R$1</f>
        <v>0.34999999999999992</v>
      </c>
      <c r="S8" s="3">
        <f>グリッドw!$A8 - グリッドa!S$1</f>
        <v>0.3249999999999999</v>
      </c>
      <c r="T8" s="3">
        <f>グリッドw!$A8 - グリッドa!T$1</f>
        <v>0.29999999999999993</v>
      </c>
      <c r="U8" s="3">
        <f>グリッドw!$A8 - グリッドa!U$1</f>
        <v>0.27499999999999991</v>
      </c>
      <c r="V8" s="3">
        <f>グリッドw!$A8 - グリッドa!V$1</f>
        <v>0.24999999999999989</v>
      </c>
      <c r="W8" s="3">
        <f>グリッドw!$A8 - グリッドa!W$1</f>
        <v>0.22499999999999987</v>
      </c>
      <c r="X8" s="3">
        <f>グリッドw!$A8 - グリッドa!X$1</f>
        <v>0.19999999999999984</v>
      </c>
      <c r="Y8" s="3">
        <f>グリッドw!$A8 - グリッドa!Y$1</f>
        <v>0.17499999999999982</v>
      </c>
      <c r="Z8" s="3">
        <f>グリッドw!$A8 - グリッドa!Z$1</f>
        <v>0.1499999999999998</v>
      </c>
      <c r="AA8" s="3">
        <f>グリッドw!$A8 - グリッドa!AA$1</f>
        <v>0.12499999999999978</v>
      </c>
      <c r="AB8" s="3">
        <f>グリッドw!$A8 - グリッドa!AB$1</f>
        <v>9.9999999999999756E-2</v>
      </c>
      <c r="AC8" s="3">
        <f>グリッドw!$A8 - グリッドa!AC$1</f>
        <v>7.4999999999999734E-2</v>
      </c>
      <c r="AD8" s="3">
        <f>グリッドw!$A8 - グリッドa!AD$1</f>
        <v>4.9999999999999711E-2</v>
      </c>
      <c r="AE8" s="3">
        <f>グリッドw!$A8 - グリッドa!AE$1</f>
        <v>2.4999999999999689E-2</v>
      </c>
      <c r="AF8" s="3"/>
      <c r="AG8" s="3"/>
      <c r="AH8" s="3"/>
      <c r="AI8" s="3"/>
      <c r="AJ8" s="3"/>
      <c r="AK8" s="3"/>
      <c r="AL8" s="3"/>
      <c r="AM8" s="3"/>
      <c r="AN8" s="3"/>
    </row>
    <row r="9" spans="1:40">
      <c r="A9" s="3">
        <f>グリッドw!$A9 - グリッドa!A$1</f>
        <v>0.875</v>
      </c>
      <c r="B9" s="3">
        <f>グリッドw!$A9 - グリッドa!B$1</f>
        <v>0.85</v>
      </c>
      <c r="C9" s="3">
        <f>グリッドw!$A9 - グリッドa!C$1</f>
        <v>0.82499999999999996</v>
      </c>
      <c r="D9" s="3">
        <f>グリッドw!$A9 - グリッドa!D$1</f>
        <v>0.8</v>
      </c>
      <c r="E9" s="3">
        <f>グリッドw!$A9 - グリッドa!E$1</f>
        <v>0.77500000000000002</v>
      </c>
      <c r="F9" s="3">
        <f>グリッドw!$A9 - グリッドa!F$1</f>
        <v>0.75</v>
      </c>
      <c r="G9" s="3">
        <f>グリッドw!$A9 - グリッドa!G$1</f>
        <v>0.72500000000000009</v>
      </c>
      <c r="H9" s="3">
        <f>グリッドw!$A9 - グリッドa!H$1</f>
        <v>0.70000000000000007</v>
      </c>
      <c r="I9" s="3">
        <f>グリッドw!$A9 - グリッドa!I$1</f>
        <v>0.67500000000000004</v>
      </c>
      <c r="J9" s="3">
        <f>グリッドw!$A9 - グリッドa!J$1</f>
        <v>0.65</v>
      </c>
      <c r="K9" s="3">
        <f>グリッドw!$A9 - グリッドa!K$1</f>
        <v>0.625</v>
      </c>
      <c r="L9" s="3">
        <f>グリッドw!$A9 - グリッドa!L$1</f>
        <v>0.60000000000000009</v>
      </c>
      <c r="M9" s="3">
        <f>グリッドw!$A9 - グリッドa!M$1</f>
        <v>0.57499999999999996</v>
      </c>
      <c r="N9" s="3">
        <f>グリッドw!$A9 - グリッドa!N$1</f>
        <v>0.55000000000000004</v>
      </c>
      <c r="O9" s="3">
        <f>グリッドw!$A9 - グリッドa!O$1</f>
        <v>0.52499999999999991</v>
      </c>
      <c r="P9" s="3">
        <f>グリッドw!$A9 - グリッドa!P$1</f>
        <v>0.49999999999999994</v>
      </c>
      <c r="Q9" s="3">
        <f>グリッドw!$A9 - グリッドa!Q$1</f>
        <v>0.47499999999999992</v>
      </c>
      <c r="R9" s="3">
        <f>グリッドw!$A9 - グリッドa!R$1</f>
        <v>0.4499999999999999</v>
      </c>
      <c r="S9" s="3">
        <f>グリッドw!$A9 - グリッドa!S$1</f>
        <v>0.42499999999999988</v>
      </c>
      <c r="T9" s="3">
        <f>グリッドw!$A9 - グリッドa!T$1</f>
        <v>0.39999999999999991</v>
      </c>
      <c r="U9" s="3">
        <f>グリッドw!$A9 - グリッドa!U$1</f>
        <v>0.37499999999999989</v>
      </c>
      <c r="V9" s="3">
        <f>グリッドw!$A9 - グリッドa!V$1</f>
        <v>0.34999999999999987</v>
      </c>
      <c r="W9" s="3">
        <f>グリッドw!$A9 - グリッドa!W$1</f>
        <v>0.32499999999999984</v>
      </c>
      <c r="X9" s="3">
        <f>グリッドw!$A9 - グリッドa!X$1</f>
        <v>0.29999999999999982</v>
      </c>
      <c r="Y9" s="3">
        <f>グリッドw!$A9 - グリッドa!Y$1</f>
        <v>0.2749999999999998</v>
      </c>
      <c r="Z9" s="3">
        <f>グリッドw!$A9 - グリッドa!Z$1</f>
        <v>0.24999999999999978</v>
      </c>
      <c r="AA9" s="3">
        <f>グリッドw!$A9 - グリッドa!AA$1</f>
        <v>0.22499999999999976</v>
      </c>
      <c r="AB9" s="3">
        <f>グリッドw!$A9 - グリッドa!AB$1</f>
        <v>0.19999999999999973</v>
      </c>
      <c r="AC9" s="3">
        <f>グリッドw!$A9 - グリッドa!AC$1</f>
        <v>0.17499999999999971</v>
      </c>
      <c r="AD9" s="3">
        <f>グリッドw!$A9 - グリッドa!AD$1</f>
        <v>0.14999999999999969</v>
      </c>
      <c r="AE9" s="3">
        <f>グリッドw!$A9 - グリッドa!AE$1</f>
        <v>0.12499999999999967</v>
      </c>
      <c r="AF9" s="3">
        <f>グリッドw!$A9 - グリッドa!AF$1</f>
        <v>9.9999999999999645E-2</v>
      </c>
      <c r="AG9" s="3">
        <f>グリッドw!$A9 - グリッドa!AG$1</f>
        <v>7.4999999999999623E-2</v>
      </c>
      <c r="AH9" s="3">
        <f>グリッドw!$A9 - グリッドa!AH$1</f>
        <v>4.99999999999996E-2</v>
      </c>
      <c r="AI9" s="3">
        <f>グリッドw!$A9 - グリッドa!AI$1</f>
        <v>2.4999999999999578E-2</v>
      </c>
      <c r="AJ9" s="3"/>
      <c r="AK9" s="3"/>
      <c r="AL9" s="3"/>
      <c r="AM9" s="3"/>
      <c r="AN9" s="3"/>
    </row>
    <row r="10" spans="1:40">
      <c r="A10" s="3">
        <f>グリッドw!$A10 - グリッドa!A$1</f>
        <v>0.97499999999999998</v>
      </c>
      <c r="B10" s="3">
        <f>グリッドw!$A10 - グリッドa!B$1</f>
        <v>0.95</v>
      </c>
      <c r="C10" s="3">
        <f>グリッドw!$A10 - グリッドa!C$1</f>
        <v>0.92500000000000004</v>
      </c>
      <c r="D10" s="3">
        <f>グリッドw!$A10 - グリッドa!D$1</f>
        <v>0.9</v>
      </c>
      <c r="E10" s="3">
        <f>グリッドw!$A10 - グリッドa!E$1</f>
        <v>0.875</v>
      </c>
      <c r="F10" s="3">
        <f>グリッドw!$A10 - グリッドa!F$1</f>
        <v>0.85</v>
      </c>
      <c r="G10" s="3">
        <f>グリッドw!$A10 - グリッドa!G$1</f>
        <v>0.82499999999999996</v>
      </c>
      <c r="H10" s="3">
        <f>グリッドw!$A10 - グリッドa!H$1</f>
        <v>0.8</v>
      </c>
      <c r="I10" s="3">
        <f>グリッドw!$A10 - グリッドa!I$1</f>
        <v>0.77500000000000002</v>
      </c>
      <c r="J10" s="3">
        <f>グリッドw!$A10 - グリッドa!J$1</f>
        <v>0.75</v>
      </c>
      <c r="K10" s="3">
        <f>グリッドw!$A10 - グリッドa!K$1</f>
        <v>0.72500000000000009</v>
      </c>
      <c r="L10" s="3">
        <f>グリッドw!$A10 - グリッドa!L$1</f>
        <v>0.7</v>
      </c>
      <c r="M10" s="3">
        <f>グリッドw!$A10 - グリッドa!M$1</f>
        <v>0.67500000000000004</v>
      </c>
      <c r="N10" s="3">
        <f>グリッドw!$A10 - グリッドa!N$1</f>
        <v>0.64999999999999991</v>
      </c>
      <c r="O10" s="3">
        <f>グリッドw!$A10 - グリッドa!O$1</f>
        <v>0.625</v>
      </c>
      <c r="P10" s="3">
        <f>グリッドw!$A10 - グリッドa!P$1</f>
        <v>0.59999999999999987</v>
      </c>
      <c r="Q10" s="3">
        <f>グリッドw!$A10 - グリッドa!Q$1</f>
        <v>0.57499999999999996</v>
      </c>
      <c r="R10" s="3">
        <f>グリッドw!$A10 - グリッドa!R$1</f>
        <v>0.54999999999999982</v>
      </c>
      <c r="S10" s="3">
        <f>グリッドw!$A10 - グリッドa!S$1</f>
        <v>0.52499999999999991</v>
      </c>
      <c r="T10" s="3">
        <f>グリッドw!$A10 - グリッドa!T$1</f>
        <v>0.49999999999999989</v>
      </c>
      <c r="U10" s="3">
        <f>グリッドw!$A10 - グリッドa!U$1</f>
        <v>0.47499999999999987</v>
      </c>
      <c r="V10" s="3">
        <f>グリッドw!$A10 - グリッドa!V$1</f>
        <v>0.44999999999999984</v>
      </c>
      <c r="W10" s="3">
        <f>グリッドw!$A10 - グリッドa!W$1</f>
        <v>0.42499999999999982</v>
      </c>
      <c r="X10" s="3">
        <f>グリッドw!$A10 - グリッドa!X$1</f>
        <v>0.3999999999999998</v>
      </c>
      <c r="Y10" s="3">
        <f>グリッドw!$A10 - グリッドa!Y$1</f>
        <v>0.37499999999999978</v>
      </c>
      <c r="Z10" s="3">
        <f>グリッドw!$A10 - グリッドa!Z$1</f>
        <v>0.34999999999999976</v>
      </c>
      <c r="AA10" s="3">
        <f>グリッドw!$A10 - グリッドa!AA$1</f>
        <v>0.32499999999999973</v>
      </c>
      <c r="AB10" s="3">
        <f>グリッドw!$A10 - グリッドa!AB$1</f>
        <v>0.29999999999999971</v>
      </c>
      <c r="AC10" s="3">
        <f>グリッドw!$A10 - グリッドa!AC$1</f>
        <v>0.27499999999999969</v>
      </c>
      <c r="AD10" s="3">
        <f>グリッドw!$A10 - グリッドa!AD$1</f>
        <v>0.24999999999999967</v>
      </c>
      <c r="AE10" s="3">
        <f>グリッドw!$A10 - グリッドa!AE$1</f>
        <v>0.22499999999999964</v>
      </c>
      <c r="AF10" s="3">
        <f>グリッドw!$A10 - グリッドa!AF$1</f>
        <v>0.19999999999999962</v>
      </c>
      <c r="AG10" s="3">
        <f>グリッドw!$A10 - グリッドa!AG$1</f>
        <v>0.1749999999999996</v>
      </c>
      <c r="AH10" s="3">
        <f>グリッドw!$A10 - グリッドa!AH$1</f>
        <v>0.14999999999999958</v>
      </c>
      <c r="AI10" s="3">
        <f>グリッドw!$A10 - グリッドa!AI$1</f>
        <v>0.12499999999999956</v>
      </c>
      <c r="AJ10" s="3">
        <f>グリッドw!$A10 - グリッドa!AJ$1</f>
        <v>9.9999999999999534E-2</v>
      </c>
      <c r="AK10" s="3">
        <f>グリッドw!$A10 - グリッドa!AK$1</f>
        <v>7.4999999999999512E-2</v>
      </c>
      <c r="AL10" s="3">
        <f>グリッドw!$A10 - グリッドa!AL$1</f>
        <v>4.9999999999999489E-2</v>
      </c>
      <c r="AM10" s="3">
        <f>グリッドw!$A10 - グリッドa!AM$1</f>
        <v>2.4999999999999467E-2</v>
      </c>
      <c r="AN10" s="3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82BE9-D7A0-A14E-AFF2-C34A87E60A36}">
  <sheetPr>
    <tabColor theme="8" tint="-0.249977111117893"/>
  </sheetPr>
  <dimension ref="A1:AN1"/>
  <sheetViews>
    <sheetView workbookViewId="0"/>
  </sheetViews>
  <sheetFormatPr baseColWidth="10" defaultRowHeight="20"/>
  <cols>
    <col min="1" max="16384" width="10.7109375" style="1"/>
  </cols>
  <sheetData>
    <row r="1" spans="1:40" s="4" customFormat="1">
      <c r="A1" s="4">
        <f>カリブレーション!$B$4*グリッドa!A1</f>
        <v>5.2439189477044706E-2</v>
      </c>
      <c r="B1" s="4">
        <f>カリブレーション!$B$4*グリッドa!B1</f>
        <v>0.10487837895408941</v>
      </c>
      <c r="C1" s="4">
        <f>カリブレーション!$B$4*グリッドa!C1</f>
        <v>0.15731756843113412</v>
      </c>
      <c r="D1" s="4">
        <f>カリブレーション!$B$4*グリッドa!D1</f>
        <v>0.20975675790817883</v>
      </c>
      <c r="E1" s="4">
        <f>カリブレーション!$B$4*グリッドa!E1</f>
        <v>0.2621959473852235</v>
      </c>
      <c r="F1" s="4">
        <f>カリブレーション!$B$4*グリッドa!F1</f>
        <v>0.31463513686226818</v>
      </c>
      <c r="G1" s="4">
        <f>カリブレーション!$B$4*グリッドa!G1</f>
        <v>0.36707432633931286</v>
      </c>
      <c r="H1" s="4">
        <f>カリブレーション!$B$4*グリッドa!H1</f>
        <v>0.4195135158163576</v>
      </c>
      <c r="I1" s="4">
        <f>カリブレーション!$B$4*グリッドa!I1</f>
        <v>0.47195270529340227</v>
      </c>
      <c r="J1" s="4">
        <f>カリブレーション!$B$4*グリッドa!J1</f>
        <v>0.5243918947704469</v>
      </c>
      <c r="K1" s="4">
        <f>カリブレーション!$B$4*グリッドa!K1</f>
        <v>0.57683108424749163</v>
      </c>
      <c r="L1" s="4">
        <f>カリブレーション!$B$4*グリッドa!L1</f>
        <v>0.62927027372453637</v>
      </c>
      <c r="M1" s="4">
        <f>カリブレーション!$B$4*グリッドa!M1</f>
        <v>0.6817094632015811</v>
      </c>
      <c r="N1" s="4">
        <f>カリブレーション!$B$4*グリッドa!N1</f>
        <v>0.73414865267862583</v>
      </c>
      <c r="O1" s="4">
        <f>カリブレーション!$B$4*グリッドa!O1</f>
        <v>0.78658784215567068</v>
      </c>
      <c r="P1" s="4">
        <f>カリブレーション!$B$4*グリッドa!P1</f>
        <v>0.83902703163271541</v>
      </c>
      <c r="Q1" s="4">
        <f>カリブレーション!$B$4*グリッドa!Q1</f>
        <v>0.89146622110976015</v>
      </c>
      <c r="R1" s="4">
        <f>カリブレーション!$B$4*グリッドa!R1</f>
        <v>0.94390541058680488</v>
      </c>
      <c r="S1" s="4">
        <f>カリブレーション!$B$4*グリッドa!S1</f>
        <v>0.99634460006384962</v>
      </c>
      <c r="T1" s="4">
        <f>カリブレーション!$B$4*グリッドa!T1</f>
        <v>1.0487837895408942</v>
      </c>
      <c r="U1" s="4">
        <f>カリブレーション!$B$4*グリッドa!U1</f>
        <v>1.1012229790179391</v>
      </c>
      <c r="V1" s="4">
        <f>カリブレーション!$B$4*グリッドa!V1</f>
        <v>1.1536621684949837</v>
      </c>
      <c r="W1" s="4">
        <f>カリブレーション!$B$4*グリッドa!W1</f>
        <v>1.2061013579720286</v>
      </c>
      <c r="X1" s="4">
        <f>カリブレーション!$B$4*グリッドa!X1</f>
        <v>1.2585405474490732</v>
      </c>
      <c r="Y1" s="4">
        <f>カリブレーション!$B$4*グリッドa!Y1</f>
        <v>1.310979736926118</v>
      </c>
      <c r="Z1" s="4">
        <f>カリブレーション!$B$4*グリッドa!Z1</f>
        <v>1.3634189264031626</v>
      </c>
      <c r="AA1" s="4">
        <f>カリブレーション!$B$4*グリッドa!AA1</f>
        <v>1.4158581158802075</v>
      </c>
      <c r="AB1" s="4">
        <f>カリブレーション!$B$4*グリッドa!AB1</f>
        <v>1.4682973053572523</v>
      </c>
      <c r="AC1" s="4">
        <f>カリブレーション!$B$4*グリッドa!AC1</f>
        <v>1.520736494834297</v>
      </c>
      <c r="AD1" s="4">
        <f>カリブレーション!$B$4*グリッドa!AD1</f>
        <v>1.5731756843113418</v>
      </c>
      <c r="AE1" s="4">
        <f>カリブレーション!$B$4*グリッドa!AE1</f>
        <v>1.6256148737883864</v>
      </c>
      <c r="AF1" s="4">
        <f>カリブレーション!$B$4*グリッドa!AF1</f>
        <v>1.6780540632654313</v>
      </c>
      <c r="AG1" s="4">
        <f>カリブレーション!$B$4*グリッドa!AG1</f>
        <v>1.7304932527424759</v>
      </c>
      <c r="AH1" s="4">
        <f>カリブレーション!$B$4*グリッドa!AH1</f>
        <v>1.7829324422195207</v>
      </c>
      <c r="AI1" s="4">
        <f>カリブレーション!$B$4*グリッドa!AI1</f>
        <v>1.8353716316965654</v>
      </c>
      <c r="AJ1" s="4">
        <f>カリブレーション!$B$4*グリッドa!AJ1</f>
        <v>1.8878108211736102</v>
      </c>
      <c r="AK1" s="4">
        <f>カリブレーション!$B$4*グリッドa!AK1</f>
        <v>1.9402500106506551</v>
      </c>
      <c r="AL1" s="4">
        <f>カリブレーション!$B$4*グリッドa!AL1</f>
        <v>1.9926892001276997</v>
      </c>
      <c r="AM1" s="4">
        <f>カリブレーション!$B$4*グリッドa!AM1</f>
        <v>2.0451283896047445</v>
      </c>
      <c r="AN1" s="4">
        <f>カリブレーション!$B$4*グリッドa!AN1</f>
        <v>2.0975675790817889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55757-AF83-C249-8880-F79BFD9EE649}">
  <sheetPr>
    <tabColor theme="7" tint="-0.499984740745262"/>
  </sheetPr>
  <dimension ref="A1:AN10"/>
  <sheetViews>
    <sheetView workbookViewId="0">
      <selection activeCell="U6" sqref="A6:U6"/>
    </sheetView>
  </sheetViews>
  <sheetFormatPr baseColWidth="10" defaultRowHeight="20"/>
  <cols>
    <col min="1" max="16384" width="10.7109375" style="1"/>
  </cols>
  <sheetData>
    <row r="1" spans="1:40">
      <c r="A1" s="2">
        <f>消費1!A1 ^ (1-カリブレーション!$B$3) / (1-カリブレーション!$B$3)</f>
        <v>-13.333333333333332</v>
      </c>
      <c r="B1" s="2">
        <f>消費1!B1 ^ (1-カリブレーション!$B$3) / (1-カリブレーション!$B$3)</f>
        <v>-20</v>
      </c>
      <c r="C1" s="2">
        <f>消費1!C1 ^ (1-カリブレーション!$B$3) / (1-カリブレーション!$B$3)</f>
        <v>-40.000000000000007</v>
      </c>
      <c r="D1" s="2" t="e">
        <f>消費1!D1 ^ (1-カリブレーション!$B$3) / (1-カリブレーション!$B$3)</f>
        <v>#DIV/0!</v>
      </c>
      <c r="E1" s="2" t="e">
        <f>消費1!E1 ^ (1-カリブレーション!$B$3) / (1-カリブレーション!$B$3)</f>
        <v>#DIV/0!</v>
      </c>
      <c r="F1" s="2" t="e">
        <f>消費1!F1 ^ (1-カリブレーション!$B$3) / (1-カリブレーション!$B$3)</f>
        <v>#DIV/0!</v>
      </c>
      <c r="G1" s="2" t="e">
        <f>消費1!G1 ^ (1-カリブレーション!$B$3) / (1-カリブレーション!$B$3)</f>
        <v>#DIV/0!</v>
      </c>
      <c r="H1" s="2" t="e">
        <f>消費1!H1 ^ (1-カリブレーション!$B$3) / (1-カリブレーション!$B$3)</f>
        <v>#DIV/0!</v>
      </c>
      <c r="I1" s="2" t="e">
        <f>消費1!I1 ^ (1-カリブレーション!$B$3) / (1-カリブレーション!$B$3)</f>
        <v>#DIV/0!</v>
      </c>
      <c r="J1" s="2" t="e">
        <f>消費1!J1 ^ (1-カリブレーション!$B$3) / (1-カリブレーション!$B$3)</f>
        <v>#DIV/0!</v>
      </c>
      <c r="K1" s="2" t="e">
        <f>消費1!K1 ^ (1-カリブレーション!$B$3) / (1-カリブレーション!$B$3)</f>
        <v>#DIV/0!</v>
      </c>
      <c r="L1" s="2" t="e">
        <f>消費1!L1 ^ (1-カリブレーション!$B$3) / (1-カリブレーション!$B$3)</f>
        <v>#DIV/0!</v>
      </c>
      <c r="M1" s="2" t="e">
        <f>消費1!M1 ^ (1-カリブレーション!$B$3) / (1-カリブレーション!$B$3)</f>
        <v>#DIV/0!</v>
      </c>
      <c r="N1" s="2" t="e">
        <f>消費1!N1 ^ (1-カリブレーション!$B$3) / (1-カリブレーション!$B$3)</f>
        <v>#DIV/0!</v>
      </c>
      <c r="O1" s="2" t="e">
        <f>消費1!O1 ^ (1-カリブレーション!$B$3) / (1-カリブレーション!$B$3)</f>
        <v>#DIV/0!</v>
      </c>
      <c r="P1" s="2" t="e">
        <f>消費1!P1 ^ (1-カリブレーション!$B$3) / (1-カリブレーション!$B$3)</f>
        <v>#DIV/0!</v>
      </c>
      <c r="Q1" s="2" t="e">
        <f>消費1!Q1 ^ (1-カリブレーション!$B$3) / (1-カリブレーション!$B$3)</f>
        <v>#DIV/0!</v>
      </c>
      <c r="R1" s="2" t="e">
        <f>消費1!R1 ^ (1-カリブレーション!$B$3) / (1-カリブレーション!$B$3)</f>
        <v>#DIV/0!</v>
      </c>
      <c r="S1" s="2" t="e">
        <f>消費1!S1 ^ (1-カリブレーション!$B$3) / (1-カリブレーション!$B$3)</f>
        <v>#DIV/0!</v>
      </c>
      <c r="T1" s="2" t="e">
        <f>消費1!T1 ^ (1-カリブレーション!$B$3) / (1-カリブレーション!$B$3)</f>
        <v>#DIV/0!</v>
      </c>
      <c r="U1" s="2" t="e">
        <f>消費1!U1 ^ (1-カリブレーション!$B$3) / (1-カリブレーション!$B$3)</f>
        <v>#DIV/0!</v>
      </c>
      <c r="V1" s="2" t="e">
        <f>消費1!V1 ^ (1-カリブレーション!$B$3) / (1-カリブレーション!$B$3)</f>
        <v>#DIV/0!</v>
      </c>
      <c r="W1" s="2" t="e">
        <f>消費1!W1 ^ (1-カリブレーション!$B$3) / (1-カリブレーション!$B$3)</f>
        <v>#DIV/0!</v>
      </c>
      <c r="X1" s="2" t="e">
        <f>消費1!X1 ^ (1-カリブレーション!$B$3) / (1-カリブレーション!$B$3)</f>
        <v>#DIV/0!</v>
      </c>
      <c r="Y1" s="2" t="e">
        <f>消費1!Y1 ^ (1-カリブレーション!$B$3) / (1-カリブレーション!$B$3)</f>
        <v>#DIV/0!</v>
      </c>
      <c r="Z1" s="2" t="e">
        <f>消費1!Z1 ^ (1-カリブレーション!$B$3) / (1-カリブレーション!$B$3)</f>
        <v>#DIV/0!</v>
      </c>
      <c r="AA1" s="2" t="e">
        <f>消費1!AA1 ^ (1-カリブレーション!$B$3) / (1-カリブレーション!$B$3)</f>
        <v>#DIV/0!</v>
      </c>
      <c r="AB1" s="2" t="e">
        <f>消費1!AB1 ^ (1-カリブレーション!$B$3) / (1-カリブレーション!$B$3)</f>
        <v>#DIV/0!</v>
      </c>
      <c r="AC1" s="2" t="e">
        <f>消費1!AC1 ^ (1-カリブレーション!$B$3) / (1-カリブレーション!$B$3)</f>
        <v>#DIV/0!</v>
      </c>
      <c r="AD1" s="2" t="e">
        <f>消費1!AD1 ^ (1-カリブレーション!$B$3) / (1-カリブレーション!$B$3)</f>
        <v>#DIV/0!</v>
      </c>
      <c r="AE1" s="2" t="e">
        <f>消費1!AE1 ^ (1-カリブレーション!$B$3) / (1-カリブレーション!$B$3)</f>
        <v>#DIV/0!</v>
      </c>
      <c r="AF1" s="2" t="e">
        <f>消費1!AF1 ^ (1-カリブレーション!$B$3) / (1-カリブレーション!$B$3)</f>
        <v>#DIV/0!</v>
      </c>
      <c r="AG1" s="2" t="e">
        <f>消費1!AG1 ^ (1-カリブレーション!$B$3) / (1-カリブレーション!$B$3)</f>
        <v>#DIV/0!</v>
      </c>
      <c r="AH1" s="2" t="e">
        <f>消費1!AH1 ^ (1-カリブレーション!$B$3) / (1-カリブレーション!$B$3)</f>
        <v>#DIV/0!</v>
      </c>
      <c r="AI1" s="2" t="e">
        <f>消費1!AI1 ^ (1-カリブレーション!$B$3) / (1-カリブレーション!$B$3)</f>
        <v>#DIV/0!</v>
      </c>
      <c r="AJ1" s="2" t="e">
        <f>消費1!AJ1 ^ (1-カリブレーション!$B$3) / (1-カリブレーション!$B$3)</f>
        <v>#DIV/0!</v>
      </c>
      <c r="AK1" s="2" t="e">
        <f>消費1!AK1 ^ (1-カリブレーション!$B$3) / (1-カリブレーション!$B$3)</f>
        <v>#DIV/0!</v>
      </c>
      <c r="AL1" s="2" t="e">
        <f>消費1!AL1 ^ (1-カリブレーション!$B$3) / (1-カリブレーション!$B$3)</f>
        <v>#DIV/0!</v>
      </c>
      <c r="AM1" s="2" t="e">
        <f>消費1!AM1 ^ (1-カリブレーション!$B$3) / (1-カリブレーション!$B$3)</f>
        <v>#DIV/0!</v>
      </c>
      <c r="AN1" s="2" t="e">
        <f>消費1!AN1 ^ (1-カリブレーション!$B$3) / (1-カリブレーション!$B$3)</f>
        <v>#DIV/0!</v>
      </c>
    </row>
    <row r="2" spans="1:40">
      <c r="A2" s="2">
        <f>消費1!A2 ^ (1-カリブレーション!$B$3) / (1-カリブレーション!$B$3)</f>
        <v>-5.7142857142857135</v>
      </c>
      <c r="B2" s="2">
        <f>消費1!B2 ^ (1-カリブレーション!$B$3) / (1-カリブレーション!$B$3)</f>
        <v>-6.6666666666666661</v>
      </c>
      <c r="C2" s="2">
        <f>消費1!C2 ^ (1-カリブレーション!$B$3) / (1-カリブレーション!$B$3)</f>
        <v>-8</v>
      </c>
      <c r="D2" s="2">
        <f>消費1!D2 ^ (1-カリブレーション!$B$3) / (1-カリブレーション!$B$3)</f>
        <v>-10</v>
      </c>
      <c r="E2" s="2">
        <f>消費1!E2 ^ (1-カリブレーション!$B$3) / (1-カリブレーション!$B$3)</f>
        <v>-13.333333333333332</v>
      </c>
      <c r="F2" s="2">
        <f>消費1!F2 ^ (1-カリブレーション!$B$3) / (1-カリブレーション!$B$3)</f>
        <v>-19.999999999999993</v>
      </c>
      <c r="G2" s="2">
        <f>消費1!G2 ^ (1-カリブレーション!$B$3) / (1-カリブレーション!$B$3)</f>
        <v>-39.999999999999964</v>
      </c>
      <c r="H2" s="2" t="e">
        <f>消費1!H2 ^ (1-カリブレーション!$B$3) / (1-カリブレーション!$B$3)</f>
        <v>#DIV/0!</v>
      </c>
      <c r="I2" s="2" t="e">
        <f>消費1!I2 ^ (1-カリブレーション!$B$3) / (1-カリブレーション!$B$3)</f>
        <v>#DIV/0!</v>
      </c>
      <c r="J2" s="2" t="e">
        <f>消費1!J2 ^ (1-カリブレーション!$B$3) / (1-カリブレーション!$B$3)</f>
        <v>#DIV/0!</v>
      </c>
      <c r="K2" s="2" t="e">
        <f>消費1!K2 ^ (1-カリブレーション!$B$3) / (1-カリブレーション!$B$3)</f>
        <v>#DIV/0!</v>
      </c>
      <c r="L2" s="2" t="e">
        <f>消費1!L2 ^ (1-カリブレーション!$B$3) / (1-カリブレーション!$B$3)</f>
        <v>#DIV/0!</v>
      </c>
      <c r="M2" s="2" t="e">
        <f>消費1!M2 ^ (1-カリブレーション!$B$3) / (1-カリブレーション!$B$3)</f>
        <v>#DIV/0!</v>
      </c>
      <c r="N2" s="2" t="e">
        <f>消費1!N2 ^ (1-カリブレーション!$B$3) / (1-カリブレーション!$B$3)</f>
        <v>#DIV/0!</v>
      </c>
      <c r="O2" s="2" t="e">
        <f>消費1!O2 ^ (1-カリブレーション!$B$3) / (1-カリブレーション!$B$3)</f>
        <v>#DIV/0!</v>
      </c>
      <c r="P2" s="2" t="e">
        <f>消費1!P2 ^ (1-カリブレーション!$B$3) / (1-カリブレーション!$B$3)</f>
        <v>#DIV/0!</v>
      </c>
      <c r="Q2" s="2" t="e">
        <f>消費1!Q2 ^ (1-カリブレーション!$B$3) / (1-カリブレーション!$B$3)</f>
        <v>#DIV/0!</v>
      </c>
      <c r="R2" s="2" t="e">
        <f>消費1!R2 ^ (1-カリブレーション!$B$3) / (1-カリブレーション!$B$3)</f>
        <v>#DIV/0!</v>
      </c>
      <c r="S2" s="2" t="e">
        <f>消費1!S2 ^ (1-カリブレーション!$B$3) / (1-カリブレーション!$B$3)</f>
        <v>#DIV/0!</v>
      </c>
      <c r="T2" s="2" t="e">
        <f>消費1!T2 ^ (1-カリブレーション!$B$3) / (1-カリブレーション!$B$3)</f>
        <v>#DIV/0!</v>
      </c>
      <c r="U2" s="2" t="e">
        <f>消費1!U2 ^ (1-カリブレーション!$B$3) / (1-カリブレーション!$B$3)</f>
        <v>#DIV/0!</v>
      </c>
      <c r="V2" s="2" t="e">
        <f>消費1!V2 ^ (1-カリブレーション!$B$3) / (1-カリブレーション!$B$3)</f>
        <v>#DIV/0!</v>
      </c>
      <c r="W2" s="2" t="e">
        <f>消費1!W2 ^ (1-カリブレーション!$B$3) / (1-カリブレーション!$B$3)</f>
        <v>#DIV/0!</v>
      </c>
      <c r="X2" s="2" t="e">
        <f>消費1!X2 ^ (1-カリブレーション!$B$3) / (1-カリブレーション!$B$3)</f>
        <v>#DIV/0!</v>
      </c>
      <c r="Y2" s="2" t="e">
        <f>消費1!Y2 ^ (1-カリブレーション!$B$3) / (1-カリブレーション!$B$3)</f>
        <v>#DIV/0!</v>
      </c>
      <c r="Z2" s="2" t="e">
        <f>消費1!Z2 ^ (1-カリブレーション!$B$3) / (1-カリブレーション!$B$3)</f>
        <v>#DIV/0!</v>
      </c>
      <c r="AA2" s="2" t="e">
        <f>消費1!AA2 ^ (1-カリブレーション!$B$3) / (1-カリブレーション!$B$3)</f>
        <v>#DIV/0!</v>
      </c>
      <c r="AB2" s="2" t="e">
        <f>消費1!AB2 ^ (1-カリブレーション!$B$3) / (1-カリブレーション!$B$3)</f>
        <v>#DIV/0!</v>
      </c>
      <c r="AC2" s="2" t="e">
        <f>消費1!AC2 ^ (1-カリブレーション!$B$3) / (1-カリブレーション!$B$3)</f>
        <v>#DIV/0!</v>
      </c>
      <c r="AD2" s="2" t="e">
        <f>消費1!AD2 ^ (1-カリブレーション!$B$3) / (1-カリブレーション!$B$3)</f>
        <v>#DIV/0!</v>
      </c>
      <c r="AE2" s="2" t="e">
        <f>消費1!AE2 ^ (1-カリブレーション!$B$3) / (1-カリブレーション!$B$3)</f>
        <v>#DIV/0!</v>
      </c>
      <c r="AF2" s="2" t="e">
        <f>消費1!AF2 ^ (1-カリブレーション!$B$3) / (1-カリブレーション!$B$3)</f>
        <v>#DIV/0!</v>
      </c>
      <c r="AG2" s="2" t="e">
        <f>消費1!AG2 ^ (1-カリブレーション!$B$3) / (1-カリブレーション!$B$3)</f>
        <v>#DIV/0!</v>
      </c>
      <c r="AH2" s="2" t="e">
        <f>消費1!AH2 ^ (1-カリブレーション!$B$3) / (1-カリブレーション!$B$3)</f>
        <v>#DIV/0!</v>
      </c>
      <c r="AI2" s="2" t="e">
        <f>消費1!AI2 ^ (1-カリブレーション!$B$3) / (1-カリブレーション!$B$3)</f>
        <v>#DIV/0!</v>
      </c>
      <c r="AJ2" s="2" t="e">
        <f>消費1!AJ2 ^ (1-カリブレーション!$B$3) / (1-カリブレーション!$B$3)</f>
        <v>#DIV/0!</v>
      </c>
      <c r="AK2" s="2" t="e">
        <f>消費1!AK2 ^ (1-カリブレーション!$B$3) / (1-カリブレーション!$B$3)</f>
        <v>#DIV/0!</v>
      </c>
      <c r="AL2" s="2" t="e">
        <f>消費1!AL2 ^ (1-カリブレーション!$B$3) / (1-カリブレーション!$B$3)</f>
        <v>#DIV/0!</v>
      </c>
      <c r="AM2" s="2" t="e">
        <f>消費1!AM2 ^ (1-カリブレーション!$B$3) / (1-カリブレーション!$B$3)</f>
        <v>#DIV/0!</v>
      </c>
      <c r="AN2" s="2" t="e">
        <f>消費1!AN2 ^ (1-カリブレーション!$B$3) / (1-カリブレーション!$B$3)</f>
        <v>#DIV/0!</v>
      </c>
    </row>
    <row r="3" spans="1:40">
      <c r="A3" s="2">
        <f>消費1!A3 ^ (1-カリブレーション!$B$3) / (1-カリブレーション!$B$3)</f>
        <v>-3.6363636363636367</v>
      </c>
      <c r="B3" s="2">
        <f>消費1!B3 ^ (1-カリブレーション!$B$3) / (1-カリブレーション!$B$3)</f>
        <v>-4</v>
      </c>
      <c r="C3" s="2">
        <f>消費1!C3 ^ (1-カリブレーション!$B$3) / (1-カリブレーション!$B$3)</f>
        <v>-4.4444444444444446</v>
      </c>
      <c r="D3" s="2">
        <f>消費1!D3 ^ (1-カリブレーション!$B$3) / (1-カリブレーション!$B$3)</f>
        <v>-5</v>
      </c>
      <c r="E3" s="2">
        <f>消費1!E3 ^ (1-カリブレーション!$B$3) / (1-カリブレーション!$B$3)</f>
        <v>-5.7142857142857144</v>
      </c>
      <c r="F3" s="2">
        <f>消費1!F3 ^ (1-カリブレーション!$B$3) / (1-カリブレーション!$B$3)</f>
        <v>-6.666666666666667</v>
      </c>
      <c r="G3" s="2">
        <f>消費1!G3 ^ (1-カリブレーション!$B$3) / (1-カリブレーション!$B$3)</f>
        <v>-8</v>
      </c>
      <c r="H3" s="2">
        <f>消費1!H3 ^ (1-カリブレーション!$B$3) / (1-カリブレーション!$B$3)</f>
        <v>-10</v>
      </c>
      <c r="I3" s="2">
        <f>消費1!I3 ^ (1-カリブレーション!$B$3) / (1-カリブレーション!$B$3)</f>
        <v>-13.333333333333332</v>
      </c>
      <c r="J3" s="2">
        <f>消費1!J3 ^ (1-カリブレーション!$B$3) / (1-カリブレーション!$B$3)</f>
        <v>-19.999999999999993</v>
      </c>
      <c r="K3" s="2">
        <f>消費1!K3 ^ (1-カリブレーション!$B$3) / (1-カリブレーション!$B$3)</f>
        <v>-39.999999999999964</v>
      </c>
      <c r="L3" s="2" t="e">
        <f>消費1!L3 ^ (1-カリブレーション!$B$3) / (1-カリブレーション!$B$3)</f>
        <v>#DIV/0!</v>
      </c>
      <c r="M3" s="2" t="e">
        <f>消費1!M3 ^ (1-カリブレーション!$B$3) / (1-カリブレーション!$B$3)</f>
        <v>#DIV/0!</v>
      </c>
      <c r="N3" s="2" t="e">
        <f>消費1!N3 ^ (1-カリブレーション!$B$3) / (1-カリブレーション!$B$3)</f>
        <v>#DIV/0!</v>
      </c>
      <c r="O3" s="2" t="e">
        <f>消費1!O3 ^ (1-カリブレーション!$B$3) / (1-カリブレーション!$B$3)</f>
        <v>#DIV/0!</v>
      </c>
      <c r="P3" s="2" t="e">
        <f>消費1!P3 ^ (1-カリブレーション!$B$3) / (1-カリブレーション!$B$3)</f>
        <v>#DIV/0!</v>
      </c>
      <c r="Q3" s="2" t="e">
        <f>消費1!Q3 ^ (1-カリブレーション!$B$3) / (1-カリブレーション!$B$3)</f>
        <v>#DIV/0!</v>
      </c>
      <c r="R3" s="2" t="e">
        <f>消費1!R3 ^ (1-カリブレーション!$B$3) / (1-カリブレーション!$B$3)</f>
        <v>#DIV/0!</v>
      </c>
      <c r="S3" s="2" t="e">
        <f>消費1!S3 ^ (1-カリブレーション!$B$3) / (1-カリブレーション!$B$3)</f>
        <v>#DIV/0!</v>
      </c>
      <c r="T3" s="2" t="e">
        <f>消費1!T3 ^ (1-カリブレーション!$B$3) / (1-カリブレーション!$B$3)</f>
        <v>#DIV/0!</v>
      </c>
      <c r="U3" s="2" t="e">
        <f>消費1!U3 ^ (1-カリブレーション!$B$3) / (1-カリブレーション!$B$3)</f>
        <v>#DIV/0!</v>
      </c>
      <c r="V3" s="2" t="e">
        <f>消費1!V3 ^ (1-カリブレーション!$B$3) / (1-カリブレーション!$B$3)</f>
        <v>#DIV/0!</v>
      </c>
      <c r="W3" s="2" t="e">
        <f>消費1!W3 ^ (1-カリブレーション!$B$3) / (1-カリブレーション!$B$3)</f>
        <v>#DIV/0!</v>
      </c>
      <c r="X3" s="2" t="e">
        <f>消費1!X3 ^ (1-カリブレーション!$B$3) / (1-カリブレーション!$B$3)</f>
        <v>#DIV/0!</v>
      </c>
      <c r="Y3" s="2" t="e">
        <f>消費1!Y3 ^ (1-カリブレーション!$B$3) / (1-カリブレーション!$B$3)</f>
        <v>#DIV/0!</v>
      </c>
      <c r="Z3" s="2" t="e">
        <f>消費1!Z3 ^ (1-カリブレーション!$B$3) / (1-カリブレーション!$B$3)</f>
        <v>#DIV/0!</v>
      </c>
      <c r="AA3" s="2" t="e">
        <f>消費1!AA3 ^ (1-カリブレーション!$B$3) / (1-カリブレーション!$B$3)</f>
        <v>#DIV/0!</v>
      </c>
      <c r="AB3" s="2" t="e">
        <f>消費1!AB3 ^ (1-カリブレーション!$B$3) / (1-カリブレーション!$B$3)</f>
        <v>#DIV/0!</v>
      </c>
      <c r="AC3" s="2" t="e">
        <f>消費1!AC3 ^ (1-カリブレーション!$B$3) / (1-カリブレーション!$B$3)</f>
        <v>#DIV/0!</v>
      </c>
      <c r="AD3" s="2" t="e">
        <f>消費1!AD3 ^ (1-カリブレーション!$B$3) / (1-カリブレーション!$B$3)</f>
        <v>#DIV/0!</v>
      </c>
      <c r="AE3" s="2" t="e">
        <f>消費1!AE3 ^ (1-カリブレーション!$B$3) / (1-カリブレーション!$B$3)</f>
        <v>#DIV/0!</v>
      </c>
      <c r="AF3" s="2" t="e">
        <f>消費1!AF3 ^ (1-カリブレーション!$B$3) / (1-カリブレーション!$B$3)</f>
        <v>#DIV/0!</v>
      </c>
      <c r="AG3" s="2" t="e">
        <f>消費1!AG3 ^ (1-カリブレーション!$B$3) / (1-カリブレーション!$B$3)</f>
        <v>#DIV/0!</v>
      </c>
      <c r="AH3" s="2" t="e">
        <f>消費1!AH3 ^ (1-カリブレーション!$B$3) / (1-カリブレーション!$B$3)</f>
        <v>#DIV/0!</v>
      </c>
      <c r="AI3" s="2" t="e">
        <f>消費1!AI3 ^ (1-カリブレーション!$B$3) / (1-カリブレーション!$B$3)</f>
        <v>#DIV/0!</v>
      </c>
      <c r="AJ3" s="2" t="e">
        <f>消費1!AJ3 ^ (1-カリブレーション!$B$3) / (1-カリブレーション!$B$3)</f>
        <v>#DIV/0!</v>
      </c>
      <c r="AK3" s="2" t="e">
        <f>消費1!AK3 ^ (1-カリブレーション!$B$3) / (1-カリブレーション!$B$3)</f>
        <v>#DIV/0!</v>
      </c>
      <c r="AL3" s="2" t="e">
        <f>消費1!AL3 ^ (1-カリブレーション!$B$3) / (1-カリブレーション!$B$3)</f>
        <v>#DIV/0!</v>
      </c>
      <c r="AM3" s="2" t="e">
        <f>消費1!AM3 ^ (1-カリブレーション!$B$3) / (1-カリブレーション!$B$3)</f>
        <v>#DIV/0!</v>
      </c>
      <c r="AN3" s="2" t="e">
        <f>消費1!AN3 ^ (1-カリブレーション!$B$3) / (1-カリブレーション!$B$3)</f>
        <v>#DIV/0!</v>
      </c>
    </row>
    <row r="4" spans="1:40">
      <c r="A4" s="2">
        <f>消費1!A4 ^ (1-カリブレーション!$B$3) / (1-カリブレーション!$B$3)</f>
        <v>-2.6666666666666665</v>
      </c>
      <c r="B4" s="2">
        <f>消費1!B4 ^ (1-カリブレーション!$B$3) / (1-カリブレーション!$B$3)</f>
        <v>-2.8571428571428568</v>
      </c>
      <c r="C4" s="2">
        <f>消費1!C4 ^ (1-カリブレーション!$B$3) / (1-カリブレーション!$B$3)</f>
        <v>-3.0769230769230766</v>
      </c>
      <c r="D4" s="2">
        <f>消費1!D4 ^ (1-カリブレーション!$B$3) / (1-カリブレーション!$B$3)</f>
        <v>-3.333333333333333</v>
      </c>
      <c r="E4" s="2">
        <f>消費1!E4 ^ (1-カリブレーション!$B$3) / (1-カリブレーション!$B$3)</f>
        <v>-3.6363636363636362</v>
      </c>
      <c r="F4" s="2">
        <f>消費1!F4 ^ (1-カリブレーション!$B$3) / (1-カリブレーション!$B$3)</f>
        <v>-4</v>
      </c>
      <c r="G4" s="2">
        <f>消費1!G4 ^ (1-カリブレーション!$B$3) / (1-カリブレーション!$B$3)</f>
        <v>-4.4444444444444438</v>
      </c>
      <c r="H4" s="2">
        <f>消費1!H4 ^ (1-カリブレーション!$B$3) / (1-カリブレーション!$B$3)</f>
        <v>-4.9999999999999991</v>
      </c>
      <c r="I4" s="2">
        <f>消費1!I4 ^ (1-カリブレーション!$B$3) / (1-カリブレーション!$B$3)</f>
        <v>-5.7142857142857126</v>
      </c>
      <c r="J4" s="2">
        <f>消費1!J4 ^ (1-カリブレーション!$B$3) / (1-カリブレーション!$B$3)</f>
        <v>-6.6666666666666643</v>
      </c>
      <c r="K4" s="2">
        <f>消費1!K4 ^ (1-カリブレーション!$B$3) / (1-カリブレーション!$B$3)</f>
        <v>-7.9999999999999964</v>
      </c>
      <c r="L4" s="2">
        <f>消費1!L4 ^ (1-カリブレーション!$B$3) / (1-カリブレーション!$B$3)</f>
        <v>-9.9999999999999964</v>
      </c>
      <c r="M4" s="2">
        <f>消費1!M4 ^ (1-カリブレーション!$B$3) / (1-カリブレーション!$B$3)</f>
        <v>-13.333333333333332</v>
      </c>
      <c r="N4" s="2">
        <f>消費1!N4 ^ (1-カリブレーション!$B$3) / (1-カリブレーション!$B$3)</f>
        <v>-20.000000000000004</v>
      </c>
      <c r="O4" s="2">
        <f>消費1!O4 ^ (1-カリブレーション!$B$3) / (1-カリブレーション!$B$3)</f>
        <v>-40.000000000000057</v>
      </c>
      <c r="P4" s="2" t="e">
        <f>消費1!P4 ^ (1-カリブレーション!$B$3) / (1-カリブレーション!$B$3)</f>
        <v>#DIV/0!</v>
      </c>
      <c r="Q4" s="2" t="e">
        <f>消費1!Q4 ^ (1-カリブレーション!$B$3) / (1-カリブレーション!$B$3)</f>
        <v>#DIV/0!</v>
      </c>
      <c r="R4" s="2" t="e">
        <f>消費1!R4 ^ (1-カリブレーション!$B$3) / (1-カリブレーション!$B$3)</f>
        <v>#DIV/0!</v>
      </c>
      <c r="S4" s="2" t="e">
        <f>消費1!S4 ^ (1-カリブレーション!$B$3) / (1-カリブレーション!$B$3)</f>
        <v>#DIV/0!</v>
      </c>
      <c r="T4" s="2" t="e">
        <f>消費1!T4 ^ (1-カリブレーション!$B$3) / (1-カリブレーション!$B$3)</f>
        <v>#DIV/0!</v>
      </c>
      <c r="U4" s="2" t="e">
        <f>消費1!U4 ^ (1-カリブレーション!$B$3) / (1-カリブレーション!$B$3)</f>
        <v>#DIV/0!</v>
      </c>
      <c r="V4" s="2" t="e">
        <f>消費1!V4 ^ (1-カリブレーション!$B$3) / (1-カリブレーション!$B$3)</f>
        <v>#DIV/0!</v>
      </c>
      <c r="W4" s="2" t="e">
        <f>消費1!W4 ^ (1-カリブレーション!$B$3) / (1-カリブレーション!$B$3)</f>
        <v>#DIV/0!</v>
      </c>
      <c r="X4" s="2" t="e">
        <f>消費1!X4 ^ (1-カリブレーション!$B$3) / (1-カリブレーション!$B$3)</f>
        <v>#DIV/0!</v>
      </c>
      <c r="Y4" s="2" t="e">
        <f>消費1!Y4 ^ (1-カリブレーション!$B$3) / (1-カリブレーション!$B$3)</f>
        <v>#DIV/0!</v>
      </c>
      <c r="Z4" s="2" t="e">
        <f>消費1!Z4 ^ (1-カリブレーション!$B$3) / (1-カリブレーション!$B$3)</f>
        <v>#DIV/0!</v>
      </c>
      <c r="AA4" s="2" t="e">
        <f>消費1!AA4 ^ (1-カリブレーション!$B$3) / (1-カリブレーション!$B$3)</f>
        <v>#DIV/0!</v>
      </c>
      <c r="AB4" s="2" t="e">
        <f>消費1!AB4 ^ (1-カリブレーション!$B$3) / (1-カリブレーション!$B$3)</f>
        <v>#DIV/0!</v>
      </c>
      <c r="AC4" s="2" t="e">
        <f>消費1!AC4 ^ (1-カリブレーション!$B$3) / (1-カリブレーション!$B$3)</f>
        <v>#DIV/0!</v>
      </c>
      <c r="AD4" s="2" t="e">
        <f>消費1!AD4 ^ (1-カリブレーション!$B$3) / (1-カリブレーション!$B$3)</f>
        <v>#DIV/0!</v>
      </c>
      <c r="AE4" s="2" t="e">
        <f>消費1!AE4 ^ (1-カリブレーション!$B$3) / (1-カリブレーション!$B$3)</f>
        <v>#DIV/0!</v>
      </c>
      <c r="AF4" s="2" t="e">
        <f>消費1!AF4 ^ (1-カリブレーション!$B$3) / (1-カリブレーション!$B$3)</f>
        <v>#DIV/0!</v>
      </c>
      <c r="AG4" s="2" t="e">
        <f>消費1!AG4 ^ (1-カリブレーション!$B$3) / (1-カリブレーション!$B$3)</f>
        <v>#DIV/0!</v>
      </c>
      <c r="AH4" s="2" t="e">
        <f>消費1!AH4 ^ (1-カリブレーション!$B$3) / (1-カリブレーション!$B$3)</f>
        <v>#DIV/0!</v>
      </c>
      <c r="AI4" s="2" t="e">
        <f>消費1!AI4 ^ (1-カリブレーション!$B$3) / (1-カリブレーション!$B$3)</f>
        <v>#DIV/0!</v>
      </c>
      <c r="AJ4" s="2" t="e">
        <f>消費1!AJ4 ^ (1-カリブレーション!$B$3) / (1-カリブレーション!$B$3)</f>
        <v>#DIV/0!</v>
      </c>
      <c r="AK4" s="2" t="e">
        <f>消費1!AK4 ^ (1-カリブレーション!$B$3) / (1-カリブレーション!$B$3)</f>
        <v>#DIV/0!</v>
      </c>
      <c r="AL4" s="2" t="e">
        <f>消費1!AL4 ^ (1-カリブレーション!$B$3) / (1-カリブレーション!$B$3)</f>
        <v>#DIV/0!</v>
      </c>
      <c r="AM4" s="2" t="e">
        <f>消費1!AM4 ^ (1-カリブレーション!$B$3) / (1-カリブレーション!$B$3)</f>
        <v>#DIV/0!</v>
      </c>
      <c r="AN4" s="2" t="e">
        <f>消費1!AN4 ^ (1-カリブレーション!$B$3) / (1-カリブレーション!$B$3)</f>
        <v>#DIV/0!</v>
      </c>
    </row>
    <row r="5" spans="1:40">
      <c r="A5" s="2">
        <f>消費1!A5 ^ (1-カリブレーション!$B$3) / (1-カリブレーション!$B$3)</f>
        <v>-2.1052631578947367</v>
      </c>
      <c r="B5" s="2">
        <f>消費1!B5 ^ (1-カリブレーション!$B$3) / (1-カリブレーション!$B$3)</f>
        <v>-2.2222222222222223</v>
      </c>
      <c r="C5" s="2">
        <f>消費1!C5 ^ (1-カリブレーション!$B$3) / (1-カリブレーション!$B$3)</f>
        <v>-2.3529411764705883</v>
      </c>
      <c r="D5" s="2">
        <f>消費1!D5 ^ (1-カリブレーション!$B$3) / (1-カリブレーション!$B$3)</f>
        <v>-2.5</v>
      </c>
      <c r="E5" s="2">
        <f>消費1!E5 ^ (1-カリブレーション!$B$3) / (1-カリブレーション!$B$3)</f>
        <v>-2.6666666666666665</v>
      </c>
      <c r="F5" s="2">
        <f>消費1!F5 ^ (1-カリブレーション!$B$3) / (1-カリブレーション!$B$3)</f>
        <v>-2.8571428571428572</v>
      </c>
      <c r="G5" s="2">
        <f>消費1!G5 ^ (1-カリブレーション!$B$3) / (1-カリブレーション!$B$3)</f>
        <v>-3.0769230769230766</v>
      </c>
      <c r="H5" s="2">
        <f>消費1!H5 ^ (1-カリブレーション!$B$3) / (1-カリブレーション!$B$3)</f>
        <v>-3.333333333333333</v>
      </c>
      <c r="I5" s="2">
        <f>消費1!I5 ^ (1-カリブレーション!$B$3) / (1-カリブレーション!$B$3)</f>
        <v>-3.6363636363636362</v>
      </c>
      <c r="J5" s="2">
        <f>消費1!J5 ^ (1-カリブレーション!$B$3) / (1-カリブレーション!$B$3)</f>
        <v>-4</v>
      </c>
      <c r="K5" s="2">
        <f>消費1!K5 ^ (1-カリブレーション!$B$3) / (1-カリブレーション!$B$3)</f>
        <v>-4.4444444444444438</v>
      </c>
      <c r="L5" s="2">
        <f>消費1!L5 ^ (1-カリブレーション!$B$3) / (1-カリブレーション!$B$3)</f>
        <v>-5</v>
      </c>
      <c r="M5" s="2">
        <f>消費1!M5 ^ (1-カリブレーション!$B$3) / (1-カリブレーション!$B$3)</f>
        <v>-5.7142857142857144</v>
      </c>
      <c r="N5" s="2">
        <f>消費1!N5 ^ (1-カリブレーション!$B$3) / (1-カリブレーション!$B$3)</f>
        <v>-6.6666666666666679</v>
      </c>
      <c r="O5" s="2">
        <f>消費1!O5 ^ (1-カリブレーション!$B$3) / (1-カリブレーション!$B$3)</f>
        <v>-8.0000000000000036</v>
      </c>
      <c r="P5" s="2">
        <f>消費1!P5 ^ (1-カリブレーション!$B$3) / (1-カリブレーション!$B$3)</f>
        <v>-10.000000000000007</v>
      </c>
      <c r="Q5" s="2">
        <f>消費1!Q5 ^ (1-カリブレーション!$B$3) / (1-カリブレーション!$B$3)</f>
        <v>-13.333333333333352</v>
      </c>
      <c r="R5" s="2">
        <f>消費1!R5 ^ (1-カリブレーション!$B$3) / (1-カリブレーション!$B$3)</f>
        <v>-20.00000000000005</v>
      </c>
      <c r="S5" s="2">
        <f>消費1!S5 ^ (1-カリブレーション!$B$3) / (1-カリブレーション!$B$3)</f>
        <v>-40.000000000000234</v>
      </c>
      <c r="T5" s="2" t="e">
        <f>消費1!T5 ^ (1-カリブレーション!$B$3) / (1-カリブレーション!$B$3)</f>
        <v>#DIV/0!</v>
      </c>
      <c r="U5" s="2" t="e">
        <f>消費1!U5 ^ (1-カリブレーション!$B$3) / (1-カリブレーション!$B$3)</f>
        <v>#DIV/0!</v>
      </c>
      <c r="V5" s="2" t="e">
        <f>消費1!V5 ^ (1-カリブレーション!$B$3) / (1-カリブレーション!$B$3)</f>
        <v>#DIV/0!</v>
      </c>
      <c r="W5" s="2" t="e">
        <f>消費1!W5 ^ (1-カリブレーション!$B$3) / (1-カリブレーション!$B$3)</f>
        <v>#DIV/0!</v>
      </c>
      <c r="X5" s="2" t="e">
        <f>消費1!X5 ^ (1-カリブレーション!$B$3) / (1-カリブレーション!$B$3)</f>
        <v>#DIV/0!</v>
      </c>
      <c r="Y5" s="2" t="e">
        <f>消費1!Y5 ^ (1-カリブレーション!$B$3) / (1-カリブレーション!$B$3)</f>
        <v>#DIV/0!</v>
      </c>
      <c r="Z5" s="2" t="e">
        <f>消費1!Z5 ^ (1-カリブレーション!$B$3) / (1-カリブレーション!$B$3)</f>
        <v>#DIV/0!</v>
      </c>
      <c r="AA5" s="2" t="e">
        <f>消費1!AA5 ^ (1-カリブレーション!$B$3) / (1-カリブレーション!$B$3)</f>
        <v>#DIV/0!</v>
      </c>
      <c r="AB5" s="2" t="e">
        <f>消費1!AB5 ^ (1-カリブレーション!$B$3) / (1-カリブレーション!$B$3)</f>
        <v>#DIV/0!</v>
      </c>
      <c r="AC5" s="2" t="e">
        <f>消費1!AC5 ^ (1-カリブレーション!$B$3) / (1-カリブレーション!$B$3)</f>
        <v>#DIV/0!</v>
      </c>
      <c r="AD5" s="2" t="e">
        <f>消費1!AD5 ^ (1-カリブレーション!$B$3) / (1-カリブレーション!$B$3)</f>
        <v>#DIV/0!</v>
      </c>
      <c r="AE5" s="2" t="e">
        <f>消費1!AE5 ^ (1-カリブレーション!$B$3) / (1-カリブレーション!$B$3)</f>
        <v>#DIV/0!</v>
      </c>
      <c r="AF5" s="2" t="e">
        <f>消費1!AF5 ^ (1-カリブレーション!$B$3) / (1-カリブレーション!$B$3)</f>
        <v>#DIV/0!</v>
      </c>
      <c r="AG5" s="2" t="e">
        <f>消費1!AG5 ^ (1-カリブレーション!$B$3) / (1-カリブレーション!$B$3)</f>
        <v>#DIV/0!</v>
      </c>
      <c r="AH5" s="2" t="e">
        <f>消費1!AH5 ^ (1-カリブレーション!$B$3) / (1-カリブレーション!$B$3)</f>
        <v>#DIV/0!</v>
      </c>
      <c r="AI5" s="2" t="e">
        <f>消費1!AI5 ^ (1-カリブレーション!$B$3) / (1-カリブレーション!$B$3)</f>
        <v>#DIV/0!</v>
      </c>
      <c r="AJ5" s="2" t="e">
        <f>消費1!AJ5 ^ (1-カリブレーション!$B$3) / (1-カリブレーション!$B$3)</f>
        <v>#DIV/0!</v>
      </c>
      <c r="AK5" s="2" t="e">
        <f>消費1!AK5 ^ (1-カリブレーション!$B$3) / (1-カリブレーション!$B$3)</f>
        <v>#DIV/0!</v>
      </c>
      <c r="AL5" s="2" t="e">
        <f>消費1!AL5 ^ (1-カリブレーション!$B$3) / (1-カリブレーション!$B$3)</f>
        <v>#DIV/0!</v>
      </c>
      <c r="AM5" s="2" t="e">
        <f>消費1!AM5 ^ (1-カリブレーション!$B$3) / (1-カリブレーション!$B$3)</f>
        <v>#DIV/0!</v>
      </c>
      <c r="AN5" s="2" t="e">
        <f>消費1!AN5 ^ (1-カリブレーション!$B$3) / (1-カリブレーション!$B$3)</f>
        <v>#DIV/0!</v>
      </c>
    </row>
    <row r="6" spans="1:40">
      <c r="A6" s="2">
        <f>消費1!A6 ^ (1-カリブレーション!$B$3) / (1-カリブレーション!$B$3)</f>
        <v>-1.7391304347826089</v>
      </c>
      <c r="B6" s="2">
        <f>消費1!B6 ^ (1-カリブレーション!$B$3) / (1-カリブレーション!$B$3)</f>
        <v>-1.8181818181818183</v>
      </c>
      <c r="C6" s="2">
        <f>消費1!C6 ^ (1-カリブレーション!$B$3) / (1-カリブレーション!$B$3)</f>
        <v>-1.9047619047619051</v>
      </c>
      <c r="D6" s="2">
        <f>消費1!D6 ^ (1-カリブレーション!$B$3) / (1-カリブレーション!$B$3)</f>
        <v>-2</v>
      </c>
      <c r="E6" s="2">
        <f>消費1!E6 ^ (1-カリブレーション!$B$3) / (1-カリブレーション!$B$3)</f>
        <v>-2.1052631578947367</v>
      </c>
      <c r="F6" s="2">
        <f>消費1!F6 ^ (1-カリブレーション!$B$3) / (1-カリブレーション!$B$3)</f>
        <v>-2.2222222222222223</v>
      </c>
      <c r="G6" s="2">
        <f>消費1!G6 ^ (1-カリブレーション!$B$3) / (1-カリブレーション!$B$3)</f>
        <v>-2.3529411764705883</v>
      </c>
      <c r="H6" s="2">
        <f>消費1!H6 ^ (1-カリブレーション!$B$3) / (1-カリブレーション!$B$3)</f>
        <v>-2.5</v>
      </c>
      <c r="I6" s="2">
        <f>消費1!I6 ^ (1-カリブレーション!$B$3) / (1-カリブレーション!$B$3)</f>
        <v>-2.6666666666666665</v>
      </c>
      <c r="J6" s="2">
        <f>消費1!J6 ^ (1-カリブレーション!$B$3) / (1-カリブレーション!$B$3)</f>
        <v>-2.8571428571428572</v>
      </c>
      <c r="K6" s="2">
        <f>消費1!K6 ^ (1-カリブレーション!$B$3) / (1-カリブレーション!$B$3)</f>
        <v>-3.0769230769230766</v>
      </c>
      <c r="L6" s="2">
        <f>消費1!L6 ^ (1-カリブレーション!$B$3) / (1-カリブレーション!$B$3)</f>
        <v>-3.3333333333333335</v>
      </c>
      <c r="M6" s="2">
        <f>消費1!M6 ^ (1-カリブレーション!$B$3) / (1-カリブレーション!$B$3)</f>
        <v>-3.6363636363636367</v>
      </c>
      <c r="N6" s="2">
        <f>消費1!N6 ^ (1-カリブレーション!$B$3) / (1-カリブレーション!$B$3)</f>
        <v>-4.0000000000000009</v>
      </c>
      <c r="O6" s="2">
        <f>消費1!O6 ^ (1-カリブレーション!$B$3) / (1-カリブレーション!$B$3)</f>
        <v>-4.4444444444444464</v>
      </c>
      <c r="P6" s="2">
        <f>消費1!P6 ^ (1-カリブレーション!$B$3) / (1-カリブレーション!$B$3)</f>
        <v>-5.0000000000000027</v>
      </c>
      <c r="Q6" s="2">
        <f>消費1!Q6 ^ (1-カリブレーション!$B$3) / (1-カリブレーション!$B$3)</f>
        <v>-5.714285714285718</v>
      </c>
      <c r="R6" s="2">
        <f>消費1!R6 ^ (1-カリブレーション!$B$3) / (1-カリブレーション!$B$3)</f>
        <v>-6.6666666666666732</v>
      </c>
      <c r="S6" s="2">
        <f>消費1!S6 ^ (1-カリブレーション!$B$3) / (1-カリブレーション!$B$3)</f>
        <v>-8.0000000000000107</v>
      </c>
      <c r="T6" s="2">
        <f>消費1!T6 ^ (1-カリブレーション!$B$3) / (1-カリブレーション!$B$3)</f>
        <v>-10.000000000000014</v>
      </c>
      <c r="U6" s="2">
        <f>消費1!U6 ^ (1-カリブレーション!$B$3) / (1-カリブレーション!$B$3)</f>
        <v>-13.333333333333361</v>
      </c>
      <c r="V6" s="2">
        <f>消費1!V6 ^ (1-カリブレーション!$B$3) / (1-カリブレーション!$B$3)</f>
        <v>-20.000000000000071</v>
      </c>
      <c r="W6" s="2">
        <f>消費1!W6 ^ (1-カリブレーション!$B$3) / (1-カリブレーション!$B$3)</f>
        <v>-40.00000000000032</v>
      </c>
      <c r="X6" s="2" t="e">
        <f>消費1!X6 ^ (1-カリブレーション!$B$3) / (1-カリブレーション!$B$3)</f>
        <v>#DIV/0!</v>
      </c>
      <c r="Y6" s="2" t="e">
        <f>消費1!Y6 ^ (1-カリブレーション!$B$3) / (1-カリブレーション!$B$3)</f>
        <v>#DIV/0!</v>
      </c>
      <c r="Z6" s="2" t="e">
        <f>消費1!Z6 ^ (1-カリブレーション!$B$3) / (1-カリブレーション!$B$3)</f>
        <v>#DIV/0!</v>
      </c>
      <c r="AA6" s="2" t="e">
        <f>消費1!AA6 ^ (1-カリブレーション!$B$3) / (1-カリブレーション!$B$3)</f>
        <v>#DIV/0!</v>
      </c>
      <c r="AB6" s="2" t="e">
        <f>消費1!AB6 ^ (1-カリブレーション!$B$3) / (1-カリブレーション!$B$3)</f>
        <v>#DIV/0!</v>
      </c>
      <c r="AC6" s="2" t="e">
        <f>消費1!AC6 ^ (1-カリブレーション!$B$3) / (1-カリブレーション!$B$3)</f>
        <v>#DIV/0!</v>
      </c>
      <c r="AD6" s="2" t="e">
        <f>消費1!AD6 ^ (1-カリブレーション!$B$3) / (1-カリブレーション!$B$3)</f>
        <v>#DIV/0!</v>
      </c>
      <c r="AE6" s="2" t="e">
        <f>消費1!AE6 ^ (1-カリブレーション!$B$3) / (1-カリブレーション!$B$3)</f>
        <v>#DIV/0!</v>
      </c>
      <c r="AF6" s="2" t="e">
        <f>消費1!AF6 ^ (1-カリブレーション!$B$3) / (1-カリブレーション!$B$3)</f>
        <v>#DIV/0!</v>
      </c>
      <c r="AG6" s="2" t="e">
        <f>消費1!AG6 ^ (1-カリブレーション!$B$3) / (1-カリブレーション!$B$3)</f>
        <v>#DIV/0!</v>
      </c>
      <c r="AH6" s="2" t="e">
        <f>消費1!AH6 ^ (1-カリブレーション!$B$3) / (1-カリブレーション!$B$3)</f>
        <v>#DIV/0!</v>
      </c>
      <c r="AI6" s="2" t="e">
        <f>消費1!AI6 ^ (1-カリブレーション!$B$3) / (1-カリブレーション!$B$3)</f>
        <v>#DIV/0!</v>
      </c>
      <c r="AJ6" s="2" t="e">
        <f>消費1!AJ6 ^ (1-カリブレーション!$B$3) / (1-カリブレーション!$B$3)</f>
        <v>#DIV/0!</v>
      </c>
      <c r="AK6" s="2" t="e">
        <f>消費1!AK6 ^ (1-カリブレーション!$B$3) / (1-カリブレーション!$B$3)</f>
        <v>#DIV/0!</v>
      </c>
      <c r="AL6" s="2" t="e">
        <f>消費1!AL6 ^ (1-カリブレーション!$B$3) / (1-カリブレーション!$B$3)</f>
        <v>#DIV/0!</v>
      </c>
      <c r="AM6" s="2" t="e">
        <f>消費1!AM6 ^ (1-カリブレーション!$B$3) / (1-カリブレーション!$B$3)</f>
        <v>#DIV/0!</v>
      </c>
      <c r="AN6" s="2" t="e">
        <f>消費1!AN6 ^ (1-カリブレーション!$B$3) / (1-カリブレーション!$B$3)</f>
        <v>#DIV/0!</v>
      </c>
    </row>
    <row r="7" spans="1:40">
      <c r="A7" s="2">
        <f>消費1!A7 ^ (1-カリブレーション!$B$3) / (1-カリブレーション!$B$3)</f>
        <v>-1.4814814814814816</v>
      </c>
      <c r="B7" s="2">
        <f>消費1!B7 ^ (1-カリブレーション!$B$3) / (1-カリブレーション!$B$3)</f>
        <v>-1.5384615384615388</v>
      </c>
      <c r="C7" s="2">
        <f>消費1!C7 ^ (1-カリブレーション!$B$3) / (1-カリブレーション!$B$3)</f>
        <v>-1.6</v>
      </c>
      <c r="D7" s="2">
        <f>消費1!D7 ^ (1-カリブレーション!$B$3) / (1-カリブレーション!$B$3)</f>
        <v>-1.6666666666666667</v>
      </c>
      <c r="E7" s="2">
        <f>消費1!E7 ^ (1-カリブレーション!$B$3) / (1-カリブレーション!$B$3)</f>
        <v>-1.7391304347826089</v>
      </c>
      <c r="F7" s="2">
        <f>消費1!F7 ^ (1-カリブレーション!$B$3) / (1-カリブレーション!$B$3)</f>
        <v>-1.8181818181818183</v>
      </c>
      <c r="G7" s="2">
        <f>消費1!G7 ^ (1-カリブレーション!$B$3) / (1-カリブレーション!$B$3)</f>
        <v>-1.9047619047619051</v>
      </c>
      <c r="H7" s="2">
        <f>消費1!H7 ^ (1-カリブレーション!$B$3) / (1-カリブレーション!$B$3)</f>
        <v>-2</v>
      </c>
      <c r="I7" s="2">
        <f>消費1!I7 ^ (1-カリブレーション!$B$3) / (1-カリブレーション!$B$3)</f>
        <v>-2.1052631578947367</v>
      </c>
      <c r="J7" s="2">
        <f>消費1!J7 ^ (1-カリブレーション!$B$3) / (1-カリブレーション!$B$3)</f>
        <v>-2.2222222222222223</v>
      </c>
      <c r="K7" s="2">
        <f>消費1!K7 ^ (1-カリブレーション!$B$3) / (1-カリブレーション!$B$3)</f>
        <v>-2.3529411764705883</v>
      </c>
      <c r="L7" s="2">
        <f>消費1!L7 ^ (1-カリブレーション!$B$3) / (1-カリブレーション!$B$3)</f>
        <v>-2.5</v>
      </c>
      <c r="M7" s="2">
        <f>消費1!M7 ^ (1-カリブレーション!$B$3) / (1-カリブレーション!$B$3)</f>
        <v>-2.666666666666667</v>
      </c>
      <c r="N7" s="2">
        <f>消費1!N7 ^ (1-カリブレーション!$B$3) / (1-カリブレーション!$B$3)</f>
        <v>-2.8571428571428577</v>
      </c>
      <c r="O7" s="2">
        <f>消費1!O7 ^ (1-カリブレーション!$B$3) / (1-カリブレーション!$B$3)</f>
        <v>-3.076923076923078</v>
      </c>
      <c r="P7" s="2">
        <f>消費1!P7 ^ (1-カリブレーション!$B$3) / (1-カリブレーション!$B$3)</f>
        <v>-3.3333333333333348</v>
      </c>
      <c r="Q7" s="2">
        <f>消費1!Q7 ^ (1-カリブレーション!$B$3) / (1-カリブレーション!$B$3)</f>
        <v>-3.6363636363636385</v>
      </c>
      <c r="R7" s="2">
        <f>消費1!R7 ^ (1-カリブレーション!$B$3) / (1-カリブレーション!$B$3)</f>
        <v>-4.0000000000000027</v>
      </c>
      <c r="S7" s="2">
        <f>消費1!S7 ^ (1-カリブレーション!$B$3) / (1-カリブレーション!$B$3)</f>
        <v>-4.4444444444444482</v>
      </c>
      <c r="T7" s="2">
        <f>消費1!T7 ^ (1-カリブレーション!$B$3) / (1-カリブレーション!$B$3)</f>
        <v>-5.0000000000000036</v>
      </c>
      <c r="U7" s="2">
        <f>消費1!U7 ^ (1-カリブレーション!$B$3) / (1-カリブレーション!$B$3)</f>
        <v>-5.7142857142857197</v>
      </c>
      <c r="V7" s="2">
        <f>消費1!V7 ^ (1-カリブレーション!$B$3) / (1-カリブレーション!$B$3)</f>
        <v>-6.6666666666666758</v>
      </c>
      <c r="W7" s="2">
        <f>消費1!W7 ^ (1-カリブレーション!$B$3) / (1-カリブレーション!$B$3)</f>
        <v>-8.0000000000000142</v>
      </c>
      <c r="X7" s="2">
        <f>消費1!X7 ^ (1-カリブレーション!$B$3) / (1-カリブレーション!$B$3)</f>
        <v>-10.000000000000025</v>
      </c>
      <c r="Y7" s="2">
        <f>消費1!Y7 ^ (1-カリブレーション!$B$3) / (1-カリブレーション!$B$3)</f>
        <v>-13.33333333333338</v>
      </c>
      <c r="Z7" s="2">
        <f>消費1!Z7 ^ (1-カリブレーション!$B$3) / (1-カリブレーション!$B$3)</f>
        <v>-20.000000000000117</v>
      </c>
      <c r="AA7" s="2">
        <f>消費1!AA7 ^ (1-カリブレーション!$B$3) / (1-カリブレーション!$B$3)</f>
        <v>-40.000000000000497</v>
      </c>
      <c r="AB7" s="2" t="e">
        <f>消費1!AB7 ^ (1-カリブレーション!$B$3) / (1-カリブレーション!$B$3)</f>
        <v>#DIV/0!</v>
      </c>
      <c r="AC7" s="2" t="e">
        <f>消費1!AC7 ^ (1-カリブレーション!$B$3) / (1-カリブレーション!$B$3)</f>
        <v>#DIV/0!</v>
      </c>
      <c r="AD7" s="2" t="e">
        <f>消費1!AD7 ^ (1-カリブレーション!$B$3) / (1-カリブレーション!$B$3)</f>
        <v>#DIV/0!</v>
      </c>
      <c r="AE7" s="2" t="e">
        <f>消費1!AE7 ^ (1-カリブレーション!$B$3) / (1-カリブレーション!$B$3)</f>
        <v>#DIV/0!</v>
      </c>
      <c r="AF7" s="2" t="e">
        <f>消費1!AF7 ^ (1-カリブレーション!$B$3) / (1-カリブレーション!$B$3)</f>
        <v>#DIV/0!</v>
      </c>
      <c r="AG7" s="2" t="e">
        <f>消費1!AG7 ^ (1-カリブレーション!$B$3) / (1-カリブレーション!$B$3)</f>
        <v>#DIV/0!</v>
      </c>
      <c r="AH7" s="2" t="e">
        <f>消費1!AH7 ^ (1-カリブレーション!$B$3) / (1-カリブレーション!$B$3)</f>
        <v>#DIV/0!</v>
      </c>
      <c r="AI7" s="2" t="e">
        <f>消費1!AI7 ^ (1-カリブレーション!$B$3) / (1-カリブレーション!$B$3)</f>
        <v>#DIV/0!</v>
      </c>
      <c r="AJ7" s="2" t="e">
        <f>消費1!AJ7 ^ (1-カリブレーション!$B$3) / (1-カリブレーション!$B$3)</f>
        <v>#DIV/0!</v>
      </c>
      <c r="AK7" s="2" t="e">
        <f>消費1!AK7 ^ (1-カリブレーション!$B$3) / (1-カリブレーション!$B$3)</f>
        <v>#DIV/0!</v>
      </c>
      <c r="AL7" s="2" t="e">
        <f>消費1!AL7 ^ (1-カリブレーション!$B$3) / (1-カリブレーション!$B$3)</f>
        <v>#DIV/0!</v>
      </c>
      <c r="AM7" s="2" t="e">
        <f>消費1!AM7 ^ (1-カリブレーション!$B$3) / (1-カリブレーション!$B$3)</f>
        <v>#DIV/0!</v>
      </c>
      <c r="AN7" s="2" t="e">
        <f>消費1!AN7 ^ (1-カリブレーション!$B$3) / (1-カリブレーション!$B$3)</f>
        <v>#DIV/0!</v>
      </c>
    </row>
    <row r="8" spans="1:40">
      <c r="A8" s="2">
        <f>消費1!A8 ^ (1-カリブレーション!$B$3) / (1-カリブレーション!$B$3)</f>
        <v>-1.2903225806451613</v>
      </c>
      <c r="B8" s="2">
        <f>消費1!B8 ^ (1-カリブレーション!$B$3) / (1-カリブレーション!$B$3)</f>
        <v>-1.3333333333333333</v>
      </c>
      <c r="C8" s="2">
        <f>消費1!C8 ^ (1-カリブレーション!$B$3) / (1-カリブレーション!$B$3)</f>
        <v>-1.3793103448275861</v>
      </c>
      <c r="D8" s="2">
        <f>消費1!D8 ^ (1-カリブレーション!$B$3) / (1-カリブレーション!$B$3)</f>
        <v>-1.4285714285714284</v>
      </c>
      <c r="E8" s="2">
        <f>消費1!E8 ^ (1-カリブレーション!$B$3) / (1-カリブレーション!$B$3)</f>
        <v>-1.4814814814814814</v>
      </c>
      <c r="F8" s="2">
        <f>消費1!F8 ^ (1-カリブレーション!$B$3) / (1-カリブレーション!$B$3)</f>
        <v>-1.5384615384615383</v>
      </c>
      <c r="G8" s="2">
        <f>消費1!G8 ^ (1-カリブレーション!$B$3) / (1-カリブレーション!$B$3)</f>
        <v>-1.6</v>
      </c>
      <c r="H8" s="2">
        <f>消費1!H8 ^ (1-カリブレーション!$B$3) / (1-カリブレーション!$B$3)</f>
        <v>-1.6666666666666665</v>
      </c>
      <c r="I8" s="2">
        <f>消費1!I8 ^ (1-カリブレーション!$B$3) / (1-カリブレーション!$B$3)</f>
        <v>-1.7391304347826084</v>
      </c>
      <c r="J8" s="2">
        <f>消費1!J8 ^ (1-カリブレーション!$B$3) / (1-カリブレーション!$B$3)</f>
        <v>-1.8181818181818181</v>
      </c>
      <c r="K8" s="2">
        <f>消費1!K8 ^ (1-カリブレーション!$B$3) / (1-カリブレーション!$B$3)</f>
        <v>-1.9047619047619042</v>
      </c>
      <c r="L8" s="2">
        <f>消費1!L8 ^ (1-カリブレーション!$B$3) / (1-カリブレーション!$B$3)</f>
        <v>-2</v>
      </c>
      <c r="M8" s="2">
        <f>消費1!M8 ^ (1-カリブレーション!$B$3) / (1-カリブレーション!$B$3)</f>
        <v>-2.1052631578947367</v>
      </c>
      <c r="N8" s="2">
        <f>消費1!N8 ^ (1-カリブレーション!$B$3) / (1-カリブレーション!$B$3)</f>
        <v>-2.2222222222222223</v>
      </c>
      <c r="O8" s="2">
        <f>消費1!O8 ^ (1-カリブレーション!$B$3) / (1-カリブレーション!$B$3)</f>
        <v>-2.3529411764705883</v>
      </c>
      <c r="P8" s="2">
        <f>消費1!P8 ^ (1-カリブレーション!$B$3) / (1-カリブレーション!$B$3)</f>
        <v>-2.5</v>
      </c>
      <c r="Q8" s="2">
        <f>消費1!Q8 ^ (1-カリブレーション!$B$3) / (1-カリブレーション!$B$3)</f>
        <v>-2.666666666666667</v>
      </c>
      <c r="R8" s="2">
        <f>消費1!R8 ^ (1-カリブレーション!$B$3) / (1-カリブレーション!$B$3)</f>
        <v>-2.8571428571428577</v>
      </c>
      <c r="S8" s="2">
        <f>消費1!S8 ^ (1-カリブレーション!$B$3) / (1-カリブレーション!$B$3)</f>
        <v>-3.076923076923078</v>
      </c>
      <c r="T8" s="2">
        <f>消費1!T8 ^ (1-カリブレーション!$B$3) / (1-カリブレーション!$B$3)</f>
        <v>-3.3333333333333339</v>
      </c>
      <c r="U8" s="2">
        <f>消費1!U8 ^ (1-カリブレーション!$B$3) / (1-カリブレーション!$B$3)</f>
        <v>-3.6363636363636376</v>
      </c>
      <c r="V8" s="2">
        <f>消費1!V8 ^ (1-カリブレーション!$B$3) / (1-カリブレーション!$B$3)</f>
        <v>-4.0000000000000018</v>
      </c>
      <c r="W8" s="2">
        <f>消費1!W8 ^ (1-カリブレーション!$B$3) / (1-カリブレーション!$B$3)</f>
        <v>-4.4444444444444473</v>
      </c>
      <c r="X8" s="2">
        <f>消費1!X8 ^ (1-カリブレーション!$B$3) / (1-カリブレーション!$B$3)</f>
        <v>-5.0000000000000036</v>
      </c>
      <c r="Y8" s="2">
        <f>消費1!Y8 ^ (1-カリブレーション!$B$3) / (1-カリブレーション!$B$3)</f>
        <v>-5.7142857142857197</v>
      </c>
      <c r="Z8" s="2">
        <f>消費1!Z8 ^ (1-カリブレーション!$B$3) / (1-カリブレーション!$B$3)</f>
        <v>-6.6666666666666758</v>
      </c>
      <c r="AA8" s="2">
        <f>消費1!AA8 ^ (1-カリブレーション!$B$3) / (1-カリブレーション!$B$3)</f>
        <v>-8.0000000000000142</v>
      </c>
      <c r="AB8" s="2">
        <f>消費1!AB8 ^ (1-カリブレーション!$B$3) / (1-カリブレーション!$B$3)</f>
        <v>-10.000000000000025</v>
      </c>
      <c r="AC8" s="2">
        <f>消費1!AC8 ^ (1-カリブレーション!$B$3) / (1-カリブレーション!$B$3)</f>
        <v>-13.33333333333338</v>
      </c>
      <c r="AD8" s="2">
        <f>消費1!AD8 ^ (1-カリブレーション!$B$3) / (1-カリブレーション!$B$3)</f>
        <v>-20.000000000000117</v>
      </c>
      <c r="AE8" s="2">
        <f>消費1!AE8 ^ (1-カリブレーション!$B$3) / (1-カリブレーション!$B$3)</f>
        <v>-40.000000000000497</v>
      </c>
      <c r="AF8" s="2" t="e">
        <f>消費1!AF8 ^ (1-カリブレーション!$B$3) / (1-カリブレーション!$B$3)</f>
        <v>#DIV/0!</v>
      </c>
      <c r="AG8" s="2" t="e">
        <f>消費1!AG8 ^ (1-カリブレーション!$B$3) / (1-カリブレーション!$B$3)</f>
        <v>#DIV/0!</v>
      </c>
      <c r="AH8" s="2" t="e">
        <f>消費1!AH8 ^ (1-カリブレーション!$B$3) / (1-カリブレーション!$B$3)</f>
        <v>#DIV/0!</v>
      </c>
      <c r="AI8" s="2" t="e">
        <f>消費1!AI8 ^ (1-カリブレーション!$B$3) / (1-カリブレーション!$B$3)</f>
        <v>#DIV/0!</v>
      </c>
      <c r="AJ8" s="2" t="e">
        <f>消費1!AJ8 ^ (1-カリブレーション!$B$3) / (1-カリブレーション!$B$3)</f>
        <v>#DIV/0!</v>
      </c>
      <c r="AK8" s="2" t="e">
        <f>消費1!AK8 ^ (1-カリブレーション!$B$3) / (1-カリブレーション!$B$3)</f>
        <v>#DIV/0!</v>
      </c>
      <c r="AL8" s="2" t="e">
        <f>消費1!AL8 ^ (1-カリブレーション!$B$3) / (1-カリブレーション!$B$3)</f>
        <v>#DIV/0!</v>
      </c>
      <c r="AM8" s="2" t="e">
        <f>消費1!AM8 ^ (1-カリブレーション!$B$3) / (1-カリブレーション!$B$3)</f>
        <v>#DIV/0!</v>
      </c>
      <c r="AN8" s="2" t="e">
        <f>消費1!AN8 ^ (1-カリブレーション!$B$3) / (1-カリブレーション!$B$3)</f>
        <v>#DIV/0!</v>
      </c>
    </row>
    <row r="9" spans="1:40">
      <c r="A9" s="2">
        <f>消費1!A9 ^ (1-カリブレーション!$B$3) / (1-カリブレーション!$B$3)</f>
        <v>-1.1428571428571428</v>
      </c>
      <c r="B9" s="2">
        <f>消費1!B9 ^ (1-カリブレーション!$B$3) / (1-カリブレーション!$B$3)</f>
        <v>-1.1764705882352942</v>
      </c>
      <c r="C9" s="2">
        <f>消費1!C9 ^ (1-カリブレーション!$B$3) / (1-カリブレーション!$B$3)</f>
        <v>-1.2121212121212122</v>
      </c>
      <c r="D9" s="2">
        <f>消費1!D9 ^ (1-カリブレーション!$B$3) / (1-カリブレーション!$B$3)</f>
        <v>-1.25</v>
      </c>
      <c r="E9" s="2">
        <f>消費1!E9 ^ (1-カリブレーション!$B$3) / (1-カリブレーション!$B$3)</f>
        <v>-1.2903225806451613</v>
      </c>
      <c r="F9" s="2">
        <f>消費1!F9 ^ (1-カリブレーション!$B$3) / (1-カリブレーション!$B$3)</f>
        <v>-1.3333333333333333</v>
      </c>
      <c r="G9" s="2">
        <f>消費1!G9 ^ (1-カリブレーション!$B$3) / (1-カリブレーション!$B$3)</f>
        <v>-1.3793103448275861</v>
      </c>
      <c r="H9" s="2">
        <f>消費1!H9 ^ (1-カリブレーション!$B$3) / (1-カリブレーション!$B$3)</f>
        <v>-1.4285714285714284</v>
      </c>
      <c r="I9" s="2">
        <f>消費1!I9 ^ (1-カリブレーション!$B$3) / (1-カリブレーション!$B$3)</f>
        <v>-1.4814814814814814</v>
      </c>
      <c r="J9" s="2">
        <f>消費1!J9 ^ (1-カリブレーション!$B$3) / (1-カリブレーション!$B$3)</f>
        <v>-1.5384615384615383</v>
      </c>
      <c r="K9" s="2">
        <f>消費1!K9 ^ (1-カリブレーション!$B$3) / (1-カリブレーション!$B$3)</f>
        <v>-1.6</v>
      </c>
      <c r="L9" s="2">
        <f>消費1!L9 ^ (1-カリブレーション!$B$3) / (1-カリブレーション!$B$3)</f>
        <v>-1.6666666666666665</v>
      </c>
      <c r="M9" s="2">
        <f>消費1!M9 ^ (1-カリブレーション!$B$3) / (1-カリブレーション!$B$3)</f>
        <v>-1.7391304347826089</v>
      </c>
      <c r="N9" s="2">
        <f>消費1!N9 ^ (1-カリブレーション!$B$3) / (1-カリブレーション!$B$3)</f>
        <v>-1.8181818181818181</v>
      </c>
      <c r="O9" s="2">
        <f>消費1!O9 ^ (1-カリブレーション!$B$3) / (1-カリブレーション!$B$3)</f>
        <v>-1.9047619047619051</v>
      </c>
      <c r="P9" s="2">
        <f>消費1!P9 ^ (1-カリブレーション!$B$3) / (1-カリブレーション!$B$3)</f>
        <v>-2.0000000000000004</v>
      </c>
      <c r="Q9" s="2">
        <f>消費1!Q9 ^ (1-カリブレーション!$B$3) / (1-カリブレーション!$B$3)</f>
        <v>-2.1052631578947372</v>
      </c>
      <c r="R9" s="2">
        <f>消費1!R9 ^ (1-カリブレーション!$B$3) / (1-カリブレーション!$B$3)</f>
        <v>-2.2222222222222228</v>
      </c>
      <c r="S9" s="2">
        <f>消費1!S9 ^ (1-カリブレーション!$B$3) / (1-カリブレーション!$B$3)</f>
        <v>-2.3529411764705888</v>
      </c>
      <c r="T9" s="2">
        <f>消費1!T9 ^ (1-カリブレーション!$B$3) / (1-カリブレーション!$B$3)</f>
        <v>-2.5000000000000004</v>
      </c>
      <c r="U9" s="2">
        <f>消費1!U9 ^ (1-カリブレーション!$B$3) / (1-カリブレーション!$B$3)</f>
        <v>-2.6666666666666674</v>
      </c>
      <c r="V9" s="2">
        <f>消費1!V9 ^ (1-カリブレーション!$B$3) / (1-カリブレーション!$B$3)</f>
        <v>-2.8571428571428581</v>
      </c>
      <c r="W9" s="2">
        <f>消費1!W9 ^ (1-カリブレーション!$B$3) / (1-カリブレーション!$B$3)</f>
        <v>-3.0769230769230784</v>
      </c>
      <c r="X9" s="2">
        <f>消費1!X9 ^ (1-カリブレーション!$B$3) / (1-カリブレーション!$B$3)</f>
        <v>-3.3333333333333353</v>
      </c>
      <c r="Y9" s="2">
        <f>消費1!Y9 ^ (1-カリブレーション!$B$3) / (1-カリブレーション!$B$3)</f>
        <v>-3.6363636363636389</v>
      </c>
      <c r="Z9" s="2">
        <f>消費1!Z9 ^ (1-カリブレーション!$B$3) / (1-カリブレーション!$B$3)</f>
        <v>-4.0000000000000036</v>
      </c>
      <c r="AA9" s="2">
        <f>消費1!AA9 ^ (1-カリブレーション!$B$3) / (1-カリブレーション!$B$3)</f>
        <v>-4.4444444444444491</v>
      </c>
      <c r="AB9" s="2">
        <f>消費1!AB9 ^ (1-カリブレーション!$B$3) / (1-カリブレーション!$B$3)</f>
        <v>-5.0000000000000071</v>
      </c>
      <c r="AC9" s="2">
        <f>消費1!AC9 ^ (1-カリブレーション!$B$3) / (1-カリブレーション!$B$3)</f>
        <v>-5.7142857142857233</v>
      </c>
      <c r="AD9" s="2">
        <f>消費1!AD9 ^ (1-カリブレーション!$B$3) / (1-カリブレーション!$B$3)</f>
        <v>-6.6666666666666803</v>
      </c>
      <c r="AE9" s="2">
        <f>消費1!AE9 ^ (1-カリブレーション!$B$3) / (1-カリブレーション!$B$3)</f>
        <v>-8.0000000000000213</v>
      </c>
      <c r="AF9" s="2">
        <f>消費1!AF9 ^ (1-カリブレーション!$B$3) / (1-カリブレーション!$B$3)</f>
        <v>-10.000000000000036</v>
      </c>
      <c r="AG9" s="2">
        <f>消費1!AG9 ^ (1-カリブレーション!$B$3) / (1-カリブレーション!$B$3)</f>
        <v>-13.3333333333334</v>
      </c>
      <c r="AH9" s="2">
        <f>消費1!AH9 ^ (1-カリブレーション!$B$3) / (1-カリブレーション!$B$3)</f>
        <v>-20.00000000000016</v>
      </c>
      <c r="AI9" s="2">
        <f>消費1!AI9 ^ (1-カリブレーション!$B$3) / (1-カリブレーション!$B$3)</f>
        <v>-40.000000000000675</v>
      </c>
      <c r="AJ9" s="2" t="e">
        <f>消費1!AJ9 ^ (1-カリブレーション!$B$3) / (1-カリブレーション!$B$3)</f>
        <v>#DIV/0!</v>
      </c>
      <c r="AK9" s="2" t="e">
        <f>消費1!AK9 ^ (1-カリブレーション!$B$3) / (1-カリブレーション!$B$3)</f>
        <v>#DIV/0!</v>
      </c>
      <c r="AL9" s="2" t="e">
        <f>消費1!AL9 ^ (1-カリブレーション!$B$3) / (1-カリブレーション!$B$3)</f>
        <v>#DIV/0!</v>
      </c>
      <c r="AM9" s="2" t="e">
        <f>消費1!AM9 ^ (1-カリブレーション!$B$3) / (1-カリブレーション!$B$3)</f>
        <v>#DIV/0!</v>
      </c>
      <c r="AN9" s="2" t="e">
        <f>消費1!AN9 ^ (1-カリブレーション!$B$3) / (1-カリブレーション!$B$3)</f>
        <v>#DIV/0!</v>
      </c>
    </row>
    <row r="10" spans="1:40">
      <c r="A10" s="2">
        <f>消費1!A10 ^ (1-カリブレーション!$B$3) / (1-カリブレーション!$B$3)</f>
        <v>-1.0256410256410258</v>
      </c>
      <c r="B10" s="2">
        <f>消費1!B10 ^ (1-カリブレーション!$B$3) / (1-カリブレーション!$B$3)</f>
        <v>-1.0526315789473684</v>
      </c>
      <c r="C10" s="2">
        <f>消費1!C10 ^ (1-カリブレーション!$B$3) / (1-カリブレーション!$B$3)</f>
        <v>-1.0810810810810809</v>
      </c>
      <c r="D10" s="2">
        <f>消費1!D10 ^ (1-カリブレーション!$B$3) / (1-カリブレーション!$B$3)</f>
        <v>-1.1111111111111112</v>
      </c>
      <c r="E10" s="2">
        <f>消費1!E10 ^ (1-カリブレーション!$B$3) / (1-カリブレーション!$B$3)</f>
        <v>-1.1428571428571428</v>
      </c>
      <c r="F10" s="2">
        <f>消費1!F10 ^ (1-カリブレーション!$B$3) / (1-カリブレーション!$B$3)</f>
        <v>-1.1764705882352942</v>
      </c>
      <c r="G10" s="2">
        <f>消費1!G10 ^ (1-カリブレーション!$B$3) / (1-カリブレーション!$B$3)</f>
        <v>-1.2121212121212122</v>
      </c>
      <c r="H10" s="2">
        <f>消費1!H10 ^ (1-カリブレーション!$B$3) / (1-カリブレーション!$B$3)</f>
        <v>-1.25</v>
      </c>
      <c r="I10" s="2">
        <f>消費1!I10 ^ (1-カリブレーション!$B$3) / (1-カリブレーション!$B$3)</f>
        <v>-1.2903225806451613</v>
      </c>
      <c r="J10" s="2">
        <f>消費1!J10 ^ (1-カリブレーション!$B$3) / (1-カリブレーション!$B$3)</f>
        <v>-1.3333333333333333</v>
      </c>
      <c r="K10" s="2">
        <f>消費1!K10 ^ (1-カリブレーション!$B$3) / (1-カリブレーション!$B$3)</f>
        <v>-1.3793103448275861</v>
      </c>
      <c r="L10" s="2">
        <f>消費1!L10 ^ (1-カリブレーション!$B$3) / (1-カリブレーション!$B$3)</f>
        <v>-1.4285714285714286</v>
      </c>
      <c r="M10" s="2">
        <f>消費1!M10 ^ (1-カリブレーション!$B$3) / (1-カリブレーション!$B$3)</f>
        <v>-1.4814814814814814</v>
      </c>
      <c r="N10" s="2">
        <f>消費1!N10 ^ (1-カリブレーション!$B$3) / (1-カリブレーション!$B$3)</f>
        <v>-1.5384615384615388</v>
      </c>
      <c r="O10" s="2">
        <f>消費1!O10 ^ (1-カリブレーション!$B$3) / (1-カリブレーション!$B$3)</f>
        <v>-1.6</v>
      </c>
      <c r="P10" s="2">
        <f>消費1!P10 ^ (1-カリブレーション!$B$3) / (1-カリブレーション!$B$3)</f>
        <v>-1.666666666666667</v>
      </c>
      <c r="Q10" s="2">
        <f>消費1!Q10 ^ (1-カリブレーション!$B$3) / (1-カリブレーション!$B$3)</f>
        <v>-1.7391304347826089</v>
      </c>
      <c r="R10" s="2">
        <f>消費1!R10 ^ (1-カリブレーション!$B$3) / (1-カリブレーション!$B$3)</f>
        <v>-1.8181818181818188</v>
      </c>
      <c r="S10" s="2">
        <f>消費1!S10 ^ (1-カリブレーション!$B$3) / (1-カリブレーション!$B$3)</f>
        <v>-1.9047619047619051</v>
      </c>
      <c r="T10" s="2">
        <f>消費1!T10 ^ (1-カリブレーション!$B$3) / (1-カリブレーション!$B$3)</f>
        <v>-2.0000000000000004</v>
      </c>
      <c r="U10" s="2">
        <f>消費1!U10 ^ (1-カリブレーション!$B$3) / (1-カリブレーション!$B$3)</f>
        <v>-2.1052631578947376</v>
      </c>
      <c r="V10" s="2">
        <f>消費1!V10 ^ (1-カリブレーション!$B$3) / (1-カリブレーション!$B$3)</f>
        <v>-2.2222222222222232</v>
      </c>
      <c r="W10" s="2">
        <f>消費1!W10 ^ (1-カリブレーション!$B$3) / (1-カリブレーション!$B$3)</f>
        <v>-2.3529411764705892</v>
      </c>
      <c r="X10" s="2">
        <f>消費1!X10 ^ (1-カリブレーション!$B$3) / (1-カリブレーション!$B$3)</f>
        <v>-2.5000000000000013</v>
      </c>
      <c r="Y10" s="2">
        <f>消費1!Y10 ^ (1-カリブレーション!$B$3) / (1-カリブレーション!$B$3)</f>
        <v>-2.6666666666666683</v>
      </c>
      <c r="Z10" s="2">
        <f>消費1!Z10 ^ (1-カリブレーション!$B$3) / (1-カリブレーション!$B$3)</f>
        <v>-2.857142857142859</v>
      </c>
      <c r="AA10" s="2">
        <f>消費1!AA10 ^ (1-カリブレーション!$B$3) / (1-カリブレーション!$B$3)</f>
        <v>-3.0769230769230793</v>
      </c>
      <c r="AB10" s="2">
        <f>消費1!AB10 ^ (1-カリブレーション!$B$3) / (1-カリブレーション!$B$3)</f>
        <v>-3.3333333333333366</v>
      </c>
      <c r="AC10" s="2">
        <f>消費1!AC10 ^ (1-カリブレーション!$B$3) / (1-カリブレーション!$B$3)</f>
        <v>-3.6363636363636407</v>
      </c>
      <c r="AD10" s="2">
        <f>消費1!AD10 ^ (1-カリブレーション!$B$3) / (1-カリブレーション!$B$3)</f>
        <v>-4.0000000000000053</v>
      </c>
      <c r="AE10" s="2">
        <f>消費1!AE10 ^ (1-カリブレーション!$B$3) / (1-カリブレーション!$B$3)</f>
        <v>-4.4444444444444517</v>
      </c>
      <c r="AF10" s="2">
        <f>消費1!AF10 ^ (1-カリブレーション!$B$3) / (1-カリブレーション!$B$3)</f>
        <v>-5.0000000000000098</v>
      </c>
      <c r="AG10" s="2">
        <f>消費1!AG10 ^ (1-カリブレーション!$B$3) / (1-カリブレーション!$B$3)</f>
        <v>-5.7142857142857277</v>
      </c>
      <c r="AH10" s="2">
        <f>消費1!AH10 ^ (1-カリブレーション!$B$3) / (1-カリブレーション!$B$3)</f>
        <v>-6.6666666666666856</v>
      </c>
      <c r="AI10" s="2">
        <f>消費1!AI10 ^ (1-カリブレーション!$B$3) / (1-カリブレーション!$B$3)</f>
        <v>-8.0000000000000284</v>
      </c>
      <c r="AJ10" s="2">
        <f>消費1!AJ10 ^ (1-カリブレーション!$B$3) / (1-カリブレーション!$B$3)</f>
        <v>-10.000000000000046</v>
      </c>
      <c r="AK10" s="2">
        <f>消費1!AK10 ^ (1-カリブレーション!$B$3) / (1-カリブレーション!$B$3)</f>
        <v>-13.333333333333421</v>
      </c>
      <c r="AL10" s="2">
        <f>消費1!AL10 ^ (1-カリブレーション!$B$3) / (1-カリブレーション!$B$3)</f>
        <v>-20.000000000000206</v>
      </c>
      <c r="AM10" s="2">
        <f>消費1!AM10 ^ (1-カリブレーション!$B$3) / (1-カリブレーション!$B$3)</f>
        <v>-40.000000000000853</v>
      </c>
      <c r="AN10" s="2" t="e">
        <f>消費1!AN10 ^ (1-カリブレーション!$B$3) / (1-カリブレーション!$B$3)</f>
        <v>#DIV/0!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C7781-44DC-6548-B88C-014640A6F431}">
  <sheetPr>
    <tabColor theme="7" tint="-0.499984740745262"/>
  </sheetPr>
  <dimension ref="A1:AN1"/>
  <sheetViews>
    <sheetView workbookViewId="0"/>
  </sheetViews>
  <sheetFormatPr baseColWidth="10" defaultRowHeight="20"/>
  <cols>
    <col min="1" max="16384" width="10.7109375" style="1"/>
  </cols>
  <sheetData>
    <row r="1" spans="1:40">
      <c r="A1" s="3">
        <f>消費2!A1^(1-カリブレーション!$B$3) / (1-カリブレーション!$B$3)</f>
        <v>-19.06970740723883</v>
      </c>
      <c r="B1" s="3">
        <f>消費2!B1^(1-カリブレーション!$B$3) / (1-カリブレーション!$B$3)</f>
        <v>-9.5348537036194152</v>
      </c>
      <c r="C1" s="3">
        <f>消費2!C1^(1-カリブレーション!$B$3) / (1-カリブレーション!$B$3)</f>
        <v>-6.3565691357462768</v>
      </c>
      <c r="D1" s="3">
        <f>消費2!D1^(1-カリブレーション!$B$3) / (1-カリブレーション!$B$3)</f>
        <v>-4.7674268518097076</v>
      </c>
      <c r="E1" s="3">
        <f>消費2!E1^(1-カリブレーション!$B$3) / (1-カリブレーション!$B$3)</f>
        <v>-3.8139414814477668</v>
      </c>
      <c r="F1" s="3">
        <f>消費2!F1^(1-カリブレーション!$B$3) / (1-カリブレーション!$B$3)</f>
        <v>-3.1782845678731388</v>
      </c>
      <c r="G1" s="3">
        <f>消費2!G1^(1-カリブレーション!$B$3) / (1-カリブレーション!$B$3)</f>
        <v>-2.7242439153198337</v>
      </c>
      <c r="H1" s="3">
        <f>消費2!H1^(1-カリブレーション!$B$3) / (1-カリブレーション!$B$3)</f>
        <v>-2.3837134259048542</v>
      </c>
      <c r="I1" s="3">
        <f>消費2!I1^(1-カリブレーション!$B$3) / (1-カリブレーション!$B$3)</f>
        <v>-2.1188563785820929</v>
      </c>
      <c r="J1" s="3">
        <f>消費2!J1^(1-カリブレーション!$B$3) / (1-カリブレーション!$B$3)</f>
        <v>-1.9069707407238836</v>
      </c>
      <c r="K1" s="3">
        <f>消費2!K1^(1-カリブレーション!$B$3) / (1-カリブレーション!$B$3)</f>
        <v>-1.7336097642944397</v>
      </c>
      <c r="L1" s="3">
        <f>消費2!L1^(1-カリブレーション!$B$3) / (1-カリブレーション!$B$3)</f>
        <v>-1.5891422839365694</v>
      </c>
      <c r="M1" s="3">
        <f>消費2!M1^(1-カリブレーション!$B$3) / (1-カリブレーション!$B$3)</f>
        <v>-1.4669005697876025</v>
      </c>
      <c r="N1" s="3">
        <f>消費2!N1^(1-カリブレーション!$B$3) / (1-カリブレーション!$B$3)</f>
        <v>-1.3621219576599166</v>
      </c>
      <c r="O1" s="3">
        <f>消費2!O1^(1-カリブレーション!$B$3) / (1-カリブレーション!$B$3)</f>
        <v>-1.2713138271492552</v>
      </c>
      <c r="P1" s="3">
        <f>消費2!P1^(1-カリブレーション!$B$3) / (1-カリブレーション!$B$3)</f>
        <v>-1.1918567129524267</v>
      </c>
      <c r="Q1" s="3">
        <f>消費2!Q1^(1-カリブレーション!$B$3) / (1-カリブレーション!$B$3)</f>
        <v>-1.1217474945434605</v>
      </c>
      <c r="R1" s="3">
        <f>消費2!R1^(1-カリブレーション!$B$3) / (1-カリブレーション!$B$3)</f>
        <v>-1.059428189291046</v>
      </c>
      <c r="S1" s="3">
        <f>消費2!S1^(1-カリブレーション!$B$3) / (1-カリブレーション!$B$3)</f>
        <v>-1.0036688109073066</v>
      </c>
      <c r="T1" s="3">
        <f>消費2!T1^(1-カリブレーション!$B$3) / (1-カリブレーション!$B$3)</f>
        <v>-0.95348537036194148</v>
      </c>
      <c r="U1" s="3">
        <f>消費2!U1^(1-カリブレーション!$B$3) / (1-カリブレーション!$B$3)</f>
        <v>-0.90808130510661078</v>
      </c>
      <c r="V1" s="3">
        <f>消費2!V1^(1-カリブレーション!$B$3) / (1-カリブレーション!$B$3)</f>
        <v>-0.86680488214721951</v>
      </c>
      <c r="W1" s="3">
        <f>消費2!W1^(1-カリブレーション!$B$3) / (1-カリブレーション!$B$3)</f>
        <v>-0.82911771335820983</v>
      </c>
      <c r="X1" s="3">
        <f>消費2!X1^(1-カリブレーション!$B$3) / (1-カリブレーション!$B$3)</f>
        <v>-0.79457114196828449</v>
      </c>
      <c r="Y1" s="3">
        <f>消費2!Y1^(1-カリブレーション!$B$3) / (1-カリブレーション!$B$3)</f>
        <v>-0.76278829628955302</v>
      </c>
      <c r="Z1" s="3">
        <f>消費2!Z1^(1-カリブレーション!$B$3) / (1-カリブレーション!$B$3)</f>
        <v>-0.73345028489380104</v>
      </c>
      <c r="AA1" s="3">
        <f>消費2!AA1^(1-カリブレーション!$B$3) / (1-カリブレーション!$B$3)</f>
        <v>-0.70628545952736388</v>
      </c>
      <c r="AB1" s="3">
        <f>消費2!AB1^(1-カリブレーション!$B$3) / (1-カリブレーション!$B$3)</f>
        <v>-0.68106097882995797</v>
      </c>
      <c r="AC1" s="3">
        <f>消費2!AC1^(1-カリブレーション!$B$3) / (1-カリブレーション!$B$3)</f>
        <v>-0.65757611749099398</v>
      </c>
      <c r="AD1" s="3">
        <f>消費2!AD1^(1-カリブレーション!$B$3) / (1-カリブレーション!$B$3)</f>
        <v>-0.6356569135746275</v>
      </c>
      <c r="AE1" s="3">
        <f>消費2!AE1^(1-カリブレーション!$B$3) / (1-カリブレーション!$B$3)</f>
        <v>-0.61515185184641374</v>
      </c>
      <c r="AF1" s="3">
        <f>消費2!AF1^(1-カリブレーション!$B$3) / (1-カリブレーション!$B$3)</f>
        <v>-0.59592835647621323</v>
      </c>
      <c r="AG1" s="3">
        <f>消費2!AG1^(1-カリブレーション!$B$3) / (1-カリブレーション!$B$3)</f>
        <v>-0.57786992143147953</v>
      </c>
      <c r="AH1" s="3">
        <f>消費2!AH1^(1-カリブレーション!$B$3) / (1-カリブレーション!$B$3)</f>
        <v>-0.56087374727173012</v>
      </c>
      <c r="AI1" s="3">
        <f>消費2!AI1^(1-カリブレーション!$B$3) / (1-カリブレーション!$B$3)</f>
        <v>-0.54484878306396645</v>
      </c>
      <c r="AJ1" s="3">
        <f>消費2!AJ1^(1-カリブレーション!$B$3) / (1-カリブレーション!$B$3)</f>
        <v>-0.52971409464552288</v>
      </c>
      <c r="AK1" s="3">
        <f>消費2!AK1^(1-カリブレーション!$B$3) / (1-カリブレーション!$B$3)</f>
        <v>-0.51539749749294117</v>
      </c>
      <c r="AL1" s="3">
        <f>消費2!AL1^(1-カリブレーション!$B$3) / (1-カリブレーション!$B$3)</f>
        <v>-0.50183440545365321</v>
      </c>
      <c r="AM1" s="3">
        <f>消費2!AM1^(1-カリブレーション!$B$3) / (1-カリブレーション!$B$3)</f>
        <v>-0.48896685659586725</v>
      </c>
      <c r="AN1" s="3">
        <f>消費2!AN1^(1-カリブレーション!$B$3) / (1-カリブレーション!$B$3)</f>
        <v>-0.47674268518097063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6834C-D6B9-C046-9767-51FD3C186720}">
  <sheetPr>
    <tabColor theme="4" tint="-0.249977111117893"/>
  </sheetPr>
  <dimension ref="A1:AM10"/>
  <sheetViews>
    <sheetView workbookViewId="0"/>
  </sheetViews>
  <sheetFormatPr baseColWidth="10" defaultRowHeight="20"/>
  <cols>
    <col min="1" max="16384" width="10.7109375" style="2"/>
  </cols>
  <sheetData>
    <row r="1" spans="1:39">
      <c r="A1" s="2">
        <f>効用1!A1 + カリブレーション!$B$2*効用2!A$1</f>
        <v>-25.451333231282206</v>
      </c>
      <c r="B1" s="2">
        <f>効用1!B1 + カリブレーション!$B$2*効用2!B$1</f>
        <v>-26.058999948974439</v>
      </c>
      <c r="C1" s="2">
        <f>効用1!C1 + カリブレーション!$B$2*効用2!C$1</f>
        <v>-44.039333299316297</v>
      </c>
    </row>
    <row r="2" spans="1:39">
      <c r="A2" s="2">
        <f>効用1!A2 + カリブレーション!$B$2*効用2!A$1</f>
        <v>-17.832285612234585</v>
      </c>
      <c r="B2" s="2">
        <f>効用1!B2 + カリブレーション!$B$2*効用2!B$1</f>
        <v>-12.725666615641103</v>
      </c>
      <c r="C2" s="2">
        <f>効用1!C2 + カリブレーション!$B$2*効用2!C$1</f>
        <v>-12.039333299316292</v>
      </c>
      <c r="D2" s="2">
        <f>効用1!D2 + カリブレーション!$B$2*効用2!D$1</f>
        <v>-13.029499974487219</v>
      </c>
      <c r="E2" s="2">
        <f>効用1!E2 + カリブレーション!$B$2*効用2!E$1</f>
        <v>-15.756933312923108</v>
      </c>
      <c r="F2" s="2">
        <f>効用1!F2 + カリブレーション!$B$2*効用2!F$1</f>
        <v>-22.019666649658138</v>
      </c>
      <c r="G2" s="2">
        <f>効用1!G2 + カリブレーション!$B$2*効用2!G$1</f>
        <v>-41.73114284256409</v>
      </c>
      <c r="H2" s="2" t="e">
        <f>効用1!H2 + カリブレーション!$B$2*効用2!H$1</f>
        <v>#DIV/0!</v>
      </c>
    </row>
    <row r="3" spans="1:39">
      <c r="A3" s="2">
        <f>効用1!A3 + カリブレーション!$B$2*効用2!A$1</f>
        <v>-15.75436353431251</v>
      </c>
      <c r="B3" s="2">
        <f>効用1!B3 + カリブレーション!$B$2*効用2!B$1</f>
        <v>-10.058999948974437</v>
      </c>
      <c r="C3" s="2">
        <f>効用1!C3 + カリブレーション!$B$2*効用2!C$1</f>
        <v>-8.4837777437607365</v>
      </c>
      <c r="D3" s="2">
        <f>効用1!D3 + カリブレーション!$B$2*効用2!D$1</f>
        <v>-8.0294999744872193</v>
      </c>
      <c r="E3" s="2">
        <f>効用1!E3 + カリブレーション!$B$2*効用2!E$1</f>
        <v>-8.1378856938754893</v>
      </c>
      <c r="F3" s="2">
        <f>効用1!F3 + カリブレーション!$B$2*効用2!F$1</f>
        <v>-8.6863333163248129</v>
      </c>
      <c r="G3" s="2">
        <f>効用1!G3 + カリブレーション!$B$2*効用2!G$1</f>
        <v>-9.7311428425641253</v>
      </c>
      <c r="H3" s="2">
        <f>効用1!H3 + カリブレーション!$B$2*効用2!H$1</f>
        <v>-11.51474998724361</v>
      </c>
      <c r="I3" s="2">
        <f>効用1!I3 + カリブレーション!$B$2*効用2!I$1</f>
        <v>-14.679777766438763</v>
      </c>
      <c r="J3" s="2">
        <f>効用1!J3 + カリブレーション!$B$2*効用2!J$1</f>
        <v>-21.21179998979488</v>
      </c>
      <c r="K3" s="2">
        <f>効用1!K3 + カリブレーション!$B$2*効用2!K$1</f>
        <v>-41.101636354358952</v>
      </c>
    </row>
    <row r="4" spans="1:39">
      <c r="A4" s="2">
        <f>効用1!A4 + カリブレーション!$B$2*効用2!A$1</f>
        <v>-14.78466656461554</v>
      </c>
      <c r="B4" s="2">
        <f>効用1!B4 + カリブレーション!$B$2*効用2!B$1</f>
        <v>-8.9161428061172927</v>
      </c>
      <c r="C4" s="2">
        <f>効用1!C4 + カリブレーション!$B$2*効用2!C$1</f>
        <v>-7.1162563762393685</v>
      </c>
      <c r="D4" s="2">
        <f>効用1!D4 + カリブレーション!$B$2*効用2!D$1</f>
        <v>-6.3628333078205515</v>
      </c>
      <c r="E4" s="2">
        <f>効用1!E4 + カリブレーション!$B$2*効用2!E$1</f>
        <v>-6.0599636159534116</v>
      </c>
      <c r="F4" s="2">
        <f>効用1!F4 + カリブレーション!$B$2*効用2!F$1</f>
        <v>-6.0196666496581459</v>
      </c>
      <c r="G4" s="2">
        <f>効用1!G4 + カリブレーション!$B$2*効用2!G$1</f>
        <v>-6.1755872870085691</v>
      </c>
      <c r="H4" s="2">
        <f>効用1!H4 + カリブレーション!$B$2*効用2!H$1</f>
        <v>-6.5147499872436088</v>
      </c>
      <c r="I4" s="2">
        <f>効用1!I4 + カリブレーション!$B$2*効用2!I$1</f>
        <v>-7.0607301473911432</v>
      </c>
      <c r="J4" s="2">
        <f>効用1!J4 + カリブレーション!$B$2*効用2!J$1</f>
        <v>-7.8784666564615522</v>
      </c>
      <c r="K4" s="2">
        <f>効用1!K4 + カリブレーション!$B$2*効用2!K$1</f>
        <v>-9.1016363543589858</v>
      </c>
      <c r="L4" s="2">
        <f>効用1!L4 + カリブレーション!$B$2*効用2!L$1</f>
        <v>-11.009833324829069</v>
      </c>
      <c r="M4" s="2">
        <f>効用1!M4 + カリブレーション!$B$2*効用2!M$1</f>
        <v>-14.265487171637092</v>
      </c>
      <c r="N4" s="2">
        <f>効用1!N4 + カリブレーション!$B$2*効用2!N$1</f>
        <v>-20.865571421282066</v>
      </c>
      <c r="O4" s="2">
        <f>効用1!O4 + カリブレーション!$B$2*効用2!O$1</f>
        <v>-40.807866659863315</v>
      </c>
    </row>
    <row r="5" spans="1:39">
      <c r="A5" s="2">
        <f>効用1!A5 + カリブレーション!$B$2*効用2!A$1</f>
        <v>-14.22326305584361</v>
      </c>
      <c r="B5" s="2">
        <f>効用1!B5 + カリブレーション!$B$2*効用2!B$1</f>
        <v>-8.28122217119666</v>
      </c>
      <c r="C5" s="2">
        <f>効用1!C5 + カリブレーション!$B$2*効用2!C$1</f>
        <v>-6.3922744757868806</v>
      </c>
      <c r="D5" s="2">
        <f>効用1!D5 + カリブレーション!$B$2*効用2!D$1</f>
        <v>-5.5294999744872184</v>
      </c>
      <c r="E5" s="2">
        <f>効用1!E5 + カリブレーション!$B$2*効用2!E$1</f>
        <v>-5.0902666462564419</v>
      </c>
      <c r="F5" s="2">
        <f>効用1!F5 + カリブレーション!$B$2*効用2!F$1</f>
        <v>-4.8768095068010027</v>
      </c>
      <c r="G5" s="2">
        <f>効用1!G5 + カリブレーション!$B$2*効用2!G$1</f>
        <v>-4.808065919487202</v>
      </c>
      <c r="H5" s="2">
        <f>効用1!H5 + カリブレーション!$B$2*効用2!H$1</f>
        <v>-4.8480833205769427</v>
      </c>
      <c r="I5" s="2">
        <f>効用1!I5 + カリブレーション!$B$2*効用2!I$1</f>
        <v>-4.9828080694690673</v>
      </c>
      <c r="J5" s="2">
        <f>効用1!J5 + カリブレーション!$B$2*効用2!J$1</f>
        <v>-5.2117999897948879</v>
      </c>
      <c r="K5" s="2">
        <f>効用1!K5 + カリブレーション!$B$2*効用2!K$1</f>
        <v>-5.5460807988034322</v>
      </c>
      <c r="L5" s="2">
        <f>効用1!L5 + カリブレーション!$B$2*効用2!L$1</f>
        <v>-6.0098333248290725</v>
      </c>
      <c r="M5" s="2">
        <f>効用1!M5 + カリブレーション!$B$2*効用2!M$1</f>
        <v>-6.6464395525894737</v>
      </c>
      <c r="N5" s="2">
        <f>効用1!N5 + カリブレーション!$B$2*効用2!N$1</f>
        <v>-7.5322380879487305</v>
      </c>
      <c r="O5" s="2">
        <f>効用1!O5 + カリブレーション!$B$2*効用2!O$1</f>
        <v>-8.8078666598632616</v>
      </c>
      <c r="P5" s="2">
        <f>効用1!P5 + カリブレーション!$B$2*効用2!P$1</f>
        <v>-10.757374993621811</v>
      </c>
      <c r="Q5" s="2">
        <f>効用1!Q5 + カリブレーション!$B$2*効用2!Q$1</f>
        <v>-14.046156856742108</v>
      </c>
      <c r="R5" s="2">
        <f>効用1!R5 + カリブレーション!$B$2*効用2!R$1</f>
        <v>-20.673222216552766</v>
      </c>
      <c r="S5" s="2">
        <f>効用1!S5 + カリブレーション!$B$2*効用2!S$1</f>
        <v>-40.637789468313336</v>
      </c>
    </row>
    <row r="6" spans="1:39">
      <c r="A6" s="2">
        <f>効用1!A6 + カリブレーション!$B$2*効用2!A$1</f>
        <v>-13.857130332731483</v>
      </c>
      <c r="B6" s="2">
        <f>効用1!B6 + カリブレーション!$B$2*効用2!B$1</f>
        <v>-7.8771817671562552</v>
      </c>
      <c r="C6" s="2">
        <f>効用1!C6 + カリブレーション!$B$2*効用2!C$1</f>
        <v>-5.9440952040781969</v>
      </c>
      <c r="D6" s="2">
        <f>効用1!D6 + カリブレーション!$B$2*効用2!D$1</f>
        <v>-5.0294999744872184</v>
      </c>
      <c r="E6" s="2">
        <f>効用1!E6 + カリブレーション!$B$2*効用2!E$1</f>
        <v>-4.5288631374845121</v>
      </c>
      <c r="F6" s="2">
        <f>効用1!F6 + カリブレーション!$B$2*効用2!F$1</f>
        <v>-4.2418888718803682</v>
      </c>
      <c r="G6" s="2">
        <f>効用1!G6 + カリブレーション!$B$2*効用2!G$1</f>
        <v>-4.0840840190347141</v>
      </c>
      <c r="H6" s="2">
        <f>効用1!H6 + カリブレーション!$B$2*効用2!H$1</f>
        <v>-4.0147499872436097</v>
      </c>
      <c r="I6" s="2">
        <f>効用1!I6 + カリブレーション!$B$2*効用2!I$1</f>
        <v>-4.0131110997720976</v>
      </c>
      <c r="J6" s="2">
        <f>効用1!J6 + カリブレーション!$B$2*効用2!J$1</f>
        <v>-4.0689428469377447</v>
      </c>
      <c r="K6" s="2">
        <f>効用1!K6 + カリブレーション!$B$2*効用2!K$1</f>
        <v>-4.178559431282066</v>
      </c>
      <c r="L6" s="2">
        <f>効用1!L6 + カリブレーション!$B$2*効用2!L$1</f>
        <v>-4.3431666581624064</v>
      </c>
      <c r="M6" s="2">
        <f>効用1!M6 + カリブレーション!$B$2*効用2!M$1</f>
        <v>-4.568517474667396</v>
      </c>
      <c r="N6" s="2">
        <f>効用1!N6 + カリブレーション!$B$2*効用2!N$1</f>
        <v>-4.8655714212820635</v>
      </c>
      <c r="O6" s="2">
        <f>効用1!O6 + カリブレーション!$B$2*効用2!O$1</f>
        <v>-5.2523111043077044</v>
      </c>
      <c r="P6" s="2">
        <f>効用1!P6 + カリブレーション!$B$2*効用2!P$1</f>
        <v>-5.7573749936218075</v>
      </c>
      <c r="Q6" s="2">
        <f>効用1!Q6 + カリブレーション!$B$2*効用2!Q$1</f>
        <v>-6.4271092376944754</v>
      </c>
      <c r="R6" s="2">
        <f>効用1!R6 + カリブレーション!$B$2*効用2!R$1</f>
        <v>-7.3398888832193885</v>
      </c>
      <c r="S6" s="2">
        <f>効用1!S6 + カリブレーション!$B$2*効用2!S$1</f>
        <v>-8.6377894683131089</v>
      </c>
      <c r="T6" s="2">
        <f>効用1!T6 + カリブレーション!$B$2*効用2!T$1</f>
        <v>-10.605899994897458</v>
      </c>
      <c r="U6" s="2">
        <f>効用1!U6 + カリブレーション!$B$2*効用2!U$1</f>
        <v>-13.910380947521402</v>
      </c>
      <c r="V6" s="2">
        <f>効用1!V6 + カリブレーション!$B$2*効用2!V$1</f>
        <v>-20.550818177179565</v>
      </c>
      <c r="W6" s="2">
        <f>効用1!W6 + カリブレーション!$B$2*効用2!W$1</f>
        <v>-40.526869560780703</v>
      </c>
    </row>
    <row r="7" spans="1:39">
      <c r="A7" s="2">
        <f>効用1!A7 + カリブレーション!$B$2*効用2!A$1</f>
        <v>-13.599481379430355</v>
      </c>
      <c r="B7" s="2">
        <f>効用1!B7 + カリブレーション!$B$2*効用2!B$1</f>
        <v>-7.5974614874359752</v>
      </c>
      <c r="C7" s="2">
        <f>効用1!C7 + カリブレーション!$B$2*効用2!C$1</f>
        <v>-5.6393332993162915</v>
      </c>
      <c r="D7" s="2">
        <f>効用1!D7 + カリブレーション!$B$2*効用2!D$1</f>
        <v>-4.6961666411538854</v>
      </c>
      <c r="E7" s="2">
        <f>効用1!E7 + カリブレーション!$B$2*効用2!E$1</f>
        <v>-4.1627304143723842</v>
      </c>
      <c r="F7" s="2">
        <f>効用1!F7 + カリブレーション!$B$2*効用2!F$1</f>
        <v>-3.8378484678399643</v>
      </c>
      <c r="G7" s="2">
        <f>効用1!G7 + カリブレーション!$B$2*効用2!G$1</f>
        <v>-3.6359047473260304</v>
      </c>
      <c r="H7" s="2">
        <f>効用1!H7 + カリブレーション!$B$2*効用2!H$1</f>
        <v>-3.5147499872436097</v>
      </c>
      <c r="I7" s="2">
        <f>効用1!I7 + カリブレーション!$B$2*効用2!I$1</f>
        <v>-3.4517075910001678</v>
      </c>
      <c r="J7" s="2">
        <f>効用1!J7 + カリブレーション!$B$2*効用2!J$1</f>
        <v>-3.4340222120171102</v>
      </c>
      <c r="K7" s="2">
        <f>効用1!K7 + カリブレーション!$B$2*効用2!K$1</f>
        <v>-3.4545775308295772</v>
      </c>
      <c r="L7" s="2">
        <f>効用1!L7 + カリブレーション!$B$2*効用2!L$1</f>
        <v>-3.509833324829073</v>
      </c>
      <c r="M7" s="2">
        <f>効用1!M7 + カリブレーション!$B$2*効用2!M$1</f>
        <v>-3.5988205049704267</v>
      </c>
      <c r="N7" s="2">
        <f>効用1!N7 + カリブレーション!$B$2*効用2!N$1</f>
        <v>-3.7227142784249203</v>
      </c>
      <c r="O7" s="2">
        <f>効用1!O7 + カリブレーション!$B$2*効用2!O$1</f>
        <v>-3.8847897367863364</v>
      </c>
      <c r="P7" s="2">
        <f>効用1!P7 + カリブレーション!$B$2*効用2!P$1</f>
        <v>-4.0907083269551396</v>
      </c>
      <c r="Q7" s="2">
        <f>効用1!Q7 + カリブレーション!$B$2*効用2!Q$1</f>
        <v>-4.3491871597723959</v>
      </c>
      <c r="R7" s="2">
        <f>効用1!R7 + カリブレーション!$B$2*効用2!R$1</f>
        <v>-4.673222216552718</v>
      </c>
      <c r="S7" s="2">
        <f>効用1!S7 + カリブレーション!$B$2*効用2!S$1</f>
        <v>-5.0822339127575464</v>
      </c>
      <c r="T7" s="2">
        <f>効用1!T7 + カリブレーション!$B$2*効用2!T$1</f>
        <v>-5.6058999948974471</v>
      </c>
      <c r="U7" s="2">
        <f>効用1!U7 + カリブレーション!$B$2*効用2!U$1</f>
        <v>-6.2913333284737609</v>
      </c>
      <c r="V7" s="2">
        <f>効用1!V7 + カリブレーション!$B$2*効用2!V$1</f>
        <v>-7.2174848438461705</v>
      </c>
      <c r="W7" s="2">
        <f>効用1!W7 + カリブレーション!$B$2*効用2!W$1</f>
        <v>-8.5268695607803995</v>
      </c>
      <c r="X7" s="2">
        <f>効用1!X7 + カリブレーション!$B$2*効用2!X$1</f>
        <v>-10.504916662414562</v>
      </c>
      <c r="Y7" s="2">
        <f>効用1!Y7 + カリブレーション!$B$2*効用2!Y$1</f>
        <v>-13.818053329251335</v>
      </c>
      <c r="Z7" s="2">
        <f>効用1!Z7 + カリブレーション!$B$2*効用2!Z$1</f>
        <v>-20.466076919151998</v>
      </c>
      <c r="AA7" s="2">
        <f>効用1!AA7 + カリブレーション!$B$2*効用2!AA$1</f>
        <v>-40.448814811035639</v>
      </c>
    </row>
    <row r="8" spans="1:39">
      <c r="A8" s="2">
        <f>効用1!A8 + カリブレーション!$B$2*効用2!A$1</f>
        <v>-13.408322478594036</v>
      </c>
      <c r="B8" s="2">
        <f>効用1!B8 + カリブレーション!$B$2*効用2!B$1</f>
        <v>-7.3923332823077699</v>
      </c>
      <c r="C8" s="2">
        <f>効用1!C8 + カリブレーション!$B$2*効用2!C$1</f>
        <v>-5.4186436441438781</v>
      </c>
      <c r="D8" s="2">
        <f>効用1!D8 + カリブレーション!$B$2*効用2!D$1</f>
        <v>-4.4580714030586464</v>
      </c>
      <c r="E8" s="2">
        <f>効用1!E8 + カリブレーション!$B$2*効用2!E$1</f>
        <v>-3.9050814610712568</v>
      </c>
      <c r="F8" s="2">
        <f>効用1!F8 + カリブレーション!$B$2*効用2!F$1</f>
        <v>-3.5581281881196842</v>
      </c>
      <c r="G8" s="2">
        <f>効用1!G8 + カリブレーション!$B$2*効用2!G$1</f>
        <v>-3.3311428425641254</v>
      </c>
      <c r="H8" s="2">
        <f>効用1!H8 + カリブレーション!$B$2*効用2!H$1</f>
        <v>-3.1814166539102762</v>
      </c>
      <c r="I8" s="2">
        <f>効用1!I8 + カリブレーション!$B$2*効用2!I$1</f>
        <v>-3.085574867888039</v>
      </c>
      <c r="J8" s="2">
        <f>効用1!J8 + カリブレーション!$B$2*効用2!J$1</f>
        <v>-3.0299818079767062</v>
      </c>
      <c r="K8" s="2">
        <f>効用1!K8 + カリブレーション!$B$2*効用2!K$1</f>
        <v>-3.0063982591208931</v>
      </c>
      <c r="L8" s="2">
        <f>効用1!L8 + カリブレーション!$B$2*効用2!L$1</f>
        <v>-3.009833324829073</v>
      </c>
      <c r="M8" s="2">
        <f>効用1!M8 + カリブレーション!$B$2*効用2!M$1</f>
        <v>-3.0374169961984965</v>
      </c>
      <c r="N8" s="2">
        <f>効用1!N8 + カリブレーション!$B$2*効用2!N$1</f>
        <v>-3.087793643504285</v>
      </c>
      <c r="O8" s="2">
        <f>効用1!O8 + カリブレーション!$B$2*効用2!O$1</f>
        <v>-3.1608078363338468</v>
      </c>
      <c r="P8" s="2">
        <f>効用1!P8 + カリブレーション!$B$2*効用2!P$1</f>
        <v>-3.2573749936218044</v>
      </c>
      <c r="Q8" s="2">
        <f>効用1!Q8 + カリブレーション!$B$2*効用2!Q$1</f>
        <v>-3.3794901900754244</v>
      </c>
      <c r="R8" s="2">
        <f>効用1!R8 + カリブレーション!$B$2*効用2!R$1</f>
        <v>-3.530365073695573</v>
      </c>
      <c r="S8" s="2">
        <f>効用1!S8 + カリブレーション!$B$2*効用2!S$1</f>
        <v>-3.7147125452361767</v>
      </c>
      <c r="T8" s="2">
        <f>効用1!T8 + カリブレーション!$B$2*効用2!T$1</f>
        <v>-3.9392333282307774</v>
      </c>
      <c r="U8" s="2">
        <f>効用1!U8 + カリブレーション!$B$2*効用2!U$1</f>
        <v>-4.2134112505516788</v>
      </c>
      <c r="V8" s="2">
        <f>効用1!V8 + カリブレーション!$B$2*効用2!V$1</f>
        <v>-4.5508181771794955</v>
      </c>
      <c r="W8" s="2">
        <f>効用1!W8 + カリブレーション!$B$2*効用2!W$1</f>
        <v>-4.9713140052248335</v>
      </c>
      <c r="X8" s="2">
        <f>効用1!X8 + カリブレーション!$B$2*効用2!X$1</f>
        <v>-5.5049166624145398</v>
      </c>
      <c r="Y8" s="2">
        <f>効用1!Y8 + カリブレーション!$B$2*効用2!Y$1</f>
        <v>-6.1990057102036742</v>
      </c>
      <c r="Z8" s="2">
        <f>効用1!Z8 + カリブレーション!$B$2*効用2!Z$1</f>
        <v>-7.1327435858185559</v>
      </c>
      <c r="AA8" s="2">
        <f>効用1!AA8 + カリブレーション!$B$2*効用2!AA$1</f>
        <v>-8.4488148110351577</v>
      </c>
      <c r="AB8" s="2">
        <f>効用1!AB8 + カリブレーション!$B$2*効用2!AB$1</f>
        <v>-10.432785710641056</v>
      </c>
      <c r="AC8" s="2">
        <f>効用1!AC8 + カリブレーション!$B$2*効用2!AC$1</f>
        <v>-13.751195398779894</v>
      </c>
      <c r="AD8" s="2">
        <f>効用1!AD8 + カリブレーション!$B$2*効用2!AD$1</f>
        <v>-20.403933329931746</v>
      </c>
      <c r="AE8" s="2">
        <f>効用1!AE8 + カリブレーション!$B$2*効用2!AE$1</f>
        <v>-40.390903222514979</v>
      </c>
    </row>
    <row r="9" spans="1:39">
      <c r="A9" s="2">
        <f>効用1!A9 + カリブレーション!$B$2*効用2!A$1</f>
        <v>-13.260857040806016</v>
      </c>
      <c r="B9" s="2">
        <f>効用1!B9 + カリブレーション!$B$2*効用2!B$1</f>
        <v>-7.2354705372097312</v>
      </c>
      <c r="C9" s="2">
        <f>効用1!C9 + カリブレーション!$B$2*効用2!C$1</f>
        <v>-5.2514545114375037</v>
      </c>
      <c r="D9" s="2">
        <f>効用1!D9 + カリブレーション!$B$2*効用2!D$1</f>
        <v>-4.2794999744872184</v>
      </c>
      <c r="E9" s="2">
        <f>効用1!E9 + カリブレーション!$B$2*効用2!E$1</f>
        <v>-3.7139225602349368</v>
      </c>
      <c r="F9" s="2">
        <f>効用1!F9 + カリブレーション!$B$2*効用2!F$1</f>
        <v>-3.3529999829914789</v>
      </c>
      <c r="G9" s="2">
        <f>効用1!G9 + カリブレーション!$B$2*効用2!G$1</f>
        <v>-3.1104531873917116</v>
      </c>
      <c r="H9" s="2">
        <f>効用1!H9 + カリブレーション!$B$2*効用2!H$1</f>
        <v>-2.943321415815038</v>
      </c>
      <c r="I9" s="2">
        <f>効用1!I9 + カリブレーション!$B$2*効用2!I$1</f>
        <v>-2.8279259145869124</v>
      </c>
      <c r="J9" s="2">
        <f>効用1!J9 + カリブレーション!$B$2*効用2!J$1</f>
        <v>-2.7502615282564262</v>
      </c>
      <c r="K9" s="2">
        <f>効用1!K9 + カリブレーション!$B$2*効用2!K$1</f>
        <v>-2.701636354358989</v>
      </c>
      <c r="L9" s="2">
        <f>効用1!L9 + カリブレーション!$B$2*効用2!L$1</f>
        <v>-2.6764999914957395</v>
      </c>
      <c r="M9" s="2">
        <f>効用1!M9 + カリブレーション!$B$2*効用2!M$1</f>
        <v>-2.6712842730863686</v>
      </c>
      <c r="N9" s="2">
        <f>効用1!N9 + カリブレーション!$B$2*効用2!N$1</f>
        <v>-2.6837532394638806</v>
      </c>
      <c r="O9" s="2">
        <f>効用1!O9 + カリブレーション!$B$2*効用2!O$1</f>
        <v>-2.7126285646251631</v>
      </c>
      <c r="P9" s="2">
        <f>効用1!P9 + カリブレーション!$B$2*効用2!P$1</f>
        <v>-2.7573749936218048</v>
      </c>
      <c r="Q9" s="2">
        <f>効用1!Q9 + カリブレーション!$B$2*効用2!Q$1</f>
        <v>-2.8180866813034946</v>
      </c>
      <c r="R9" s="2">
        <f>効用1!R9 + カリブレーション!$B$2*効用2!R$1</f>
        <v>-2.8954444387749381</v>
      </c>
      <c r="S9" s="2">
        <f>効用1!S9 + カリブレーション!$B$2*効用2!S$1</f>
        <v>-2.990730644783687</v>
      </c>
      <c r="T9" s="2">
        <f>効用1!T9 + カリブレーション!$B$2*効用2!T$1</f>
        <v>-3.1058999948974444</v>
      </c>
      <c r="U9" s="2">
        <f>効用1!U9 + カリブレーション!$B$2*効用2!U$1</f>
        <v>-3.243714280854709</v>
      </c>
      <c r="V9" s="2">
        <f>効用1!V9 + カリブレーション!$B$2*効用2!V$1</f>
        <v>-3.4079610343223523</v>
      </c>
      <c r="W9" s="2">
        <f>効用1!W9 + カリブレーション!$B$2*効用2!W$1</f>
        <v>-3.6037926377034641</v>
      </c>
      <c r="X9" s="2">
        <f>効用1!X9 + カリブレーション!$B$2*効用2!X$1</f>
        <v>-3.8382499957478715</v>
      </c>
      <c r="Y9" s="2">
        <f>効用1!Y9 + カリブレーション!$B$2*効用2!Y$1</f>
        <v>-4.1210836322815938</v>
      </c>
      <c r="Z9" s="2">
        <f>効用1!Z9 + カリブレーション!$B$2*効用2!Z$1</f>
        <v>-4.4660769191518837</v>
      </c>
      <c r="AA9" s="2">
        <f>効用1!AA9 + カリブレーション!$B$2*効用2!AA$1</f>
        <v>-4.8932592554795926</v>
      </c>
      <c r="AB9" s="2">
        <f>効用1!AB9 + カリブレーション!$B$2*効用2!AB$1</f>
        <v>-5.4327857106410384</v>
      </c>
      <c r="AC9" s="2">
        <f>効用1!AC9 + カリブレーション!$B$2*効用2!AC$1</f>
        <v>-6.1321477797322359</v>
      </c>
      <c r="AD9" s="2">
        <f>効用1!AD9 + カリブレーション!$B$2*効用2!AD$1</f>
        <v>-7.0705999965983093</v>
      </c>
      <c r="AE9" s="2">
        <f>効用1!AE9 + カリブレーション!$B$2*効用2!AE$1</f>
        <v>-8.3909032225145008</v>
      </c>
      <c r="AF9" s="2">
        <f>効用1!AF9 + カリブレーション!$B$2*効用2!AF$1</f>
        <v>-10.378687496810938</v>
      </c>
      <c r="AG9" s="2">
        <f>効用1!AG9 + カリブレーション!$B$2*効用2!AG$1</f>
        <v>-13.700545451453062</v>
      </c>
      <c r="AH9" s="2">
        <f>効用1!AH9 + カリブレーション!$B$2*効用2!AH$1</f>
        <v>-20.356411761704539</v>
      </c>
      <c r="AI9" s="2">
        <f>効用1!AI9 + カリブレーション!$B$2*効用2!AI$1</f>
        <v>-40.346228568513503</v>
      </c>
    </row>
    <row r="10" spans="1:39">
      <c r="A10" s="2">
        <f>効用1!A10 + カリブレーション!$B$2*効用2!A$1</f>
        <v>-13.143640923589899</v>
      </c>
      <c r="B10" s="2">
        <f>効用1!B10 + カリブレーション!$B$2*効用2!B$1</f>
        <v>-7.111631527921805</v>
      </c>
      <c r="C10" s="2">
        <f>効用1!C10 + カリブレーション!$B$2*効用2!C$1</f>
        <v>-5.1204143803973725</v>
      </c>
      <c r="D10" s="2">
        <f>効用1!D10 + カリブレーション!$B$2*効用2!D$1</f>
        <v>-4.14061108559833</v>
      </c>
      <c r="E10" s="2">
        <f>効用1!E10 + カリブレーション!$B$2*効用2!E$1</f>
        <v>-3.5664571224469181</v>
      </c>
      <c r="F10" s="2">
        <f>効用1!F10 + カリブレーション!$B$2*効用2!F$1</f>
        <v>-3.1961372378934403</v>
      </c>
      <c r="G10" s="2">
        <f>効用1!G10 + カリブレーション!$B$2*効用2!G$1</f>
        <v>-2.9432640546853372</v>
      </c>
      <c r="H10" s="2">
        <f>効用1!H10 + カリブレーション!$B$2*効用2!H$1</f>
        <v>-2.7647499872436097</v>
      </c>
      <c r="I10" s="2">
        <f>効用1!I10 + カリブレーション!$B$2*効用2!I$1</f>
        <v>-2.6367670137505921</v>
      </c>
      <c r="J10" s="2">
        <f>効用1!J10 + カリブレーション!$B$2*効用2!J$1</f>
        <v>-2.5451333231282209</v>
      </c>
      <c r="K10" s="2">
        <f>効用1!K10 + カリブレーション!$B$2*効用2!K$1</f>
        <v>-2.4809466991865747</v>
      </c>
      <c r="L10" s="2">
        <f>効用1!L10 + カリブレーション!$B$2*効用2!L$1</f>
        <v>-2.4384047534005013</v>
      </c>
      <c r="M10" s="2">
        <f>効用1!M10 + カリブレーション!$B$2*効用2!M$1</f>
        <v>-2.4136353197852412</v>
      </c>
      <c r="N10" s="2">
        <f>効用1!N10 + カリブレーション!$B$2*効用2!N$1</f>
        <v>-2.4040329597436014</v>
      </c>
      <c r="O10" s="2">
        <f>効用1!O10 + カリブレーション!$B$2*効用2!O$1</f>
        <v>-2.4078666598632585</v>
      </c>
      <c r="P10" s="2">
        <f>効用1!P10 + カリブレーション!$B$2*効用2!P$1</f>
        <v>-2.4240416602884713</v>
      </c>
      <c r="Q10" s="2">
        <f>効用1!Q10 + カリブレーション!$B$2*効用2!Q$1</f>
        <v>-2.4519539581913659</v>
      </c>
      <c r="R10" s="2">
        <f>効用1!R10 + カリブレーション!$B$2*効用2!R$1</f>
        <v>-2.4914040347345341</v>
      </c>
      <c r="S10" s="2">
        <f>効用1!S10 + カリブレーション!$B$2*効用2!S$1</f>
        <v>-2.5425513730750033</v>
      </c>
      <c r="T10" s="2">
        <f>効用1!T10 + カリブレーション!$B$2*効用2!T$1</f>
        <v>-2.6058999948974444</v>
      </c>
      <c r="U10" s="2">
        <f>効用1!U10 + カリブレーション!$B$2*効用2!U$1</f>
        <v>-2.6823107720827792</v>
      </c>
      <c r="V10" s="2">
        <f>効用1!V10 + カリブレーション!$B$2*効用2!V$1</f>
        <v>-2.7730403994017174</v>
      </c>
      <c r="W10" s="2">
        <f>効用1!W10 + カリブレーション!$B$2*効用2!W$1</f>
        <v>-2.8798107372509749</v>
      </c>
      <c r="X10" s="2">
        <f>効用1!X10 + カリブレーション!$B$2*効用2!X$1</f>
        <v>-3.0049166624145376</v>
      </c>
      <c r="Y10" s="2">
        <f>効用1!Y10 + カリブレーション!$B$2*効用2!Y$1</f>
        <v>-3.1513866625846232</v>
      </c>
      <c r="Z10" s="2">
        <f>効用1!Z10 + カリブレーション!$B$2*効用2!Z$1</f>
        <v>-3.3232197762947386</v>
      </c>
      <c r="AA10" s="2">
        <f>効用1!AA10 + カリブレーション!$B$2*効用2!AA$1</f>
        <v>-3.5257378879582228</v>
      </c>
      <c r="AB10" s="2">
        <f>効用1!AB10 + カリブレーション!$B$2*効用2!AB$1</f>
        <v>-3.7661190439743675</v>
      </c>
      <c r="AC10" s="2">
        <f>効用1!AC10 + カリブレーション!$B$2*効用2!AC$1</f>
        <v>-4.0542257018101537</v>
      </c>
      <c r="AD10" s="2">
        <f>効用1!AD10 + カリブレーション!$B$2*効用2!AD$1</f>
        <v>-4.4039333299316343</v>
      </c>
      <c r="AE10" s="2">
        <f>効用1!AE10 + カリブレーション!$B$2*効用2!AE$1</f>
        <v>-4.8353476669589313</v>
      </c>
      <c r="AF10" s="2">
        <f>効用1!AF10 + カリブレーション!$B$2*効用2!AF$1</f>
        <v>-5.3786874968109117</v>
      </c>
      <c r="AG10" s="2">
        <f>効用1!AG10 + カリブレーション!$B$2*効用2!AG$1</f>
        <v>-6.0814978324053905</v>
      </c>
      <c r="AH10" s="2">
        <f>効用1!AH10 + カリブレーション!$B$2*効用2!AH$1</f>
        <v>-7.0230784283710639</v>
      </c>
      <c r="AI10" s="2">
        <f>効用1!AI10 + カリブレーション!$B$2*効用2!AI$1</f>
        <v>-8.3462285685128528</v>
      </c>
      <c r="AJ10" s="2">
        <f>効用1!AJ10 + カリブレーション!$B$2*効用2!AJ$1</f>
        <v>-10.336611108276404</v>
      </c>
      <c r="AK10" s="2">
        <f>効用1!AK10 + カリブレーション!$B$2*効用2!AK$1</f>
        <v>-13.660846844088796</v>
      </c>
      <c r="AL10" s="2">
        <f>効用1!AL10 + カリブレーション!$B$2*効用2!AL$1</f>
        <v>-20.318894734156757</v>
      </c>
      <c r="AM10" s="2">
        <f>効用1!AM10 + カリブレーション!$B$2*効用2!AM$1</f>
        <v>-40.310717946102109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カリブレーション</vt:lpstr>
      <vt:lpstr>グリッドw</vt:lpstr>
      <vt:lpstr>グリッドa</vt:lpstr>
      <vt:lpstr>消費1</vt:lpstr>
      <vt:lpstr>消費2</vt:lpstr>
      <vt:lpstr>効用1</vt:lpstr>
      <vt:lpstr>効用2</vt:lpstr>
      <vt:lpstr>生涯効用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2022-05-09T02:37:45Z</dcterms:created>
  <dcterms:modified xsi:type="dcterms:W3CDTF">2022-05-17T06:31:55Z</dcterms:modified>
</cp:coreProperties>
</file>