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repos\latency-test\archive\"/>
    </mc:Choice>
  </mc:AlternateContent>
  <xr:revisionPtr revIDLastSave="0" documentId="13_ncr:1_{13AB8F86-D9FC-43A5-B2BB-F6542EAD0FF2}" xr6:coauthVersionLast="47" xr6:coauthVersionMax="47" xr10:uidLastSave="{00000000-0000-0000-0000-000000000000}"/>
  <bookViews>
    <workbookView xWindow="38290" yWindow="-110" windowWidth="38620" windowHeight="21100" xr2:uid="{5418AEA4-42CD-46AC-BD55-523AE85DFD28}"/>
  </bookViews>
  <sheets>
    <sheet name="Sheet1" sheetId="1" r:id="rId1"/>
  </sheets>
  <definedNames>
    <definedName name="ExternalData_1" localSheetId="0" hidden="1">Sheet1!$B$1:$E$15</definedName>
    <definedName name="ExternalData_2" localSheetId="0" hidden="1">Sheet1!$B$17:$E$31</definedName>
    <definedName name="ExternalData_3" localSheetId="0" hidden="1">Sheet1!$B$33:$E$47</definedName>
    <definedName name="ExternalData_4" localSheetId="0" hidden="1">Sheet1!$H$1:$K$15</definedName>
    <definedName name="ExternalData_5" localSheetId="0" hidden="1">Sheet1!$H$17:$K$31</definedName>
    <definedName name="ExternalData_6" localSheetId="0" hidden="1">Sheet1!$H$33:$K$47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I34" i="1"/>
  <c r="J34" i="1"/>
  <c r="K34" i="1"/>
  <c r="H34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I18" i="1"/>
  <c r="J18" i="1"/>
  <c r="K18" i="1"/>
  <c r="H18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I2" i="1"/>
  <c r="J2" i="1"/>
  <c r="K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4DADD8-8348-47EA-B3C6-4E1F9211E488}" keepAlive="1" name="Query - statistics_10_1_1_1" description="Connection to the 'statistics_10_1_1_1' query in the workbook." type="5" refreshedVersion="8" background="1" saveData="1">
    <dbPr connection="Provider=Microsoft.Mashup.OleDb.1;Data Source=$Workbook$;Location=statistics_10_1_1_1;Extended Properties=&quot;&quot;" command="SELECT * FROM [statistics_10_1_1_1]"/>
  </connection>
  <connection id="2" xr16:uid="{C3E2ACAD-10B0-4819-A852-F07E858EA5CA}" keepAlive="1" name="Query - statistics_10_1_1_1 (2)" description="Connection to the 'statistics_10_1_1_1 (2)' query in the workbook." type="5" refreshedVersion="0" background="1">
    <dbPr connection="Provider=Microsoft.Mashup.OleDb.1;Data Source=$Workbook$;Location=&quot;statistics_10_1_1_1 (2)&quot;;Extended Properties=&quot;&quot;" command="SELECT * FROM [statistics_10_1_1_1 (2)]"/>
  </connection>
  <connection id="3" xr16:uid="{F7F58BF8-9B28-4228-9ECF-B1ED69664BD1}" keepAlive="1" name="Query - statistics_10_1_1_1 (3)" description="Connection to the 'statistics_10_1_1_1 (3)' query in the workbook." type="5" refreshedVersion="8" background="1" saveData="1">
    <dbPr connection="Provider=Microsoft.Mashup.OleDb.1;Data Source=$Workbook$;Location=&quot;statistics_10_1_1_1 (3)&quot;;Extended Properties=&quot;&quot;" command="SELECT * FROM [statistics_10_1_1_1 (3)]"/>
  </connection>
  <connection id="4" xr16:uid="{65071DD7-05E7-4834-B5E2-F618C836207A}" keepAlive="1" name="Query - statistics_10_1_1_1 (4)" description="Connection to the 'statistics_10_1_1_1 (4)' query in the workbook." type="5" refreshedVersion="8" background="1" saveData="1">
    <dbPr connection="Provider=Microsoft.Mashup.OleDb.1;Data Source=$Workbook$;Location=&quot;statistics_10_1_1_1 (4)&quot;;Extended Properties=&quot;&quot;" command="SELECT * FROM [statistics_10_1_1_1 (4)]"/>
  </connection>
  <connection id="5" xr16:uid="{0A923B83-928C-4912-BACC-6FACEC61CD3E}" keepAlive="1" name="Query - statistics_10_1_1_1 (5)" description="Connection to the 'statistics_10_1_1_1 (5)' query in the workbook." type="5" refreshedVersion="8" background="1" saveData="1">
    <dbPr connection="Provider=Microsoft.Mashup.OleDb.1;Data Source=$Workbook$;Location=&quot;statistics_10_1_1_1 (5)&quot;;Extended Properties=&quot;&quot;" command="SELECT * FROM [statistics_10_1_1_1 (5)]"/>
  </connection>
  <connection id="6" xr16:uid="{9B6423E0-09D4-4383-B730-BEA6A0081430}" keepAlive="1" name="Query - statistics_192_168_127_30" description="Connection to the 'statistics_192_168_127_30' query in the workbook." type="5" refreshedVersion="8" background="1" saveData="1">
    <dbPr connection="Provider=Microsoft.Mashup.OleDb.1;Data Source=$Workbook$;Location=statistics_192_168_127_30;Extended Properties=&quot;&quot;" command="SELECT * FROM [statistics_192_168_127_30]"/>
  </connection>
  <connection id="7" xr16:uid="{30A4465F-8EE7-45E0-8D8E-CE8892BD50D6}" keepAlive="1" name="Query - statistics_192_168_227_30" description="Connection to the 'statistics_192_168_227_30' query in the workbook." type="5" refreshedVersion="8" background="1" saveData="1">
    <dbPr connection="Provider=Microsoft.Mashup.OleDb.1;Data Source=$Workbook$;Location=statistics_192_168_227_30;Extended Properties=&quot;&quot;" command="SELECT * FROM [statistics_192_168_227_30]"/>
  </connection>
</connections>
</file>

<file path=xl/sharedStrings.xml><?xml version="1.0" encoding="utf-8"?>
<sst xmlns="http://schemas.openxmlformats.org/spreadsheetml/2006/main" count="33" uniqueCount="13">
  <si>
    <t>Average Difference (ms)</t>
  </si>
  <si>
    <t>Minimum Difference (ms)</t>
  </si>
  <si>
    <t>Maximum Difference (ms)</t>
  </si>
  <si>
    <t>Standard Deviation (ms)</t>
  </si>
  <si>
    <t>192.168.227.30</t>
  </si>
  <si>
    <t>192.168.127.30</t>
  </si>
  <si>
    <t>10.1.1.1</t>
  </si>
  <si>
    <t>FWD-1</t>
  </si>
  <si>
    <t>FWD-2</t>
  </si>
  <si>
    <t>DIRECT</t>
  </si>
  <si>
    <t>FWD-1 VS DIRECT</t>
  </si>
  <si>
    <t>FWD-2 VS DIRECT</t>
  </si>
  <si>
    <t>FWD-1 VS FWD-2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</si>
</sst>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DIFF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FWD-1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Sheet1!$H$2:$H$15</c:f>
              <c:numCache>
                <c:formatCode>General</c:formatCode>
                <c:ptCount val="14"/>
                <c:pt idx="0">
                  <c:v>2.2891500000014275E-2</c:v>
                </c:pt>
                <c:pt idx="1">
                  <c:v>9.8511000001053617E-3</c:v>
                </c:pt>
                <c:pt idx="2">
                  <c:v>3.1569000000217784E-3</c:v>
                </c:pt>
                <c:pt idx="3">
                  <c:v>2.7457000001049892E-3</c:v>
                </c:pt>
                <c:pt idx="4">
                  <c:v>1.5088300000343224E-2</c:v>
                </c:pt>
                <c:pt idx="5">
                  <c:v>1.3083999999707885E-3</c:v>
                </c:pt>
                <c:pt idx="6">
                  <c:v>1.8294700000069497E-2</c:v>
                </c:pt>
                <c:pt idx="7">
                  <c:v>8.9546000001519133E-3</c:v>
                </c:pt>
                <c:pt idx="8">
                  <c:v>1.4188000000103784E-2</c:v>
                </c:pt>
                <c:pt idx="9">
                  <c:v>2.6094299999840587E-2</c:v>
                </c:pt>
                <c:pt idx="10">
                  <c:v>2.793270000006487E-2</c:v>
                </c:pt>
                <c:pt idx="11">
                  <c:v>2.3588099999869883E-2</c:v>
                </c:pt>
                <c:pt idx="12">
                  <c:v>1.1995200000228579E-2</c:v>
                </c:pt>
                <c:pt idx="13">
                  <c:v>1.1341900000161331E-2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7-46DB-B5C8-3581F832DE9D}"/>
            </c:ext>
          </c:extLst>
        </c:ser>
        <c:ser>
          <c:idx val="1"/>
          <c:order val="1"/>
          <c:tx>
            <c:v>FWD-2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Sheet1!$H$18:$H$31</c:f>
              <c:numCache>
                <c:formatCode>General</c:formatCode>
                <c:ptCount val="14"/>
                <c:pt idx="0">
                  <c:v>0.28723059999992984</c:v>
                </c:pt>
                <c:pt idx="1">
                  <c:v>0.16090599999984079</c:v>
                </c:pt>
                <c:pt idx="2">
                  <c:v>0.19323769999982687</c:v>
                </c:pt>
                <c:pt idx="3">
                  <c:v>0.18133630000011181</c:v>
                </c:pt>
                <c:pt idx="4">
                  <c:v>0.2386743000001843</c:v>
                </c:pt>
                <c:pt idx="5">
                  <c:v>0.23517269999979362</c:v>
                </c:pt>
                <c:pt idx="6">
                  <c:v>0.14553660000024138</c:v>
                </c:pt>
                <c:pt idx="7">
                  <c:v>0.39218940000023395</c:v>
                </c:pt>
                <c:pt idx="8">
                  <c:v>0.28098930000032851</c:v>
                </c:pt>
                <c:pt idx="9">
                  <c:v>4.4279700000060984E-2</c:v>
                </c:pt>
                <c:pt idx="10">
                  <c:v>0.12190749999990658</c:v>
                </c:pt>
                <c:pt idx="11">
                  <c:v>0.17746699999997873</c:v>
                </c:pt>
                <c:pt idx="12">
                  <c:v>0.28312430000028144</c:v>
                </c:pt>
                <c:pt idx="13">
                  <c:v>0.56585459999996601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F7-46DB-B5C8-3581F832DE9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05730639"/>
        <c:axId val="305730159"/>
      </c:scatterChart>
      <c:valAx>
        <c:axId val="3057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30159"/>
        <c:crosses val="autoZero"/>
        <c:crossBetween val="midCat"/>
      </c:valAx>
      <c:valAx>
        <c:axId val="3057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3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DIFF</a:t>
            </a:r>
            <a:r>
              <a:rPr lang="en-US" baseline="0"/>
              <a:t> </a:t>
            </a:r>
            <a:r>
              <a:rPr lang="en-US"/>
              <a:t>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FWD-1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0.11679800000001705</c:v>
                </c:pt>
                <c:pt idx="3">
                  <c:v>0.16692800000009811</c:v>
                </c:pt>
                <c:pt idx="4">
                  <c:v>0.21843300000000454</c:v>
                </c:pt>
                <c:pt idx="5">
                  <c:v>0.16505300000017087</c:v>
                </c:pt>
                <c:pt idx="6">
                  <c:v>9.0130999999928463E-2</c:v>
                </c:pt>
                <c:pt idx="7">
                  <c:v>0.20873199999982717</c:v>
                </c:pt>
                <c:pt idx="8">
                  <c:v>0</c:v>
                </c:pt>
                <c:pt idx="9">
                  <c:v>1.3472999999976309E-2</c:v>
                </c:pt>
                <c:pt idx="10">
                  <c:v>0</c:v>
                </c:pt>
                <c:pt idx="11">
                  <c:v>1.8105000000105065E-2</c:v>
                </c:pt>
                <c:pt idx="12">
                  <c:v>0</c:v>
                </c:pt>
                <c:pt idx="13">
                  <c:v>6.8066999999928157E-2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0-4A14-BEE1-4BB219F9A293}"/>
            </c:ext>
          </c:extLst>
        </c:ser>
        <c:ser>
          <c:idx val="1"/>
          <c:order val="1"/>
          <c:tx>
            <c:v>FWD-2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Sheet1!$I$18:$I$31</c:f>
              <c:numCache>
                <c:formatCode>General</c:formatCode>
                <c:ptCount val="14"/>
                <c:pt idx="0">
                  <c:v>0.15816100000006372</c:v>
                </c:pt>
                <c:pt idx="1">
                  <c:v>0</c:v>
                </c:pt>
                <c:pt idx="2">
                  <c:v>0</c:v>
                </c:pt>
                <c:pt idx="3">
                  <c:v>9.7322000000076514E-2</c:v>
                </c:pt>
                <c:pt idx="4">
                  <c:v>0</c:v>
                </c:pt>
                <c:pt idx="5">
                  <c:v>0</c:v>
                </c:pt>
                <c:pt idx="6">
                  <c:v>0.16047099999991588</c:v>
                </c:pt>
                <c:pt idx="7">
                  <c:v>9.1012999999975364E-2</c:v>
                </c:pt>
                <c:pt idx="8">
                  <c:v>0.14716400000020258</c:v>
                </c:pt>
                <c:pt idx="9">
                  <c:v>0.25040999999987434</c:v>
                </c:pt>
                <c:pt idx="10">
                  <c:v>0.10732499999994616</c:v>
                </c:pt>
                <c:pt idx="11">
                  <c:v>0.13594299999999748</c:v>
                </c:pt>
                <c:pt idx="12">
                  <c:v>0.52162199999997938</c:v>
                </c:pt>
                <c:pt idx="13">
                  <c:v>0.37120099999992817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D0-4A14-BEE1-4BB219F9A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19167"/>
        <c:axId val="119417727"/>
      </c:scatterChart>
      <c:valAx>
        <c:axId val="11941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7727"/>
        <c:crosses val="autoZero"/>
        <c:crossBetween val="midCat"/>
      </c:valAx>
      <c:valAx>
        <c:axId val="1194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DIFF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FWD-1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Sheet1!$J$2:$J$15</c:f>
              <c:numCache>
                <c:formatCode>General</c:formatCode>
                <c:ptCount val="14"/>
                <c:pt idx="0">
                  <c:v>0.49339000000009037</c:v>
                </c:pt>
                <c:pt idx="1">
                  <c:v>4.6837610000000041</c:v>
                </c:pt>
                <c:pt idx="2">
                  <c:v>0.47300099999984013</c:v>
                </c:pt>
                <c:pt idx="3">
                  <c:v>8.472299999993993E-2</c:v>
                </c:pt>
                <c:pt idx="4">
                  <c:v>0.89596000000005915</c:v>
                </c:pt>
                <c:pt idx="5">
                  <c:v>0.97438199999987773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0.22584000000006199</c:v>
                </c:pt>
                <c:pt idx="10">
                  <c:v>0</c:v>
                </c:pt>
                <c:pt idx="11">
                  <c:v>0.24096999999983382</c:v>
                </c:pt>
                <c:pt idx="12">
                  <c:v>2.0149260000000595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6-4E17-9196-E74F9E92DB04}"/>
            </c:ext>
          </c:extLst>
        </c:ser>
        <c:ser>
          <c:idx val="1"/>
          <c:order val="1"/>
          <c:tx>
            <c:v>FWD-2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Sheet1!$J$18:$J$31</c:f>
              <c:numCache>
                <c:formatCode>General</c:formatCode>
                <c:ptCount val="14"/>
                <c:pt idx="0">
                  <c:v>14.385219000000006</c:v>
                </c:pt>
                <c:pt idx="1">
                  <c:v>14.233662000000095</c:v>
                </c:pt>
                <c:pt idx="2">
                  <c:v>15.757751999999982</c:v>
                </c:pt>
                <c:pt idx="3">
                  <c:v>13.841347999999925</c:v>
                </c:pt>
                <c:pt idx="4">
                  <c:v>17.851128000000017</c:v>
                </c:pt>
                <c:pt idx="5">
                  <c:v>17.58446600000002</c:v>
                </c:pt>
                <c:pt idx="6">
                  <c:v>11.111619000000019</c:v>
                </c:pt>
                <c:pt idx="7">
                  <c:v>19.312713999999914</c:v>
                </c:pt>
                <c:pt idx="8">
                  <c:v>19.664169000000129</c:v>
                </c:pt>
                <c:pt idx="9">
                  <c:v>18.760806999999886</c:v>
                </c:pt>
                <c:pt idx="10">
                  <c:v>14.274216000000024</c:v>
                </c:pt>
                <c:pt idx="11">
                  <c:v>18.999719999999797</c:v>
                </c:pt>
                <c:pt idx="12">
                  <c:v>18.996053000000074</c:v>
                </c:pt>
                <c:pt idx="13">
                  <c:v>19.446754999999939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6-4E17-9196-E74F9E92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79919"/>
        <c:axId val="305280399"/>
      </c:scatterChart>
      <c:valAx>
        <c:axId val="30527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80399"/>
        <c:crosses val="autoZero"/>
        <c:crossBetween val="midCat"/>
      </c:valAx>
      <c:valAx>
        <c:axId val="3052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7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0</xdr:row>
      <xdr:rowOff>69850</xdr:rowOff>
    </xdr:from>
    <xdr:to>
      <xdr:col>23</xdr:col>
      <xdr:colOff>596900</xdr:colOff>
      <xdr:row>15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9367EE-36F4-780F-193B-FF622C08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16</xdr:row>
      <xdr:rowOff>50800</xdr:rowOff>
    </xdr:from>
    <xdr:to>
      <xdr:col>23</xdr:col>
      <xdr:colOff>603250</xdr:colOff>
      <xdr:row>31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E7922A-BECD-7E52-83C1-0FA49A604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161924</xdr:colOff>
      <xdr:row>32</xdr:row>
      <xdr:rowOff>44450</xdr:rowOff>
    </xdr:from>
    <xdr:to>
      <xdr:col>23</xdr:col>
      <xdr:colOff>590549</xdr:colOff>
      <xdr:row>47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8532C-F2A0-7171-9EDF-9D0821750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2CD3FA5-E81C-4610-B425-79F51CADD59D}" autoFormatId="16" applyNumberFormats="0" applyBorderFormats="0" applyFontFormats="0" applyPatternFormats="0" applyAlignmentFormats="0" applyWidthHeightFormats="0">
  <queryTableRefresh nextId="5">
    <queryTableFields count="4">
      <queryTableField id="1" name="Average Difference (ms)" tableColumnId="1"/>
      <queryTableField id="2" name="Minimum Difference (ms)" tableColumnId="2"/>
      <queryTableField id="3" name="Maximum Difference (ms)" tableColumnId="3"/>
      <queryTableField id="4" name="Standard Deviation (ms)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D4085190-5F39-43B1-B241-A28C44517A07}" autoFormatId="16" applyNumberFormats="0" applyBorderFormats="0" applyFontFormats="0" applyPatternFormats="0" applyAlignmentFormats="0" applyWidthHeightFormats="0">
  <queryTableRefresh nextId="5">
    <queryTableFields count="4">
      <queryTableField id="1" name="Average Difference (ms)" tableColumnId="1"/>
      <queryTableField id="2" name="Minimum Difference (ms)" tableColumnId="2"/>
      <queryTableField id="3" name="Maximum Difference (ms)" tableColumnId="3"/>
      <queryTableField id="4" name="Standard Deviation (ms)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FBE69853-B9F2-4236-ADB0-B05D3EAA9A3C}" autoFormatId="16" applyNumberFormats="0" applyBorderFormats="0" applyFontFormats="0" applyPatternFormats="0" applyAlignmentFormats="0" applyWidthHeightFormats="0">
  <queryTableRefresh nextId="5">
    <queryTableFields count="4">
      <queryTableField id="1" name="Average Difference (ms)" tableColumnId="1"/>
      <queryTableField id="2" name="Minimum Difference (ms)" tableColumnId="2"/>
      <queryTableField id="3" name="Maximum Difference (ms)" tableColumnId="3"/>
      <queryTableField id="4" name="Standard Deviation (ms)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FEF10C5D-92E5-4DFF-B490-C503912740C9}" autoFormatId="16" applyNumberFormats="0" applyBorderFormats="0" applyFontFormats="0" applyPatternFormats="0" applyAlignmentFormats="0" applyWidthHeightFormats="0">
  <queryTableRefresh nextId="5">
    <queryTableFields count="4">
      <queryTableField id="1" name="Average Difference (ms)" tableColumnId="1"/>
      <queryTableField id="2" name="Minimum Difference (ms)" tableColumnId="2"/>
      <queryTableField id="3" name="Maximum Difference (ms)" tableColumnId="3"/>
      <queryTableField id="4" name="Standard Deviation (ms)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1A0EB4DA-E1CE-43BD-BF11-F0EAEA44F3CA}" autoFormatId="16" applyNumberFormats="0" applyBorderFormats="0" applyFontFormats="0" applyPatternFormats="0" applyAlignmentFormats="0" applyWidthHeightFormats="0">
  <queryTableRefresh nextId="5">
    <queryTableFields count="4">
      <queryTableField id="1" name="Average Difference (ms)" tableColumnId="1"/>
      <queryTableField id="2" name="Minimum Difference (ms)" tableColumnId="2"/>
      <queryTableField id="3" name="Maximum Difference (ms)" tableColumnId="3"/>
      <queryTableField id="4" name="Standard Deviation (ms)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1FBE2033-C966-412D-87F7-D5725FF818D9}" autoFormatId="16" applyNumberFormats="0" applyBorderFormats="0" applyFontFormats="0" applyPatternFormats="0" applyAlignmentFormats="0" applyWidthHeightFormats="0">
  <queryTableRefresh nextId="5">
    <queryTableFields count="4">
      <queryTableField id="1" name="Average Difference (ms)" tableColumnId="1"/>
      <queryTableField id="2" name="Minimum Difference (ms)" tableColumnId="2"/>
      <queryTableField id="3" name="Maximum Difference (ms)" tableColumnId="3"/>
      <queryTableField id="4" name="Standard Deviation (m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229674-E907-4BD3-B94B-58FE39CF110E}" name="statistics_192_168_127_30" displayName="statistics_192_168_127_30" ref="B1:E15" tableType="queryTable" totalsRowShown="0">
  <autoFilter ref="B1:E15" xr:uid="{94229674-E907-4BD3-B94B-58FE39CF110E}"/>
  <tableColumns count="4">
    <tableColumn id="1" xr3:uid="{E06EE49C-CCAF-4408-8BE4-7D9591785049}" uniqueName="1" name="Average Difference (ms)" queryTableFieldId="1"/>
    <tableColumn id="2" xr3:uid="{CA748381-A1B5-42E9-AC8D-59D943B1277D}" uniqueName="2" name="Minimum Difference (ms)" queryTableFieldId="2"/>
    <tableColumn id="3" xr3:uid="{F77B5608-4544-494C-8C60-298C34CCC8E5}" uniqueName="3" name="Maximum Difference (ms)" queryTableFieldId="3"/>
    <tableColumn id="4" xr3:uid="{27C1EE60-7B06-4B80-8B2F-65C98421A271}" uniqueName="4" name="Standard Deviation (ms)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8FF5B9-4027-4C26-B116-B8C8C6B44857}" name="statistics_192_168_227_30" displayName="statistics_192_168_227_30" ref="B17:E31" tableType="queryTable" totalsRowShown="0">
  <autoFilter ref="B17:E31" xr:uid="{5F8FF5B9-4027-4C26-B116-B8C8C6B44857}"/>
  <tableColumns count="4">
    <tableColumn id="1" xr3:uid="{2F9C17CF-0866-4340-A806-643747D133BB}" uniqueName="1" name="Average Difference (ms)" queryTableFieldId="1"/>
    <tableColumn id="2" xr3:uid="{BE0C62FC-2AFD-44CB-BAFA-CFCBB16ACCC1}" uniqueName="2" name="Minimum Difference (ms)" queryTableFieldId="2"/>
    <tableColumn id="3" xr3:uid="{70AB46D7-7F35-4797-82C8-C4C2C66A079E}" uniqueName="3" name="Maximum Difference (ms)" queryTableFieldId="3"/>
    <tableColumn id="4" xr3:uid="{6A521ADD-E31F-448D-9ADF-BA1DC883D382}" uniqueName="4" name="Standard Deviation (ms)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461B8E-92C6-45A3-BA12-4453D2495AC9}" name="statistics_10_1_1_1" displayName="statistics_10_1_1_1" ref="B33:E47" tableType="queryTable" totalsRowShown="0">
  <autoFilter ref="B33:E47" xr:uid="{CD461B8E-92C6-45A3-BA12-4453D2495AC9}"/>
  <tableColumns count="4">
    <tableColumn id="1" xr3:uid="{D8A38749-F0C4-4250-A2ED-72029E1833B7}" uniqueName="1" name="Average Difference (ms)" queryTableFieldId="1"/>
    <tableColumn id="2" xr3:uid="{50583E5C-A76B-432A-A15A-BF0178B8210E}" uniqueName="2" name="Minimum Difference (ms)" queryTableFieldId="2"/>
    <tableColumn id="3" xr3:uid="{4E0C42FD-208C-4691-B791-B2B82932A68E}" uniqueName="3" name="Maximum Difference (ms)" queryTableFieldId="3"/>
    <tableColumn id="4" xr3:uid="{94C9BEC5-06AB-418C-A4E2-478C1A1A891B}" uniqueName="4" name="Standard Deviation (ms)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D6A747-0D1E-415B-8863-D78A60639CFD}" name="statistics_10_1_1_1__3" displayName="statistics_10_1_1_1__3" ref="H1:K15" tableType="queryTable" totalsRowShown="0">
  <autoFilter ref="H1:K15" xr:uid="{C0D6A747-0D1E-415B-8863-D78A60639CFD}"/>
  <tableColumns count="4">
    <tableColumn id="1" xr3:uid="{3A959197-49FC-4ACA-A91E-209AD3AFE9CE}" uniqueName="1" name="Average Difference (ms)" queryTableFieldId="1"/>
    <tableColumn id="2" xr3:uid="{56B21DF8-1649-452C-90CE-19535B26E392}" uniqueName="2" name="Minimum Difference (ms)" queryTableFieldId="2"/>
    <tableColumn id="3" xr3:uid="{3E641816-0F4C-4231-AF5E-519A0317D2AB}" uniqueName="3" name="Maximum Difference (ms)" queryTableFieldId="3"/>
    <tableColumn id="4" xr3:uid="{F440B08B-910F-4EAE-AA8D-0C526237032E}" uniqueName="4" name="Standard Deviation (ms)" queryTableField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1D54A9-9D03-4676-BDFD-64483615F8C3}" name="statistics_10_1_1_1__37" displayName="statistics_10_1_1_1__37" ref="H17:K31" tableType="queryTable" totalsRowShown="0">
  <autoFilter ref="H17:K31" xr:uid="{B01D54A9-9D03-4676-BDFD-64483615F8C3}"/>
  <tableColumns count="4">
    <tableColumn id="1" xr3:uid="{9489C1BE-D12E-4611-90AC-22B5658B394B}" uniqueName="1" name="Average Difference (ms)" queryTableFieldId="1"/>
    <tableColumn id="2" xr3:uid="{4985415A-A925-49ED-B52D-3BD639CE95C6}" uniqueName="2" name="Minimum Difference (ms)" queryTableFieldId="2"/>
    <tableColumn id="3" xr3:uid="{39D0DAD6-E2A8-4B54-A363-AF776C26B2B5}" uniqueName="3" name="Maximum Difference (ms)" queryTableFieldId="3"/>
    <tableColumn id="4" xr3:uid="{7F60D857-0FFA-4B4D-87E9-5B592392DB56}" uniqueName="4" name="Standard Deviation (ms)" queryTableField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2F23CF-A63B-4F6B-93BF-97F52BF6EB90}" name="statistics_10_1_1_1__38" displayName="statistics_10_1_1_1__38" ref="H33:K47" tableType="queryTable" totalsRowShown="0">
  <autoFilter ref="H33:K47" xr:uid="{2D2F23CF-A63B-4F6B-93BF-97F52BF6EB90}"/>
  <tableColumns count="4">
    <tableColumn id="1" xr3:uid="{BBA151AA-EB88-4EC6-BBB8-53EEE8179029}" uniqueName="1" name="Average Difference (ms)" queryTableFieldId="1"/>
    <tableColumn id="2" xr3:uid="{DAF8AF87-A139-4AFF-9A27-3A06C4EC1FB5}" uniqueName="2" name="Minimum Difference (ms)" queryTableFieldId="2"/>
    <tableColumn id="3" xr3:uid="{4695AE16-3A64-4F0E-9353-2C07B46FEBE8}" uniqueName="3" name="Maximum Difference (ms)" queryTableFieldId="3"/>
    <tableColumn id="4" xr3:uid="{E5A51757-5D46-4945-9193-CBE9739E7F77}" uniqueName="4" name="Standard Deviation (ms)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00B050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4411-C527-4487-8AC0-73F083686065}">
  <dimension ref="A1:K47"/>
  <sheetViews>
    <sheetView tabSelected="1" topLeftCell="E1" workbookViewId="0">
      <selection activeCell="I11" sqref="I11"/>
    </sheetView>
  </sheetViews>
  <sheetFormatPr defaultRowHeight="14.5" x14ac:dyDescent="0.35"/>
  <cols>
    <col min="1" max="1" width="30.453125" customWidth="1"/>
    <col min="2" max="2" width="23.1796875" bestFit="1" customWidth="1"/>
    <col min="3" max="3" width="24.7265625" bestFit="1" customWidth="1"/>
    <col min="4" max="4" width="25" bestFit="1" customWidth="1"/>
    <col min="5" max="5" width="23.54296875" bestFit="1" customWidth="1"/>
    <col min="7" max="7" width="26.08984375" customWidth="1"/>
    <col min="8" max="8" width="23.1796875" bestFit="1" customWidth="1"/>
    <col min="9" max="9" width="24.7265625" bestFit="1" customWidth="1"/>
    <col min="10" max="10" width="25" bestFit="1" customWidth="1"/>
    <col min="11" max="11" width="23.54296875" bestFit="1" customWidth="1"/>
  </cols>
  <sheetData>
    <row r="1" spans="1:11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G1" t="s">
        <v>10</v>
      </c>
      <c r="H1" t="s">
        <v>0</v>
      </c>
      <c r="I1" t="s">
        <v>1</v>
      </c>
      <c r="J1" t="s">
        <v>2</v>
      </c>
      <c r="K1" t="s">
        <v>3</v>
      </c>
    </row>
    <row r="2" spans="1:11" x14ac:dyDescent="0.35">
      <c r="A2" t="s">
        <v>7</v>
      </c>
      <c r="B2">
        <v>1447.8515030150002</v>
      </c>
      <c r="C2">
        <v>1446.5560390000001</v>
      </c>
      <c r="D2">
        <v>1449.5944440000001</v>
      </c>
      <c r="E2">
        <v>0.41336361001368799</v>
      </c>
      <c r="H2">
        <f>ABS(statistics_192_168_127_30[[#This Row],[Average Difference (ms)]]-B34)</f>
        <v>2.2891500000014275E-2</v>
      </c>
      <c r="I2">
        <f>ABS(statistics_192_168_127_30[[#This Row],[Minimum Difference (ms)]]-C34)</f>
        <v>0</v>
      </c>
      <c r="J2">
        <f>ABS(statistics_192_168_127_30[[#This Row],[Maximum Difference (ms)]]-D34)</f>
        <v>0.49339000000009037</v>
      </c>
      <c r="K2">
        <f>ABS(statistics_192_168_127_30[[#This Row],[Standard Deviation (ms)]]-E34)</f>
        <v>2.3664711787583781E-3</v>
      </c>
    </row>
    <row r="3" spans="1:11" x14ac:dyDescent="0.35">
      <c r="B3">
        <v>1449.7732088590001</v>
      </c>
      <c r="C3">
        <v>1448.4476770000001</v>
      </c>
      <c r="D3">
        <v>1455.483211</v>
      </c>
      <c r="E3">
        <v>0.45004449307795213</v>
      </c>
      <c r="H3">
        <f>ABS(statistics_192_168_127_30[[#This Row],[Average Difference (ms)]]-B35)</f>
        <v>9.8511000001053617E-3</v>
      </c>
      <c r="I3">
        <f>ABS(statistics_192_168_127_30[[#This Row],[Minimum Difference (ms)]]-C35)</f>
        <v>0</v>
      </c>
      <c r="J3">
        <f>ABS(statistics_192_168_127_30[[#This Row],[Maximum Difference (ms)]]-D35)</f>
        <v>4.6837610000000041</v>
      </c>
      <c r="K3">
        <f>ABS(statistics_192_168_127_30[[#This Row],[Standard Deviation (ms)]]-E35)</f>
        <v>3.1975549295474193E-2</v>
      </c>
    </row>
    <row r="4" spans="1:11" x14ac:dyDescent="0.35">
      <c r="B4">
        <v>1451.9186050230001</v>
      </c>
      <c r="C4">
        <v>1450.6347820000001</v>
      </c>
      <c r="D4">
        <v>1453.5644339999999</v>
      </c>
      <c r="E4">
        <v>0.44394028621534842</v>
      </c>
      <c r="H4">
        <f>ABS(statistics_192_168_127_30[[#This Row],[Average Difference (ms)]]-B36)</f>
        <v>3.1569000000217784E-3</v>
      </c>
      <c r="I4">
        <f>ABS(statistics_192_168_127_30[[#This Row],[Minimum Difference (ms)]]-C36)</f>
        <v>0.11679800000001705</v>
      </c>
      <c r="J4">
        <f>ABS(statistics_192_168_127_30[[#This Row],[Maximum Difference (ms)]]-D36)</f>
        <v>0.47300099999984013</v>
      </c>
      <c r="K4">
        <f>ABS(statistics_192_168_127_30[[#This Row],[Standard Deviation (ms)]]-E36)</f>
        <v>6.9854965713786465E-3</v>
      </c>
    </row>
    <row r="5" spans="1:11" x14ac:dyDescent="0.35">
      <c r="B5">
        <v>1455.8198852420001</v>
      </c>
      <c r="C5">
        <v>1454.5529320000001</v>
      </c>
      <c r="D5">
        <v>1456.962262</v>
      </c>
      <c r="E5">
        <v>0.41335982424760326</v>
      </c>
      <c r="H5">
        <f>ABS(statistics_192_168_127_30[[#This Row],[Average Difference (ms)]]-B37)</f>
        <v>2.7457000001049892E-3</v>
      </c>
      <c r="I5">
        <f>ABS(statistics_192_168_127_30[[#This Row],[Minimum Difference (ms)]]-C37)</f>
        <v>0.16692800000009811</v>
      </c>
      <c r="J5">
        <f>ABS(statistics_192_168_127_30[[#This Row],[Maximum Difference (ms)]]-D37)</f>
        <v>8.472299999993993E-2</v>
      </c>
      <c r="K5">
        <f>ABS(statistics_192_168_127_30[[#This Row],[Standard Deviation (ms)]]-E37)</f>
        <v>1.6288497189417939E-2</v>
      </c>
    </row>
    <row r="6" spans="1:11" x14ac:dyDescent="0.35">
      <c r="B6">
        <v>1457.6146779990002</v>
      </c>
      <c r="C6">
        <v>1456.364102</v>
      </c>
      <c r="D6">
        <v>1459.549387</v>
      </c>
      <c r="E6">
        <v>0.43473437630126405</v>
      </c>
      <c r="H6">
        <f>ABS(statistics_192_168_127_30[[#This Row],[Average Difference (ms)]]-B38)</f>
        <v>1.5088300000343224E-2</v>
      </c>
      <c r="I6">
        <f>ABS(statistics_192_168_127_30[[#This Row],[Minimum Difference (ms)]]-C38)</f>
        <v>0.21843300000000454</v>
      </c>
      <c r="J6">
        <f>ABS(statistics_192_168_127_30[[#This Row],[Maximum Difference (ms)]]-D38)</f>
        <v>0.89596000000005915</v>
      </c>
      <c r="K6">
        <f>ABS(statistics_192_168_127_30[[#This Row],[Standard Deviation (ms)]]-E38)</f>
        <v>3.1729958001997516E-3</v>
      </c>
    </row>
    <row r="7" spans="1:11" x14ac:dyDescent="0.35">
      <c r="B7">
        <v>1459.698175813</v>
      </c>
      <c r="C7">
        <v>1458.1850979999999</v>
      </c>
      <c r="D7">
        <v>1461.8158229999999</v>
      </c>
      <c r="E7">
        <v>0.43534303208725528</v>
      </c>
      <c r="H7">
        <f>ABS(statistics_192_168_127_30[[#This Row],[Average Difference (ms)]]-B39)</f>
        <v>1.3083999999707885E-3</v>
      </c>
      <c r="I7">
        <f>ABS(statistics_192_168_127_30[[#This Row],[Minimum Difference (ms)]]-C39)</f>
        <v>0.16505300000017087</v>
      </c>
      <c r="J7">
        <f>ABS(statistics_192_168_127_30[[#This Row],[Maximum Difference (ms)]]-D39)</f>
        <v>0.97438199999987773</v>
      </c>
      <c r="K7">
        <f>ABS(statistics_192_168_127_30[[#This Row],[Standard Deviation (ms)]]-E39)</f>
        <v>1.0894570035648365E-2</v>
      </c>
    </row>
    <row r="8" spans="1:11" x14ac:dyDescent="0.35">
      <c r="B8">
        <v>1461.930961474</v>
      </c>
      <c r="C8">
        <v>1460.5717950000001</v>
      </c>
      <c r="D8">
        <v>1463.3347240000001</v>
      </c>
      <c r="E8">
        <v>0.43850424484565592</v>
      </c>
      <c r="H8">
        <f>ABS(statistics_192_168_127_30[[#This Row],[Average Difference (ms)]]-B40)</f>
        <v>1.8294700000069497E-2</v>
      </c>
      <c r="I8">
        <f>ABS(statistics_192_168_127_30[[#This Row],[Minimum Difference (ms)]]-C40)</f>
        <v>9.0130999999928463E-2</v>
      </c>
      <c r="J8">
        <f>ABS(statistics_192_168_127_30[[#This Row],[Maximum Difference (ms)]]-D40)</f>
        <v>0</v>
      </c>
      <c r="K8">
        <f>ABS(statistics_192_168_127_30[[#This Row],[Standard Deviation (ms)]]-E40)</f>
        <v>2.048498318095171E-3</v>
      </c>
    </row>
    <row r="9" spans="1:11" x14ac:dyDescent="0.35">
      <c r="B9">
        <v>1464.882915292</v>
      </c>
      <c r="C9">
        <v>1463.3465530000001</v>
      </c>
      <c r="D9">
        <v>1466.278982</v>
      </c>
      <c r="E9">
        <v>0.44840625496012215</v>
      </c>
      <c r="H9">
        <f>ABS(statistics_192_168_127_30[[#This Row],[Average Difference (ms)]]-B41)</f>
        <v>8.9546000001519133E-3</v>
      </c>
      <c r="I9">
        <f>ABS(statistics_192_168_127_30[[#This Row],[Minimum Difference (ms)]]-C41)</f>
        <v>0.20873199999982717</v>
      </c>
      <c r="J9">
        <f>ABS(statistics_192_168_127_30[[#This Row],[Maximum Difference (ms)]]-D41)</f>
        <v>0</v>
      </c>
      <c r="K9">
        <f>ABS(statistics_192_168_127_30[[#This Row],[Standard Deviation (ms)]]-E41)</f>
        <v>7.0817785443166859E-3</v>
      </c>
    </row>
    <row r="10" spans="1:11" x14ac:dyDescent="0.35">
      <c r="B10">
        <v>1466.8201366989999</v>
      </c>
      <c r="C10">
        <v>1465.5957390000001</v>
      </c>
      <c r="D10">
        <v>1467.868579</v>
      </c>
      <c r="E10">
        <v>0.43435499556946333</v>
      </c>
      <c r="H10">
        <f>ABS(statistics_192_168_127_30[[#This Row],[Average Difference (ms)]]-B42)</f>
        <v>1.4188000000103784E-2</v>
      </c>
      <c r="I10">
        <f>ABS(statistics_192_168_127_30[[#This Row],[Minimum Difference (ms)]]-C42)</f>
        <v>0</v>
      </c>
      <c r="J10">
        <f>ABS(statistics_192_168_127_30[[#This Row],[Maximum Difference (ms)]]-D42)</f>
        <v>0</v>
      </c>
      <c r="K10">
        <f>ABS(statistics_192_168_127_30[[#This Row],[Standard Deviation (ms)]]-E42)</f>
        <v>2.020770602649713E-3</v>
      </c>
    </row>
    <row r="11" spans="1:11" x14ac:dyDescent="0.35">
      <c r="B11">
        <v>1468.7657334649998</v>
      </c>
      <c r="C11">
        <v>1467.5402879999999</v>
      </c>
      <c r="D11">
        <v>1470.120604</v>
      </c>
      <c r="E11">
        <v>0.43353323329481191</v>
      </c>
      <c r="H11">
        <f>ABS(statistics_192_168_127_30[[#This Row],[Average Difference (ms)]]-B43)</f>
        <v>2.6094299999840587E-2</v>
      </c>
      <c r="I11">
        <f>ABS(statistics_192_168_127_30[[#This Row],[Minimum Difference (ms)]]-C43)</f>
        <v>1.3472999999976309E-2</v>
      </c>
      <c r="J11">
        <f>ABS(statistics_192_168_127_30[[#This Row],[Maximum Difference (ms)]]-D43)</f>
        <v>0.22584000000006199</v>
      </c>
      <c r="K11">
        <f>ABS(statistics_192_168_127_30[[#This Row],[Standard Deviation (ms)]]-E43)</f>
        <v>1.0370884215754328E-2</v>
      </c>
    </row>
    <row r="12" spans="1:11" x14ac:dyDescent="0.35">
      <c r="B12">
        <v>1470.7577093480002</v>
      </c>
      <c r="C12">
        <v>1469.497983</v>
      </c>
      <c r="D12">
        <v>1472.0192030000001</v>
      </c>
      <c r="E12">
        <v>0.44699758016269642</v>
      </c>
      <c r="H12">
        <f>ABS(statistics_192_168_127_30[[#This Row],[Average Difference (ms)]]-B44)</f>
        <v>2.793270000006487E-2</v>
      </c>
      <c r="I12">
        <f>ABS(statistics_192_168_127_30[[#This Row],[Minimum Difference (ms)]]-C44)</f>
        <v>0</v>
      </c>
      <c r="J12">
        <f>ABS(statistics_192_168_127_30[[#This Row],[Maximum Difference (ms)]]-D44)</f>
        <v>0</v>
      </c>
      <c r="K12">
        <f>ABS(statistics_192_168_127_30[[#This Row],[Standard Deviation (ms)]]-E44)</f>
        <v>4.0977418612226923E-3</v>
      </c>
    </row>
    <row r="13" spans="1:11" x14ac:dyDescent="0.35">
      <c r="B13">
        <v>1473.2581300229999</v>
      </c>
      <c r="C13">
        <v>1472.0382259999999</v>
      </c>
      <c r="D13">
        <v>1474.6833409999999</v>
      </c>
      <c r="E13">
        <v>0.45229149268365693</v>
      </c>
      <c r="H13">
        <f>ABS(statistics_192_168_127_30[[#This Row],[Average Difference (ms)]]-B45)</f>
        <v>2.3588099999869883E-2</v>
      </c>
      <c r="I13">
        <f>ABS(statistics_192_168_127_30[[#This Row],[Minimum Difference (ms)]]-C45)</f>
        <v>1.8105000000105065E-2</v>
      </c>
      <c r="J13">
        <f>ABS(statistics_192_168_127_30[[#This Row],[Maximum Difference (ms)]]-D45)</f>
        <v>0.24096999999983382</v>
      </c>
      <c r="K13">
        <f>ABS(statistics_192_168_127_30[[#This Row],[Standard Deviation (ms)]]-E45)</f>
        <v>6.180638478181455E-3</v>
      </c>
    </row>
    <row r="14" spans="1:11" x14ac:dyDescent="0.35">
      <c r="B14">
        <v>1475.089258491</v>
      </c>
      <c r="C14">
        <v>1473.7346580000001</v>
      </c>
      <c r="D14">
        <v>1478.24632</v>
      </c>
      <c r="E14">
        <v>0.45753117324144765</v>
      </c>
      <c r="H14">
        <f>ABS(statistics_192_168_127_30[[#This Row],[Average Difference (ms)]]-B46)</f>
        <v>1.1995200000228579E-2</v>
      </c>
      <c r="I14">
        <f>ABS(statistics_192_168_127_30[[#This Row],[Minimum Difference (ms)]]-C46)</f>
        <v>0</v>
      </c>
      <c r="J14">
        <f>ABS(statistics_192_168_127_30[[#This Row],[Maximum Difference (ms)]]-D46)</f>
        <v>2.0149260000000595</v>
      </c>
      <c r="K14">
        <f>ABS(statistics_192_168_127_30[[#This Row],[Standard Deviation (ms)]]-E46)</f>
        <v>1.3987610843571197E-2</v>
      </c>
    </row>
    <row r="15" spans="1:11" x14ac:dyDescent="0.35">
      <c r="B15">
        <v>1478.5253563069998</v>
      </c>
      <c r="C15">
        <v>1477.333899</v>
      </c>
      <c r="D15">
        <v>1479.6536610000001</v>
      </c>
      <c r="E15">
        <v>0.43044518590990161</v>
      </c>
      <c r="H15">
        <f>ABS(statistics_192_168_127_30[[#This Row],[Average Difference (ms)]]-B47)</f>
        <v>1.1341900000161331E-2</v>
      </c>
      <c r="I15">
        <f>ABS(statistics_192_168_127_30[[#This Row],[Minimum Difference (ms)]]-C47)</f>
        <v>6.8066999999928157E-2</v>
      </c>
      <c r="J15">
        <f>ABS(statistics_192_168_127_30[[#This Row],[Maximum Difference (ms)]]-D47)</f>
        <v>0</v>
      </c>
      <c r="K15">
        <f>ABS(statistics_192_168_127_30[[#This Row],[Standard Deviation (ms)]]-E47)</f>
        <v>6.6371070027465007E-3</v>
      </c>
    </row>
    <row r="17" spans="1:11" x14ac:dyDescent="0.35">
      <c r="A17" t="s">
        <v>4</v>
      </c>
      <c r="B17" t="s">
        <v>0</v>
      </c>
      <c r="C17" t="s">
        <v>1</v>
      </c>
      <c r="D17" t="s">
        <v>2</v>
      </c>
      <c r="E17" t="s">
        <v>3</v>
      </c>
      <c r="G17" t="s">
        <v>11</v>
      </c>
      <c r="H17" t="s">
        <v>0</v>
      </c>
      <c r="I17" t="s">
        <v>1</v>
      </c>
      <c r="J17" t="s">
        <v>2</v>
      </c>
      <c r="K17" t="s">
        <v>3</v>
      </c>
    </row>
    <row r="18" spans="1:11" x14ac:dyDescent="0.35">
      <c r="A18" t="s">
        <v>8</v>
      </c>
      <c r="B18">
        <v>1448.1616251150001</v>
      </c>
      <c r="C18">
        <v>1446.397878</v>
      </c>
      <c r="D18">
        <v>1463.486273</v>
      </c>
      <c r="E18">
        <v>1.921800887900025</v>
      </c>
      <c r="H18">
        <f>ABS(statistics_192_168_227_30[[#This Row],[Average Difference (ms)]]-B34)</f>
        <v>0.28723059999992984</v>
      </c>
      <c r="I18">
        <f>ABS(statistics_192_168_227_30[[#This Row],[Minimum Difference (ms)]]-C34)</f>
        <v>0.15816100000006372</v>
      </c>
      <c r="J18">
        <f>ABS(statistics_192_168_227_30[[#This Row],[Maximum Difference (ms)]]-D34)</f>
        <v>14.385219000000006</v>
      </c>
      <c r="K18">
        <f>ABS(statistics_192_168_227_30[[#This Row],[Standard Deviation (ms)]]-E34)</f>
        <v>1.5060708067075788</v>
      </c>
    </row>
    <row r="19" spans="1:11" x14ac:dyDescent="0.35">
      <c r="B19">
        <v>1449.943965959</v>
      </c>
      <c r="C19">
        <v>1448.4476770000001</v>
      </c>
      <c r="D19">
        <v>1465.0331120000001</v>
      </c>
      <c r="E19">
        <v>1.556269043297932</v>
      </c>
      <c r="H19">
        <f>ABS(statistics_192_168_227_30[[#This Row],[Average Difference (ms)]]-B35)</f>
        <v>0.16090599999984079</v>
      </c>
      <c r="I19">
        <f>ABS(statistics_192_168_227_30[[#This Row],[Minimum Difference (ms)]]-C35)</f>
        <v>0</v>
      </c>
      <c r="J19">
        <f>ABS(statistics_192_168_227_30[[#This Row],[Maximum Difference (ms)]]-D35)</f>
        <v>14.233662000000095</v>
      </c>
      <c r="K19">
        <f>ABS(statistics_192_168_227_30[[#This Row],[Standard Deviation (ms)]]-E35)</f>
        <v>1.138200099515454</v>
      </c>
    </row>
    <row r="20" spans="1:11" x14ac:dyDescent="0.35">
      <c r="B20">
        <v>1452.1149996229999</v>
      </c>
      <c r="C20">
        <v>1450.5179840000001</v>
      </c>
      <c r="D20">
        <v>1468.849185</v>
      </c>
      <c r="E20">
        <v>1.5903743560013648</v>
      </c>
      <c r="H20">
        <f>ABS(statistics_192_168_227_30[[#This Row],[Average Difference (ms)]]-B36)</f>
        <v>0.19323769999982687</v>
      </c>
      <c r="I20">
        <f>ABS(statistics_192_168_227_30[[#This Row],[Minimum Difference (ms)]]-C36)</f>
        <v>0</v>
      </c>
      <c r="J20">
        <f>ABS(statistics_192_168_227_30[[#This Row],[Maximum Difference (ms)]]-D36)</f>
        <v>15.757751999999982</v>
      </c>
      <c r="K20">
        <f>ABS(statistics_192_168_227_30[[#This Row],[Standard Deviation (ms)]]-E36)</f>
        <v>1.153419566357395</v>
      </c>
    </row>
    <row r="21" spans="1:11" x14ac:dyDescent="0.35">
      <c r="B21">
        <v>1455.9984758420001</v>
      </c>
      <c r="C21">
        <v>1454.483326</v>
      </c>
      <c r="D21">
        <v>1470.718887</v>
      </c>
      <c r="E21">
        <v>1.5644417925865726</v>
      </c>
      <c r="H21">
        <f>ABS(statistics_192_168_227_30[[#This Row],[Average Difference (ms)]]-B37)</f>
        <v>0.18133630000011181</v>
      </c>
      <c r="I21">
        <f>ABS(statistics_192_168_227_30[[#This Row],[Minimum Difference (ms)]]-C37)</f>
        <v>9.7322000000076514E-2</v>
      </c>
      <c r="J21">
        <f>ABS(statistics_192_168_227_30[[#This Row],[Maximum Difference (ms)]]-D37)</f>
        <v>13.841347999999925</v>
      </c>
      <c r="K21">
        <f>ABS(statistics_192_168_227_30[[#This Row],[Standard Deviation (ms)]]-E37)</f>
        <v>1.1347934711495513</v>
      </c>
    </row>
    <row r="22" spans="1:11" x14ac:dyDescent="0.35">
      <c r="B22">
        <v>1457.838263999</v>
      </c>
      <c r="C22">
        <v>1456.145669</v>
      </c>
      <c r="D22">
        <v>1476.504555</v>
      </c>
      <c r="E22">
        <v>1.7618181783469704</v>
      </c>
      <c r="H22">
        <f>ABS(statistics_192_168_227_30[[#This Row],[Average Difference (ms)]]-B38)</f>
        <v>0.2386743000001843</v>
      </c>
      <c r="I22">
        <f>ABS(statistics_192_168_227_30[[#This Row],[Minimum Difference (ms)]]-C38)</f>
        <v>0</v>
      </c>
      <c r="J22">
        <f>ABS(statistics_192_168_227_30[[#This Row],[Maximum Difference (ms)]]-D38)</f>
        <v>17.851128000000017</v>
      </c>
      <c r="K22">
        <f>ABS(statistics_192_168_227_30[[#This Row],[Standard Deviation (ms)]]-E38)</f>
        <v>1.3302567978459061</v>
      </c>
    </row>
    <row r="23" spans="1:11" x14ac:dyDescent="0.35">
      <c r="B23">
        <v>1459.9320401129999</v>
      </c>
      <c r="C23">
        <v>1458.3501510000001</v>
      </c>
      <c r="D23">
        <v>1478.4259070000001</v>
      </c>
      <c r="E23">
        <v>1.7089416584241235</v>
      </c>
      <c r="H23">
        <f>ABS(statistics_192_168_227_30[[#This Row],[Average Difference (ms)]]-B39)</f>
        <v>0.23517269999979362</v>
      </c>
      <c r="I23">
        <f>ABS(statistics_192_168_227_30[[#This Row],[Minimum Difference (ms)]]-C39)</f>
        <v>0</v>
      </c>
      <c r="J23">
        <f>ABS(statistics_192_168_227_30[[#This Row],[Maximum Difference (ms)]]-D39)</f>
        <v>17.58446600000002</v>
      </c>
      <c r="K23">
        <f>ABS(statistics_192_168_227_30[[#This Row],[Standard Deviation (ms)]]-E39)</f>
        <v>1.2844931963725166</v>
      </c>
    </row>
    <row r="24" spans="1:11" x14ac:dyDescent="0.35">
      <c r="B24">
        <v>1462.0582033740002</v>
      </c>
      <c r="C24">
        <v>1460.5014550000001</v>
      </c>
      <c r="D24">
        <v>1474.4463430000001</v>
      </c>
      <c r="E24">
        <v>1.408927693258675</v>
      </c>
      <c r="H24">
        <f>ABS(statistics_192_168_227_30[[#This Row],[Average Difference (ms)]]-B40)</f>
        <v>0.14553660000024138</v>
      </c>
      <c r="I24">
        <f>ABS(statistics_192_168_227_30[[#This Row],[Minimum Difference (ms)]]-C40)</f>
        <v>0.16047099999991588</v>
      </c>
      <c r="J24">
        <f>ABS(statistics_192_168_227_30[[#This Row],[Maximum Difference (ms)]]-D40)</f>
        <v>11.111619000000019</v>
      </c>
      <c r="K24">
        <f>ABS(statistics_192_168_227_30[[#This Row],[Standard Deviation (ms)]]-E40)</f>
        <v>0.96837495009492391</v>
      </c>
    </row>
    <row r="25" spans="1:11" x14ac:dyDescent="0.35">
      <c r="B25">
        <v>1465.2661500920001</v>
      </c>
      <c r="C25">
        <v>1463.4642719999999</v>
      </c>
      <c r="D25">
        <v>1485.591696</v>
      </c>
      <c r="E25">
        <v>2.2370180779436177</v>
      </c>
      <c r="H25">
        <f>ABS(statistics_192_168_227_30[[#This Row],[Average Difference (ms)]]-B41)</f>
        <v>0.39218940000023395</v>
      </c>
      <c r="I25">
        <f>ABS(statistics_192_168_227_30[[#This Row],[Minimum Difference (ms)]]-C41)</f>
        <v>9.1012999999975364E-2</v>
      </c>
      <c r="J25">
        <f>ABS(statistics_192_168_227_30[[#This Row],[Maximum Difference (ms)]]-D41)</f>
        <v>19.312713999999914</v>
      </c>
      <c r="K25">
        <f>ABS(statistics_192_168_227_30[[#This Row],[Standard Deviation (ms)]]-E41)</f>
        <v>1.7956936015278122</v>
      </c>
    </row>
    <row r="26" spans="1:11" x14ac:dyDescent="0.35">
      <c r="B26">
        <v>1467.0869379990002</v>
      </c>
      <c r="C26">
        <v>1465.4485749999999</v>
      </c>
      <c r="D26">
        <v>1487.5327480000001</v>
      </c>
      <c r="E26">
        <v>1.8456932306581617</v>
      </c>
      <c r="H26">
        <f>ABS(statistics_192_168_227_30[[#This Row],[Average Difference (ms)]]-B42)</f>
        <v>0.28098930000032851</v>
      </c>
      <c r="I26">
        <f>ABS(statistics_192_168_227_30[[#This Row],[Minimum Difference (ms)]]-C42)</f>
        <v>0.14716400000020258</v>
      </c>
      <c r="J26">
        <f>ABS(statistics_192_168_227_30[[#This Row],[Maximum Difference (ms)]]-D42)</f>
        <v>19.664169000000129</v>
      </c>
      <c r="K26">
        <f>ABS(statistics_192_168_227_30[[#This Row],[Standard Deviation (ms)]]-E42)</f>
        <v>1.4093174644860487</v>
      </c>
    </row>
    <row r="27" spans="1:11" x14ac:dyDescent="0.35">
      <c r="B27">
        <v>1468.783918865</v>
      </c>
      <c r="C27">
        <v>1467.2764050000001</v>
      </c>
      <c r="D27">
        <v>1489.1072509999999</v>
      </c>
      <c r="E27">
        <v>1.1623835703891428</v>
      </c>
      <c r="H27">
        <f>ABS(statistics_192_168_227_30[[#This Row],[Average Difference (ms)]]-B43)</f>
        <v>4.4279700000060984E-2</v>
      </c>
      <c r="I27">
        <f>ABS(statistics_192_168_227_30[[#This Row],[Minimum Difference (ms)]]-C43)</f>
        <v>0.25040999999987434</v>
      </c>
      <c r="J27">
        <f>ABS(statistics_192_168_227_30[[#This Row],[Maximum Difference (ms)]]-D43)</f>
        <v>18.760806999999886</v>
      </c>
      <c r="K27">
        <f>ABS(statistics_192_168_227_30[[#This Row],[Standard Deviation (ms)]]-E43)</f>
        <v>0.71847945287857651</v>
      </c>
    </row>
    <row r="28" spans="1:11" x14ac:dyDescent="0.35">
      <c r="B28">
        <v>1470.851684148</v>
      </c>
      <c r="C28">
        <v>1469.390658</v>
      </c>
      <c r="D28">
        <v>1486.2934190000001</v>
      </c>
      <c r="E28">
        <v>1.3391185624557849</v>
      </c>
      <c r="H28">
        <f>ABS(statistics_192_168_227_30[[#This Row],[Average Difference (ms)]]-B44)</f>
        <v>0.12190749999990658</v>
      </c>
      <c r="I28">
        <f>ABS(statistics_192_168_227_30[[#This Row],[Minimum Difference (ms)]]-C44)</f>
        <v>0.10732499999994616</v>
      </c>
      <c r="J28">
        <f>ABS(statistics_192_168_227_30[[#This Row],[Maximum Difference (ms)]]-D44)</f>
        <v>14.274216000000024</v>
      </c>
      <c r="K28">
        <f>ABS(statistics_192_168_227_30[[#This Row],[Standard Deviation (ms)]]-E44)</f>
        <v>0.89621872415431114</v>
      </c>
    </row>
    <row r="29" spans="1:11" x14ac:dyDescent="0.35">
      <c r="B29">
        <v>1473.412008923</v>
      </c>
      <c r="C29">
        <v>1471.920388</v>
      </c>
      <c r="D29">
        <v>1493.4420909999999</v>
      </c>
      <c r="E29">
        <v>1.6491824580394743</v>
      </c>
      <c r="H29">
        <f>ABS(statistics_192_168_227_30[[#This Row],[Average Difference (ms)]]-B45)</f>
        <v>0.17746699999997873</v>
      </c>
      <c r="I29">
        <f>ABS(statistics_192_168_227_30[[#This Row],[Minimum Difference (ms)]]-C45)</f>
        <v>0.13594299999999748</v>
      </c>
      <c r="J29">
        <f>ABS(statistics_192_168_227_30[[#This Row],[Maximum Difference (ms)]]-D45)</f>
        <v>18.999719999999797</v>
      </c>
      <c r="K29">
        <f>ABS(statistics_192_168_227_30[[#This Row],[Standard Deviation (ms)]]-E45)</f>
        <v>1.2030716038339988</v>
      </c>
    </row>
    <row r="30" spans="1:11" x14ac:dyDescent="0.35">
      <c r="B30">
        <v>1475.3603875910001</v>
      </c>
      <c r="C30">
        <v>1473.2130360000001</v>
      </c>
      <c r="D30">
        <v>1495.227447</v>
      </c>
      <c r="E30">
        <v>1.927311757350908</v>
      </c>
      <c r="H30">
        <f>ABS(statistics_192_168_227_30[[#This Row],[Average Difference (ms)]]-B46)</f>
        <v>0.28312430000028144</v>
      </c>
      <c r="I30">
        <f>ABS(statistics_192_168_227_30[[#This Row],[Minimum Difference (ms)]]-C46)</f>
        <v>0.52162199999997938</v>
      </c>
      <c r="J30">
        <f>ABS(statistics_192_168_227_30[[#This Row],[Maximum Difference (ms)]]-D46)</f>
        <v>18.996053000000074</v>
      </c>
      <c r="K30">
        <f>ABS(statistics_192_168_227_30[[#This Row],[Standard Deviation (ms)]]-E46)</f>
        <v>1.4837681949530315</v>
      </c>
    </row>
    <row r="31" spans="1:11" x14ac:dyDescent="0.35">
      <c r="B31">
        <v>1479.1025528069999</v>
      </c>
      <c r="C31">
        <v>1477.030765</v>
      </c>
      <c r="D31">
        <v>1499.100416</v>
      </c>
      <c r="E31">
        <v>2.5443753266507092</v>
      </c>
      <c r="H31">
        <f>ABS(statistics_192_168_227_30[[#This Row],[Average Difference (ms)]]-B47)</f>
        <v>0.56585459999996601</v>
      </c>
      <c r="I31">
        <f>ABS(statistics_192_168_227_30[[#This Row],[Minimum Difference (ms)]]-C47)</f>
        <v>0.37120099999992817</v>
      </c>
      <c r="J31">
        <f>ABS(statistics_192_168_227_30[[#This Row],[Maximum Difference (ms)]]-D47)</f>
        <v>19.446754999999939</v>
      </c>
      <c r="K31">
        <f>ABS(statistics_192_168_227_30[[#This Row],[Standard Deviation (ms)]]-E47)</f>
        <v>2.1072930337380611</v>
      </c>
    </row>
    <row r="33" spans="1:11" x14ac:dyDescent="0.35">
      <c r="A33" t="s">
        <v>6</v>
      </c>
      <c r="B33" t="s">
        <v>0</v>
      </c>
      <c r="C33" t="s">
        <v>1</v>
      </c>
      <c r="D33" t="s">
        <v>2</v>
      </c>
      <c r="E33" t="s">
        <v>3</v>
      </c>
      <c r="G33" t="s">
        <v>12</v>
      </c>
      <c r="H33" t="s">
        <v>0</v>
      </c>
      <c r="I33" t="s">
        <v>1</v>
      </c>
      <c r="J33" t="s">
        <v>2</v>
      </c>
      <c r="K33" t="s">
        <v>3</v>
      </c>
    </row>
    <row r="34" spans="1:11" x14ac:dyDescent="0.35">
      <c r="A34" t="s">
        <v>9</v>
      </c>
      <c r="B34">
        <v>1447.8743945150002</v>
      </c>
      <c r="C34">
        <v>1446.5560390000001</v>
      </c>
      <c r="D34">
        <v>1449.101054</v>
      </c>
      <c r="E34">
        <v>0.41573008119244637</v>
      </c>
      <c r="H34">
        <f>ABS(B2-B18)</f>
        <v>0.31012209999994411</v>
      </c>
      <c r="I34">
        <f t="shared" ref="I34:K34" si="0">ABS(C2-C18)</f>
        <v>0.15816100000006372</v>
      </c>
      <c r="J34">
        <f t="shared" si="0"/>
        <v>13.891828999999916</v>
      </c>
      <c r="K34">
        <f t="shared" si="0"/>
        <v>1.5084372778863371</v>
      </c>
    </row>
    <row r="35" spans="1:11" x14ac:dyDescent="0.35">
      <c r="B35">
        <v>1449.7830599590002</v>
      </c>
      <c r="C35">
        <v>1448.4476770000001</v>
      </c>
      <c r="D35">
        <v>1450.79945</v>
      </c>
      <c r="E35">
        <v>0.41806894378247794</v>
      </c>
      <c r="H35">
        <f t="shared" ref="H35:H47" si="1">ABS(B3-B19)</f>
        <v>0.17075709999994615</v>
      </c>
      <c r="I35">
        <f t="shared" ref="I35:I47" si="2">ABS(C3-C19)</f>
        <v>0</v>
      </c>
      <c r="J35">
        <f t="shared" ref="J35:J47" si="3">ABS(D3-D19)</f>
        <v>9.5499010000000908</v>
      </c>
      <c r="K35">
        <f t="shared" ref="K35:K47" si="4">ABS(E3-E19)</f>
        <v>1.1062245502199799</v>
      </c>
    </row>
    <row r="36" spans="1:11" x14ac:dyDescent="0.35">
      <c r="B36">
        <v>1451.9217619230001</v>
      </c>
      <c r="C36">
        <v>1450.5179840000001</v>
      </c>
      <c r="D36">
        <v>1453.0914330000001</v>
      </c>
      <c r="E36">
        <v>0.43695478964396978</v>
      </c>
      <c r="H36">
        <f t="shared" si="1"/>
        <v>0.19639459999984865</v>
      </c>
      <c r="I36">
        <f t="shared" si="2"/>
        <v>0.11679800000001705</v>
      </c>
      <c r="J36">
        <f t="shared" si="3"/>
        <v>15.284751000000142</v>
      </c>
      <c r="K36">
        <f t="shared" si="4"/>
        <v>1.1464340697860163</v>
      </c>
    </row>
    <row r="37" spans="1:11" x14ac:dyDescent="0.35">
      <c r="B37">
        <v>1455.8171395419999</v>
      </c>
      <c r="C37">
        <v>1454.386004</v>
      </c>
      <c r="D37">
        <v>1456.8775390000001</v>
      </c>
      <c r="E37">
        <v>0.4296483214370212</v>
      </c>
      <c r="H37">
        <f t="shared" si="1"/>
        <v>0.17859060000000682</v>
      </c>
      <c r="I37">
        <f t="shared" si="2"/>
        <v>6.9606000000021595E-2</v>
      </c>
      <c r="J37">
        <f t="shared" si="3"/>
        <v>13.756624999999985</v>
      </c>
      <c r="K37">
        <f t="shared" si="4"/>
        <v>1.1510819683389693</v>
      </c>
    </row>
    <row r="38" spans="1:11" x14ac:dyDescent="0.35">
      <c r="B38">
        <v>1457.5995896989998</v>
      </c>
      <c r="C38">
        <v>1456.145669</v>
      </c>
      <c r="D38">
        <v>1458.653427</v>
      </c>
      <c r="E38">
        <v>0.4315613805010643</v>
      </c>
      <c r="H38">
        <f t="shared" si="1"/>
        <v>0.22358599999984108</v>
      </c>
      <c r="I38">
        <f t="shared" si="2"/>
        <v>0.21843300000000454</v>
      </c>
      <c r="J38">
        <f t="shared" si="3"/>
        <v>16.955167999999958</v>
      </c>
      <c r="K38">
        <f t="shared" si="4"/>
        <v>1.3270838020457063</v>
      </c>
    </row>
    <row r="39" spans="1:11" x14ac:dyDescent="0.35">
      <c r="B39">
        <v>1459.6968674130001</v>
      </c>
      <c r="C39">
        <v>1458.3501510000001</v>
      </c>
      <c r="D39">
        <v>1460.841441</v>
      </c>
      <c r="E39">
        <v>0.42444846205160691</v>
      </c>
      <c r="H39">
        <f t="shared" si="1"/>
        <v>0.23386429999982283</v>
      </c>
      <c r="I39">
        <f t="shared" si="2"/>
        <v>0.16505300000017087</v>
      </c>
      <c r="J39">
        <f t="shared" si="3"/>
        <v>16.610084000000143</v>
      </c>
      <c r="K39">
        <f t="shared" si="4"/>
        <v>1.2735986263368682</v>
      </c>
    </row>
    <row r="40" spans="1:11" x14ac:dyDescent="0.35">
      <c r="B40">
        <v>1461.9126667739999</v>
      </c>
      <c r="C40">
        <v>1460.661926</v>
      </c>
      <c r="D40">
        <v>1463.3347240000001</v>
      </c>
      <c r="E40">
        <v>0.44055274316375109</v>
      </c>
      <c r="H40">
        <f t="shared" si="1"/>
        <v>0.12724190000017188</v>
      </c>
      <c r="I40">
        <f t="shared" si="2"/>
        <v>7.0339999999987413E-2</v>
      </c>
      <c r="J40">
        <f t="shared" si="3"/>
        <v>11.111619000000019</v>
      </c>
      <c r="K40">
        <f t="shared" si="4"/>
        <v>0.97042344841301897</v>
      </c>
    </row>
    <row r="41" spans="1:11" x14ac:dyDescent="0.35">
      <c r="B41">
        <v>1464.8739606919999</v>
      </c>
      <c r="C41">
        <v>1463.5552849999999</v>
      </c>
      <c r="D41">
        <v>1466.278982</v>
      </c>
      <c r="E41">
        <v>0.44132447641580547</v>
      </c>
      <c r="H41">
        <f t="shared" si="1"/>
        <v>0.38323480000008203</v>
      </c>
      <c r="I41">
        <f t="shared" si="2"/>
        <v>0.1177189999998518</v>
      </c>
      <c r="J41">
        <f t="shared" si="3"/>
        <v>19.312713999999914</v>
      </c>
      <c r="K41">
        <f t="shared" si="4"/>
        <v>1.7886118229834955</v>
      </c>
    </row>
    <row r="42" spans="1:11" x14ac:dyDescent="0.35">
      <c r="B42">
        <v>1466.8059486989998</v>
      </c>
      <c r="C42">
        <v>1465.5957390000001</v>
      </c>
      <c r="D42">
        <v>1467.868579</v>
      </c>
      <c r="E42">
        <v>0.43637576617211304</v>
      </c>
      <c r="H42">
        <f t="shared" si="1"/>
        <v>0.26680130000022473</v>
      </c>
      <c r="I42">
        <f t="shared" si="2"/>
        <v>0.14716400000020258</v>
      </c>
      <c r="J42">
        <f t="shared" si="3"/>
        <v>19.664169000000129</v>
      </c>
      <c r="K42">
        <f t="shared" si="4"/>
        <v>1.4113382350886985</v>
      </c>
    </row>
    <row r="43" spans="1:11" x14ac:dyDescent="0.35">
      <c r="B43">
        <v>1468.739639165</v>
      </c>
      <c r="C43">
        <v>1467.5268149999999</v>
      </c>
      <c r="D43">
        <v>1470.346444</v>
      </c>
      <c r="E43">
        <v>0.44390411751056624</v>
      </c>
      <c r="H43">
        <f t="shared" si="1"/>
        <v>1.8185400000220397E-2</v>
      </c>
      <c r="I43">
        <f t="shared" si="2"/>
        <v>0.26388299999985065</v>
      </c>
      <c r="J43">
        <f t="shared" si="3"/>
        <v>18.986646999999948</v>
      </c>
      <c r="K43">
        <f t="shared" si="4"/>
        <v>0.72885033709433089</v>
      </c>
    </row>
    <row r="44" spans="1:11" x14ac:dyDescent="0.35">
      <c r="B44">
        <v>1470.7297766480001</v>
      </c>
      <c r="C44">
        <v>1469.497983</v>
      </c>
      <c r="D44">
        <v>1472.0192030000001</v>
      </c>
      <c r="E44">
        <v>0.44289983830147373</v>
      </c>
      <c r="H44">
        <f t="shared" si="1"/>
        <v>9.3974799999841707E-2</v>
      </c>
      <c r="I44">
        <f t="shared" si="2"/>
        <v>0.10732499999994616</v>
      </c>
      <c r="J44">
        <f t="shared" si="3"/>
        <v>14.274216000000024</v>
      </c>
      <c r="K44">
        <f t="shared" si="4"/>
        <v>0.89212098229308845</v>
      </c>
    </row>
    <row r="45" spans="1:11" x14ac:dyDescent="0.35">
      <c r="B45">
        <v>1473.2345419230001</v>
      </c>
      <c r="C45">
        <v>1472.056331</v>
      </c>
      <c r="D45">
        <v>1474.4423710000001</v>
      </c>
      <c r="E45">
        <v>0.44611085420547547</v>
      </c>
      <c r="H45">
        <f t="shared" si="1"/>
        <v>0.15387890000010884</v>
      </c>
      <c r="I45">
        <f t="shared" si="2"/>
        <v>0.11783799999989242</v>
      </c>
      <c r="J45">
        <f t="shared" si="3"/>
        <v>18.758749999999964</v>
      </c>
      <c r="K45">
        <f t="shared" si="4"/>
        <v>1.1968909653558173</v>
      </c>
    </row>
    <row r="46" spans="1:11" x14ac:dyDescent="0.35">
      <c r="B46">
        <v>1475.0772632909998</v>
      </c>
      <c r="C46">
        <v>1473.7346580000001</v>
      </c>
      <c r="D46">
        <v>1476.2313939999999</v>
      </c>
      <c r="E46">
        <v>0.44354356239787646</v>
      </c>
      <c r="H46">
        <f t="shared" si="1"/>
        <v>0.27112910000005286</v>
      </c>
      <c r="I46">
        <f t="shared" si="2"/>
        <v>0.52162199999997938</v>
      </c>
      <c r="J46">
        <f t="shared" si="3"/>
        <v>16.981127000000015</v>
      </c>
      <c r="K46">
        <f t="shared" si="4"/>
        <v>1.4697805841094604</v>
      </c>
    </row>
    <row r="47" spans="1:11" x14ac:dyDescent="0.35">
      <c r="B47">
        <v>1478.536698207</v>
      </c>
      <c r="C47">
        <v>1477.4019659999999</v>
      </c>
      <c r="D47">
        <v>1479.6536610000001</v>
      </c>
      <c r="E47">
        <v>0.43708229291264811</v>
      </c>
      <c r="H47">
        <f t="shared" si="1"/>
        <v>0.57719650000012734</v>
      </c>
      <c r="I47">
        <f t="shared" si="2"/>
        <v>0.30313400000000001</v>
      </c>
      <c r="J47">
        <f t="shared" si="3"/>
        <v>19.446754999999939</v>
      </c>
      <c r="K47">
        <f t="shared" si="4"/>
        <v>2.1139301407408078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A X F f W W P 5 j b K k A A A A 9 Q A A A B I A H A B D b 2 5 m a W c v U G F j a 2 F n Z S 5 4 b W w g o h g A K K A U A A A A A A A A A A A A A A A A A A A A A A A A A A A A h Y 9 B D o I w F E S v Q r q n L R C j I Z + y 0 J 2 S m J g Y t 0 2 p 0 A g f Q 4 t w N x c e y S u I U d S d y 3 n z F j P 3 6 w 3 S o a 6 8 i 2 6 t a T A h A e X E 0 6 i a 3 G C R k M 4 d / Q V J B W y l O s l C e 6 O M N h 5 s n p D S u X P M W N / 3 t I 9 o 0 x Y s 5 D x g h 2 y z U 6 W u J f n I 5 r / s G 7 R O o t J E w P 4 1 R o Q 0 i C I 6 m 1 M O b G K Q G f z 2 4 T j 3 2 f 5 A W H a V 6 1 o t N P q r N b A p A n t f E A 9 Q S w M E F A A C A A g A A X F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x X 1 l E 7 B y i e A E A A A k P A A A T A B w A R m 9 y b X V s Y X M v U 2 V j d G l v b j E u b S C i G A A o o B Q A A A A A A A A A A A A A A A A A A A A A A A A A A A D t 0 s 1 r w j A U A P C 7 0 P 8 h x E s L X b F 1 3 9 K D V M Y u G x v 1 p q P E 9 q m B f E i S l o n 4 v y 9 O w R 2 c 8 7 K B L O 2 h 7 c v L e 3 n l p 6 E 0 V A q U b 5 9 x z 2 t 5 L T 0 n C i q k D T F U G 1 r q I r 5 L i v j 6 t o i T m 6 L b Q S l i Y L w W s l c u a 1 W C j W S 6 i Q a y r D k I 4 z 9 Q B l E m h b E f 2 s f Z / V j B Q u o x I z Z S L i 8 M a D M m q p z T B s b f 9 o l K 3 e A g H A 2 A U U 4 N q B T 3 c I g y y W o u d H o Z o t d a G s j N k k G 6 f 4 2 e p Y C 3 I N w e s I 1 f l O R 2 r U K P Q C p Q G t v T D s n E J u 5 W d n F / O 0 u I R r t 4 n 7 G 8 J I w o n R p V f y 2 Z z Y m Y 2 Y r D 5 Q L 2 5 Y a K C D 2 V i m 9 P u F n U / o H + 4 W q F + w 0 o M g M 0 o N M p K P t T A P l c B 3 Y 8 Y 7 c h U f M J q H W I V v i J C s p r f k o m e T 8 x M z d E V E R V a A A N J Z 8 C D m S u A 6 9 F x c G Z f 3 C S / J G T x D k 5 T y e d I t 7 c v y h k 1 8 H Z O A s b b X x I h 5 8 E 2 B F x R I 4 R 6 T o i j s h x I p e O i C N y n M i V I / K / i X w A U E s B A i 0 A F A A C A A g A A X F f W W P 5 j b K k A A A A 9 Q A A A B I A A A A A A A A A A A A A A A A A A A A A A E N v b m Z p Z y 9 Q Y W N r Y W d l L n h t b F B L A Q I t A B Q A A g A I A A F x X 1 k P y u m r p A A A A O k A A A A T A A A A A A A A A A A A A A A A A P A A A A B b Q 2 9 u d G V u d F 9 U e X B l c 1 0 u e G 1 s U E s B A i 0 A F A A C A A g A A X F f W U T s H K J 4 A Q A A C Q 8 A A B M A A A A A A A A A A A A A A A A A 4 Q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E w A A A A A A A B 6 T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N f M T k y X z E 2 O F 8 x M j d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j U 5 M T A 2 M S 0 w N m I y L T R k Y 2 Q t Y j M 5 M i 0 0 M j c 4 Y z k 1 Y W I w N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G a W x s V G F y Z 2 V 0 I i B W Y W x 1 Z T 0 i c 3 N 0 Y X R p c 3 R p Y 3 N f M T k y X z E 2 O F 8 x M j d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F U M T M 6 M D U 6 M z c u N j Y z M T c 5 N V o i I C 8 + P E V u d H J 5 I F R 5 c G U 9 I k Z p b G x D b 2 x 1 b W 5 U e X B l c y I g V m F s d W U 9 I n N C U V V G Q l E 9 P S I g L z 4 8 R W 5 0 c n k g V H l w Z T 0 i R m l s b E N v b H V t b k 5 h b W V z I i B W Y W x 1 Z T 0 i c 1 s m c X V v d D t B d m V y Y W d l I E R p Z m Z l c m V u Y 2 U g K G 1 z K S Z x d W 9 0 O y w m c X V v d D t N a W 5 p b X V t I E R p Z m Z l c m V u Y 2 U g K G 1 z K S Z x d W 9 0 O y w m c X V v d D t N Y X h p b X V t I E R p Z m Z l c m V u Y 2 U g K G 1 z K S Z x d W 9 0 O y w m c X V v d D t T d G F u Z G F y Z C B E Z X Z p Y X R p b 2 4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3 N f M T k y X z E 2 O F 8 x M j d f M z A v Q X V 0 b 1 J l b W 9 2 Z W R D b 2 x 1 b W 5 z M S 5 7 Q X Z l c m F n Z S B E a W Z m Z X J l b m N l I C h t c y k s M H 0 m c X V v d D s s J n F 1 b 3 Q 7 U 2 V j d G l v b j E v c 3 R h d G l z d G l j c 1 8 x O T J f M T Y 4 X z E y N 1 8 z M C 9 B d X R v U m V t b 3 Z l Z E N v b H V t b n M x L n t N a W 5 p b X V t I E R p Z m Z l c m V u Y 2 U g K G 1 z K S w x f S Z x d W 9 0 O y w m c X V v d D t T Z W N 0 a W 9 u M S 9 z d G F 0 a X N 0 a W N z X z E 5 M l 8 x N j h f M T I 3 X z M w L 0 F 1 d G 9 S Z W 1 v d m V k Q 2 9 s d W 1 u c z E u e 0 1 h e G l t d W 0 g R G l m Z m V y Z W 5 j Z S A o b X M p L D J 9 J n F 1 b 3 Q 7 L C Z x d W 9 0 O 1 N l Y 3 R p b 2 4 x L 3 N 0 Y X R p c 3 R p Y 3 N f M T k y X z E 2 O F 8 x M j d f M z A v Q X V 0 b 1 J l b W 9 2 Z W R D b 2 x 1 b W 5 z M S 5 7 U 3 R h b m R h c m Q g R G V 2 a W F 0 a W 9 u I C h t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d G l z d G l j c 1 8 x O T J f M T Y 4 X z E y N 1 8 z M C 9 B d X R v U m V t b 3 Z l Z E N v b H V t b n M x L n t B d m V y Y W d l I E R p Z m Z l c m V u Y 2 U g K G 1 z K S w w f S Z x d W 9 0 O y w m c X V v d D t T Z W N 0 a W 9 u M S 9 z d G F 0 a X N 0 a W N z X z E 5 M l 8 x N j h f M T I 3 X z M w L 0 F 1 d G 9 S Z W 1 v d m V k Q 2 9 s d W 1 u c z E u e 0 1 p b m l t d W 0 g R G l m Z m V y Z W 5 j Z S A o b X M p L D F 9 J n F 1 b 3 Q 7 L C Z x d W 9 0 O 1 N l Y 3 R p b 2 4 x L 3 N 0 Y X R p c 3 R p Y 3 N f M T k y X z E 2 O F 8 x M j d f M z A v Q X V 0 b 1 J l b W 9 2 Z W R D b 2 x 1 b W 5 z M S 5 7 T W F 4 a W 1 1 b S B E a W Z m Z X J l b m N l I C h t c y k s M n 0 m c X V v d D s s J n F 1 b 3 Q 7 U 2 V j d G l v b j E v c 3 R h d G l z d G l j c 1 8 x O T J f M T Y 4 X z E y N 1 8 z M C 9 B d X R v U m V t b 3 Z l Z E N v b H V t b n M x L n t T d G F u Z G F y Z C B E Z X Z p Y X R p b 2 4 g K G 1 z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z d G l j c 1 8 x O T J f M T Y 4 X z E y N 1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X z E 5 M l 8 x N j h f M T I 3 X z M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N f M T k y X z E 2 O F 8 x M j d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X z E 5 M l 8 x N j h f M j I 3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E w M m M y O T M t M z Q z Z i 0 0 O T V l L T l k O W U t N T g w Y j M 1 M j g w N T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i I g L z 4 8 R W 5 0 c n k g V H l w Z T 0 i U m V j b 3 Z l c n l U Y X J n Z X R S b 3 c i I F Z h b H V l P S J s M T c i I C 8 + P E V u d H J 5 I F R 5 c G U 9 I k Z p b G x U Y X J n Z X Q i I F Z h b H V l P S J z c 3 R h d G l z d G l j c 1 8 x O T J f M T Y 4 X z I y N 1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z M V Q x M z o w N j o y N y 4 w N T g 1 N j c w W i I g L z 4 8 R W 5 0 c n k g V H l w Z T 0 i R m l s b E N v b H V t b l R 5 c G V z I i B W Y W x 1 Z T 0 i c 0 J R V U Z C U T 0 9 I i A v P j x F b n R y e S B U e X B l P S J G a W x s Q 2 9 s d W 1 u T m F t Z X M i I F Z h b H V l P S J z W y Z x d W 9 0 O 0 F 2 Z X J h Z 2 U g R G l m Z m V y Z W 5 j Z S A o b X M p J n F 1 b 3 Q 7 L C Z x d W 9 0 O 0 1 p b m l t d W 0 g R G l m Z m V y Z W 5 j Z S A o b X M p J n F 1 b 3 Q 7 L C Z x d W 9 0 O 0 1 h e G l t d W 0 g R G l m Z m V y Z W 5 j Z S A o b X M p J n F 1 b 3 Q 7 L C Z x d W 9 0 O 1 N 0 Y W 5 k Y X J k I E R l d m l h d G l v b i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z d G l j c 1 8 x O T J f M T Y 4 X z I y N 1 8 z M C 9 B d X R v U m V t b 3 Z l Z E N v b H V t b n M x L n t B d m V y Y W d l I E R p Z m Z l c m V u Y 2 U g K G 1 z K S w w f S Z x d W 9 0 O y w m c X V v d D t T Z W N 0 a W 9 u M S 9 z d G F 0 a X N 0 a W N z X z E 5 M l 8 x N j h f M j I 3 X z M w L 0 F 1 d G 9 S Z W 1 v d m V k Q 2 9 s d W 1 u c z E u e 0 1 p b m l t d W 0 g R G l m Z m V y Z W 5 j Z S A o b X M p L D F 9 J n F 1 b 3 Q 7 L C Z x d W 9 0 O 1 N l Y 3 R p b 2 4 x L 3 N 0 Y X R p c 3 R p Y 3 N f M T k y X z E 2 O F 8 y M j d f M z A v Q X V 0 b 1 J l b W 9 2 Z W R D b 2 x 1 b W 5 z M S 5 7 T W F 4 a W 1 1 b S B E a W Z m Z X J l b m N l I C h t c y k s M n 0 m c X V v d D s s J n F 1 b 3 Q 7 U 2 V j d G l v b j E v c 3 R h d G l z d G l j c 1 8 x O T J f M T Y 4 X z I y N 1 8 z M C 9 B d X R v U m V t b 3 Z l Z E N v b H V t b n M x L n t T d G F u Z G F y Z C B E Z X Z p Y X R p b 2 4 g K G 1 z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0 a X N 0 a W N z X z E 5 M l 8 x N j h f M j I 3 X z M w L 0 F 1 d G 9 S Z W 1 v d m V k Q 2 9 s d W 1 u c z E u e 0 F 2 Z X J h Z 2 U g R G l m Z m V y Z W 5 j Z S A o b X M p L D B 9 J n F 1 b 3 Q 7 L C Z x d W 9 0 O 1 N l Y 3 R p b 2 4 x L 3 N 0 Y X R p c 3 R p Y 3 N f M T k y X z E 2 O F 8 y M j d f M z A v Q X V 0 b 1 J l b W 9 2 Z W R D b 2 x 1 b W 5 z M S 5 7 T W l u a W 1 1 b S B E a W Z m Z X J l b m N l I C h t c y k s M X 0 m c X V v d D s s J n F 1 b 3 Q 7 U 2 V j d G l v b j E v c 3 R h d G l z d G l j c 1 8 x O T J f M T Y 4 X z I y N 1 8 z M C 9 B d X R v U m V t b 3 Z l Z E N v b H V t b n M x L n t N Y X h p b X V t I E R p Z m Z l c m V u Y 2 U g K G 1 z K S w y f S Z x d W 9 0 O y w m c X V v d D t T Z W N 0 a W 9 u M S 9 z d G F 0 a X N 0 a W N z X z E 5 M l 8 x N j h f M j I 3 X z M w L 0 F 1 d G 9 S Z W 1 v d m V k Q 2 9 s d W 1 u c z E u e 1 N 0 Y W 5 k Y X J k I E R l d m l h d G l v b i A o b X M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a X N 0 a W N z X z E 5 M l 8 x N j h f M j I 3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N f M T k y X z E 2 O F 8 y M j d f M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1 8 x O T J f M T Y 4 X z I y N 1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N f M T B f M V 8 x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z J i M 2 M z O C 0 4 Y m U 2 L T Q 5 O T k t Y W Y z M i 0 x M W E 4 M D l i N z k 2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I i A v P j x F b n R y e S B U e X B l P S J S Z W N v d m V y e V R h c m d l d F J v d y I g V m F s d W U 9 I m w z M y I g L z 4 8 R W 5 0 c n k g V H l w Z T 0 i R m l s b F R h c m d l d C I g V m F s d W U 9 I n N z d G F 0 a X N 0 a W N z X z E w X z F f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M x V D E z O j A 2 O j U x L j Y z N z I x M T R a I i A v P j x F b n R y e S B U e X B l P S J G a W x s Q 2 9 s d W 1 u V H l w Z X M i I F Z h b H V l P S J z Q l F V R k J R P T 0 i I C 8 + P E V u d H J 5 I F R 5 c G U 9 I k Z p b G x D b 2 x 1 b W 5 O Y W 1 l c y I g V m F s d W U 9 I n N b J n F 1 b 3 Q 7 Q X Z l c m F n Z S B E a W Z m Z X J l b m N l I C h t c y k m c X V v d D s s J n F 1 b 3 Q 7 T W l u a W 1 1 b S B E a W Z m Z X J l b m N l I C h t c y k m c X V v d D s s J n F 1 b 3 Q 7 T W F 4 a W 1 1 b S B E a W Z m Z X J l b m N l I C h t c y k m c X V v d D s s J n F 1 b 3 Q 7 U 3 R h b m R h c m Q g R G V 2 a W F 0 a W 9 u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N z X z E w X z F f M V 8 x L 0 F 1 d G 9 S Z W 1 v d m V k Q 2 9 s d W 1 u c z E u e 0 F 2 Z X J h Z 2 U g R G l m Z m V y Z W 5 j Z S A o b X M p L D B 9 J n F 1 b 3 Q 7 L C Z x d W 9 0 O 1 N l Y 3 R p b 2 4 x L 3 N 0 Y X R p c 3 R p Y 3 N f M T B f M V 8 x X z E v Q X V 0 b 1 J l b W 9 2 Z W R D b 2 x 1 b W 5 z M S 5 7 T W l u a W 1 1 b S B E a W Z m Z X J l b m N l I C h t c y k s M X 0 m c X V v d D s s J n F 1 b 3 Q 7 U 2 V j d G l v b j E v c 3 R h d G l z d G l j c 1 8 x M F 8 x X z F f M S 9 B d X R v U m V t b 3 Z l Z E N v b H V t b n M x L n t N Y X h p b X V t I E R p Z m Z l c m V u Y 2 U g K G 1 z K S w y f S Z x d W 9 0 O y w m c X V v d D t T Z W N 0 a W 9 u M S 9 z d G F 0 a X N 0 a W N z X z E w X z F f M V 8 x L 0 F 1 d G 9 S Z W 1 v d m V k Q 2 9 s d W 1 u c z E u e 1 N 0 Y W 5 k Y X J k I E R l d m l h d G l v b i A o b X M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0 Y X R p c 3 R p Y 3 N f M T B f M V 8 x X z E v Q X V 0 b 1 J l b W 9 2 Z W R D b 2 x 1 b W 5 z M S 5 7 Q X Z l c m F n Z S B E a W Z m Z X J l b m N l I C h t c y k s M H 0 m c X V v d D s s J n F 1 b 3 Q 7 U 2 V j d G l v b j E v c 3 R h d G l z d G l j c 1 8 x M F 8 x X z F f M S 9 B d X R v U m V t b 3 Z l Z E N v b H V t b n M x L n t N a W 5 p b X V t I E R p Z m Z l c m V u Y 2 U g K G 1 z K S w x f S Z x d W 9 0 O y w m c X V v d D t T Z W N 0 a W 9 u M S 9 z d G F 0 a X N 0 a W N z X z E w X z F f M V 8 x L 0 F 1 d G 9 S Z W 1 v d m V k Q 2 9 s d W 1 u c z E u e 0 1 h e G l t d W 0 g R G l m Z m V y Z W 5 j Z S A o b X M p L D J 9 J n F 1 b 3 Q 7 L C Z x d W 9 0 O 1 N l Y 3 R p b 2 4 x L 3 N 0 Y X R p c 3 R p Y 3 N f M T B f M V 8 x X z E v Q X V 0 b 1 J l b W 9 2 Z W R D b 2 x 1 b W 5 z M S 5 7 U 3 R h b m R h c m Q g R G V 2 a W F 0 a W 9 u I C h t c y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p c 3 R p Y 3 N f M T B f M V 8 x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1 8 x M F 8 x X z F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X z E w X z F f M V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1 8 x M F 8 x X z F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l N D Y 5 M T E x L T B i M T E t N G E 4 M C 1 i M W F k L T Z l N z I 1 Y z k 0 Y j E x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z M V Q x M z o w N z o z O S 4 5 N D E w M j I 3 W i I g L z 4 8 R W 5 0 c n k g V H l w Z T 0 i R m l s b E N v b H V t b l R 5 c G V z I i B W Y W x 1 Z T 0 i c 0 J R V U Z C U T 0 9 I i A v P j x F b n R y e S B U e X B l P S J G a W x s Q 2 9 s d W 1 u T m F t Z X M i I F Z h b H V l P S J z W y Z x d W 9 0 O 0 F 2 Z X J h Z 2 U g R G l m Z m V y Z W 5 j Z S A o b X M p J n F 1 b 3 Q 7 L C Z x d W 9 0 O 0 1 p b m l t d W 0 g R G l m Z m V y Z W 5 j Z S A o b X M p J n F 1 b 3 Q 7 L C Z x d W 9 0 O 0 1 h e G l t d W 0 g R G l m Z m V y Z W 5 j Z S A o b X M p J n F 1 b 3 Q 7 L C Z x d W 9 0 O 1 N 0 Y W 5 k Y X J k I E R l d m l h d G l v b i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z d G l j c 1 8 x M F 8 x X z F f M S A o M i k v Q X V 0 b 1 J l b W 9 2 Z W R D b 2 x 1 b W 5 z M S 5 7 Q X Z l c m F n Z S B E a W Z m Z X J l b m N l I C h t c y k s M H 0 m c X V v d D s s J n F 1 b 3 Q 7 U 2 V j d G l v b j E v c 3 R h d G l z d G l j c 1 8 x M F 8 x X z F f M S A o M i k v Q X V 0 b 1 J l b W 9 2 Z W R D b 2 x 1 b W 5 z M S 5 7 T W l u a W 1 1 b S B E a W Z m Z X J l b m N l I C h t c y k s M X 0 m c X V v d D s s J n F 1 b 3 Q 7 U 2 V j d G l v b j E v c 3 R h d G l z d G l j c 1 8 x M F 8 x X z F f M S A o M i k v Q X V 0 b 1 J l b W 9 2 Z W R D b 2 x 1 b W 5 z M S 5 7 T W F 4 a W 1 1 b S B E a W Z m Z X J l b m N l I C h t c y k s M n 0 m c X V v d D s s J n F 1 b 3 Q 7 U 2 V j d G l v b j E v c 3 R h d G l z d G l j c 1 8 x M F 8 x X z F f M S A o M i k v Q X V 0 b 1 J l b W 9 2 Z W R D b 2 x 1 b W 5 z M S 5 7 U 3 R h b m R h c m Q g R G V 2 a W F 0 a W 9 u I C h t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d G l z d G l j c 1 8 x M F 8 x X z F f M S A o M i k v Q X V 0 b 1 J l b W 9 2 Z W R D b 2 x 1 b W 5 z M S 5 7 Q X Z l c m F n Z S B E a W Z m Z X J l b m N l I C h t c y k s M H 0 m c X V v d D s s J n F 1 b 3 Q 7 U 2 V j d G l v b j E v c 3 R h d G l z d G l j c 1 8 x M F 8 x X z F f M S A o M i k v Q X V 0 b 1 J l b W 9 2 Z W R D b 2 x 1 b W 5 z M S 5 7 T W l u a W 1 1 b S B E a W Z m Z X J l b m N l I C h t c y k s M X 0 m c X V v d D s s J n F 1 b 3 Q 7 U 2 V j d G l v b j E v c 3 R h d G l z d G l j c 1 8 x M F 8 x X z F f M S A o M i k v Q X V 0 b 1 J l b W 9 2 Z W R D b 2 x 1 b W 5 z M S 5 7 T W F 4 a W 1 1 b S B E a W Z m Z X J l b m N l I C h t c y k s M n 0 m c X V v d D s s J n F 1 b 3 Q 7 U 2 V j d G l v b j E v c 3 R h d G l z d G l j c 1 8 x M F 8 x X z F f M S A o M i k v Q X V 0 b 1 J l b W 9 2 Z W R D b 2 x 1 b W 5 z M S 5 7 U 3 R h b m R h c m Q g R G V 2 a W F 0 a W 9 u I C h t c y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p c 3 R p Y 3 N f M T B f M V 8 x X z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1 8 x M F 8 x X z F f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X z E w X z F f M V 8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1 8 x M F 8 x X z F f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l Z T k 2 Y W E 1 L W I 3 Y W I t N G J k O C 0 4 M W F l L T F l Y m M 5 Y m Q 1 O D c 5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c 3 R h d G l z d G l j c 1 8 x M F 8 x X z F f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z M V Q x M z o w N z o 1 N S 4 3 M T E 1 N z Q y W i I g L z 4 8 R W 5 0 c n k g V H l w Z T 0 i R m l s b E N v b H V t b l R 5 c G V z I i B W Y W x 1 Z T 0 i c 0 J R V U Z C U T 0 9 I i A v P j x F b n R y e S B U e X B l P S J G a W x s Q 2 9 s d W 1 u T m F t Z X M i I F Z h b H V l P S J z W y Z x d W 9 0 O 0 F 2 Z X J h Z 2 U g R G l m Z m V y Z W 5 j Z S A o b X M p J n F 1 b 3 Q 7 L C Z x d W 9 0 O 0 1 p b m l t d W 0 g R G l m Z m V y Z W 5 j Z S A o b X M p J n F 1 b 3 Q 7 L C Z x d W 9 0 O 0 1 h e G l t d W 0 g R G l m Z m V y Z W 5 j Z S A o b X M p J n F 1 b 3 Q 7 L C Z x d W 9 0 O 1 N 0 Y W 5 k Y X J k I E R l d m l h d G l v b i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z d G l j c 1 8 x M F 8 x X z F f M S A o M y k v Q X V 0 b 1 J l b W 9 2 Z W R D b 2 x 1 b W 5 z M S 5 7 Q X Z l c m F n Z S B E a W Z m Z X J l b m N l I C h t c y k s M H 0 m c X V v d D s s J n F 1 b 3 Q 7 U 2 V j d G l v b j E v c 3 R h d G l z d G l j c 1 8 x M F 8 x X z F f M S A o M y k v Q X V 0 b 1 J l b W 9 2 Z W R D b 2 x 1 b W 5 z M S 5 7 T W l u a W 1 1 b S B E a W Z m Z X J l b m N l I C h t c y k s M X 0 m c X V v d D s s J n F 1 b 3 Q 7 U 2 V j d G l v b j E v c 3 R h d G l z d G l j c 1 8 x M F 8 x X z F f M S A o M y k v Q X V 0 b 1 J l b W 9 2 Z W R D b 2 x 1 b W 5 z M S 5 7 T W F 4 a W 1 1 b S B E a W Z m Z X J l b m N l I C h t c y k s M n 0 m c X V v d D s s J n F 1 b 3 Q 7 U 2 V j d G l v b j E v c 3 R h d G l z d G l j c 1 8 x M F 8 x X z F f M S A o M y k v Q X V 0 b 1 J l b W 9 2 Z W R D b 2 x 1 b W 5 z M S 5 7 U 3 R h b m R h c m Q g R G V 2 a W F 0 a W 9 u I C h t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d G l z d G l j c 1 8 x M F 8 x X z F f M S A o M y k v Q X V 0 b 1 J l b W 9 2 Z W R D b 2 x 1 b W 5 z M S 5 7 Q X Z l c m F n Z S B E a W Z m Z X J l b m N l I C h t c y k s M H 0 m c X V v d D s s J n F 1 b 3 Q 7 U 2 V j d G l v b j E v c 3 R h d G l z d G l j c 1 8 x M F 8 x X z F f M S A o M y k v Q X V 0 b 1 J l b W 9 2 Z W R D b 2 x 1 b W 5 z M S 5 7 T W l u a W 1 1 b S B E a W Z m Z X J l b m N l I C h t c y k s M X 0 m c X V v d D s s J n F 1 b 3 Q 7 U 2 V j d G l v b j E v c 3 R h d G l z d G l j c 1 8 x M F 8 x X z F f M S A o M y k v Q X V 0 b 1 J l b W 9 2 Z W R D b 2 x 1 b W 5 z M S 5 7 T W F 4 a W 1 1 b S B E a W Z m Z X J l b m N l I C h t c y k s M n 0 m c X V v d D s s J n F 1 b 3 Q 7 U 2 V j d G l v b j E v c 3 R h d G l z d G l j c 1 8 x M F 8 x X z F f M S A o M y k v Q X V 0 b 1 J l b W 9 2 Z W R D b 2 x 1 b W 5 z M S 5 7 U 3 R h b m R h c m Q g R G V 2 a W F 0 a W 9 u I C h t c y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p c 3 R p Y 3 N f M T B f M V 8 x X z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1 8 x M F 8 x X z F f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X z E w X z F f M V 8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1 8 x M F 8 x X z F f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0 Z G Q 4 M T k w L W E 4 N G I t N D d m N S 1 h N m Q x L W J m N T E w Y j Z l Z j I 2 N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G F 0 a X N 0 a W N z X z E w X z F f M V 8 x X 1 8 z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F U M T M 6 M D c 6 N T U u N z E x N T c 0 M l o i I C 8 + P E V u d H J 5 I F R 5 c G U 9 I k Z p b G x D b 2 x 1 b W 5 U e X B l c y I g V m F s d W U 9 I n N C U V V G Q l E 9 P S I g L z 4 8 R W 5 0 c n k g V H l w Z T 0 i R m l s b E N v b H V t b k 5 h b W V z I i B W Y W x 1 Z T 0 i c 1 s m c X V v d D t B d m V y Y W d l I E R p Z m Z l c m V u Y 2 U g K G 1 z K S Z x d W 9 0 O y w m c X V v d D t N a W 5 p b X V t I E R p Z m Z l c m V u Y 2 U g K G 1 z K S Z x d W 9 0 O y w m c X V v d D t N Y X h p b X V t I E R p Z m Z l c m V u Y 2 U g K G 1 z K S Z x d W 9 0 O y w m c X V v d D t T d G F u Z G F y Z C B E Z X Z p Y X R p b 2 4 g K G 1 z K S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z d G l j c 1 8 x M F 8 x X z F f M S A o M y k v Q X V 0 b 1 J l b W 9 2 Z W R D b 2 x 1 b W 5 z M S 5 7 Q X Z l c m F n Z S B E a W Z m Z X J l b m N l I C h t c y k s M H 0 m c X V v d D s s J n F 1 b 3 Q 7 U 2 V j d G l v b j E v c 3 R h d G l z d G l j c 1 8 x M F 8 x X z F f M S A o M y k v Q X V 0 b 1 J l b W 9 2 Z W R D b 2 x 1 b W 5 z M S 5 7 T W l u a W 1 1 b S B E a W Z m Z X J l b m N l I C h t c y k s M X 0 m c X V v d D s s J n F 1 b 3 Q 7 U 2 V j d G l v b j E v c 3 R h d G l z d G l j c 1 8 x M F 8 x X z F f M S A o M y k v Q X V 0 b 1 J l b W 9 2 Z W R D b 2 x 1 b W 5 z M S 5 7 T W F 4 a W 1 1 b S B E a W Z m Z X J l b m N l I C h t c y k s M n 0 m c X V v d D s s J n F 1 b 3 Q 7 U 2 V j d G l v b j E v c 3 R h d G l z d G l j c 1 8 x M F 8 x X z F f M S A o M y k v Q X V 0 b 1 J l b W 9 2 Z W R D b 2 x 1 b W 5 z M S 5 7 U 3 R h b m R h c m Q g R G V 2 a W F 0 a W 9 u I C h t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d G l z d G l j c 1 8 x M F 8 x X z F f M S A o M y k v Q X V 0 b 1 J l b W 9 2 Z W R D b 2 x 1 b W 5 z M S 5 7 Q X Z l c m F n Z S B E a W Z m Z X J l b m N l I C h t c y k s M H 0 m c X V v d D s s J n F 1 b 3 Q 7 U 2 V j d G l v b j E v c 3 R h d G l z d G l j c 1 8 x M F 8 x X z F f M S A o M y k v Q X V 0 b 1 J l b W 9 2 Z W R D b 2 x 1 b W 5 z M S 5 7 T W l u a W 1 1 b S B E a W Z m Z X J l b m N l I C h t c y k s M X 0 m c X V v d D s s J n F 1 b 3 Q 7 U 2 V j d G l v b j E v c 3 R h d G l z d G l j c 1 8 x M F 8 x X z F f M S A o M y k v Q X V 0 b 1 J l b W 9 2 Z W R D b 2 x 1 b W 5 z M S 5 7 T W F 4 a W 1 1 b S B E a W Z m Z X J l b m N l I C h t c y k s M n 0 m c X V v d D s s J n F 1 b 3 Q 7 U 2 V j d G l v b j E v c 3 R h d G l z d G l j c 1 8 x M F 8 x X z F f M S A o M y k v Q X V 0 b 1 J l b W 9 2 Z W R D b 2 x 1 b W 5 z M S 5 7 U 3 R h b m R h c m Q g R G V 2 a W F 0 a W 9 u I C h t c y k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a X N 0 a W N z X z E w X z F f M V 8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N f M T B f M V 8 x X z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1 8 x M F 8 x X z F f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N f M T B f M V 8 x X z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G E 0 Z G V m Z i 0 1 O D g y L T R m N D k t O W I 5 N y 1 l N m Y 5 Z j B h Z G N i O G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l z d G l j c 1 8 x M F 8 x X z F f M V 9 f M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M x V D E z O j A 3 O j U 1 L j c x M T U 3 N D J a I i A v P j x F b n R y e S B U e X B l P S J G a W x s Q 2 9 s d W 1 u V H l w Z X M i I F Z h b H V l P S J z Q l F V R k J R P T 0 i I C 8 + P E V u d H J 5 I F R 5 c G U 9 I k Z p b G x D b 2 x 1 b W 5 O Y W 1 l c y I g V m F s d W U 9 I n N b J n F 1 b 3 Q 7 Q X Z l c m F n Z S B E a W Z m Z X J l b m N l I C h t c y k m c X V v d D s s J n F 1 b 3 Q 7 T W l u a W 1 1 b S B E a W Z m Z X J l b m N l I C h t c y k m c X V v d D s s J n F 1 b 3 Q 7 T W F 4 a W 1 1 b S B E a W Z m Z X J l b m N l I C h t c y k m c X V v d D s s J n F 1 b 3 Q 7 U 3 R h b m R h c m Q g R G V 2 a W F 0 a W 9 u I C h t c y k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3 N f M T B f M V 8 x X z E g K D M p L 0 F 1 d G 9 S Z W 1 v d m V k Q 2 9 s d W 1 u c z E u e 0 F 2 Z X J h Z 2 U g R G l m Z m V y Z W 5 j Z S A o b X M p L D B 9 J n F 1 b 3 Q 7 L C Z x d W 9 0 O 1 N l Y 3 R p b 2 4 x L 3 N 0 Y X R p c 3 R p Y 3 N f M T B f M V 8 x X z E g K D M p L 0 F 1 d G 9 S Z W 1 v d m V k Q 2 9 s d W 1 u c z E u e 0 1 p b m l t d W 0 g R G l m Z m V y Z W 5 j Z S A o b X M p L D F 9 J n F 1 b 3 Q 7 L C Z x d W 9 0 O 1 N l Y 3 R p b 2 4 x L 3 N 0 Y X R p c 3 R p Y 3 N f M T B f M V 8 x X z E g K D M p L 0 F 1 d G 9 S Z W 1 v d m V k Q 2 9 s d W 1 u c z E u e 0 1 h e G l t d W 0 g R G l m Z m V y Z W 5 j Z S A o b X M p L D J 9 J n F 1 b 3 Q 7 L C Z x d W 9 0 O 1 N l Y 3 R p b 2 4 x L 3 N 0 Y X R p c 3 R p Y 3 N f M T B f M V 8 x X z E g K D M p L 0 F 1 d G 9 S Z W 1 v d m V k Q 2 9 s d W 1 u c z E u e 1 N 0 Y W 5 k Y X J k I E R l d m l h d G l v b i A o b X M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0 Y X R p c 3 R p Y 3 N f M T B f M V 8 x X z E g K D M p L 0 F 1 d G 9 S Z W 1 v d m V k Q 2 9 s d W 1 u c z E u e 0 F 2 Z X J h Z 2 U g R G l m Z m V y Z W 5 j Z S A o b X M p L D B 9 J n F 1 b 3 Q 7 L C Z x d W 9 0 O 1 N l Y 3 R p b 2 4 x L 3 N 0 Y X R p c 3 R p Y 3 N f M T B f M V 8 x X z E g K D M p L 0 F 1 d G 9 S Z W 1 v d m V k Q 2 9 s d W 1 u c z E u e 0 1 p b m l t d W 0 g R G l m Z m V y Z W 5 j Z S A o b X M p L D F 9 J n F 1 b 3 Q 7 L C Z x d W 9 0 O 1 N l Y 3 R p b 2 4 x L 3 N 0 Y X R p c 3 R p Y 3 N f M T B f M V 8 x X z E g K D M p L 0 F 1 d G 9 S Z W 1 v d m V k Q 2 9 s d W 1 u c z E u e 0 1 h e G l t d W 0 g R G l m Z m V y Z W 5 j Z S A o b X M p L D J 9 J n F 1 b 3 Q 7 L C Z x d W 9 0 O 1 N l Y 3 R p b 2 4 x L 3 N 0 Y X R p c 3 R p Y 3 N f M T B f M V 8 x X z E g K D M p L 0 F 1 d G 9 S Z W 1 v d m V k Q 2 9 s d W 1 u c z E u e 1 N 0 Y W 5 k Y X J k I E R l d m l h d G l v b i A o b X M p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l z d G l j c 1 8 x M F 8 x X z F f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X z E w X z F f M V 8 x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N f M T B f M V 8 x X z E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F Z I z b d x x k q p F t c a 5 R J o Z Q A A A A A C A A A A A A A D Z g A A w A A A A B A A A A B d e k v 8 N v F H s H l 1 o 3 a e Z f q f A A A A A A S A A A C g A A A A E A A A A F J 5 6 K P W n n O R Q I 3 o f x d b 7 0 1 Q A A A A j h 9 M W p 5 d M x A G S j C y T b c L 2 I k e + o t r a i j 9 U Q s C R L z 6 A g 1 X 6 B 1 t z h Z x f b u a m w s O b 3 G 1 J s 6 / B I v 0 h o z G t c / R x b u D T U 0 f g 4 g m i 2 G j U Y y m c g V z 5 B w U A A A A 0 w J M Q p + J 3 v p j q q U n i f W D s M g Z r h 8 = < / D a t a M a s h u p > 
</file>

<file path=customXml/itemProps1.xml><?xml version="1.0" encoding="utf-8"?>
<ds:datastoreItem xmlns:ds="http://schemas.openxmlformats.org/officeDocument/2006/customXml" ds:itemID="{2CF49AE9-DFC8-4ACA-8882-291CE5CD0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Einar Aglen</dc:creator>
  <cp:lastModifiedBy>Einar Aglen</cp:lastModifiedBy>
  <dcterms:created xsi:type="dcterms:W3CDTF">2024-10-31T13:04:51Z</dcterms:created>
  <dcterms:modified xsi:type="dcterms:W3CDTF">2024-10-31T13:30:55Z</dcterms:modified>
</cp:coreProperties>
</file>