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Hochschule\PBLV-Projekt\theMillionDollarProject\costStructure\"/>
    </mc:Choice>
  </mc:AlternateContent>
  <xr:revisionPtr revIDLastSave="0" documentId="13_ncr:1_{7C1E68C0-C23A-49F8-B787-294111DCF560}" xr6:coauthVersionLast="41" xr6:coauthVersionMax="41" xr10:uidLastSave="{00000000-0000-0000-0000-000000000000}"/>
  <bookViews>
    <workbookView xWindow="-108" yWindow="-108" windowWidth="23256" windowHeight="12576" xr2:uid="{2E42D656-2526-4AD3-A899-9FE244B51D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F58" i="1"/>
  <c r="F50" i="1"/>
  <c r="F48" i="1"/>
  <c r="F49" i="1"/>
  <c r="F52" i="1"/>
  <c r="F56" i="1" s="1"/>
  <c r="F63" i="1" s="1"/>
  <c r="F53" i="1"/>
  <c r="F54" i="1"/>
  <c r="F55" i="1"/>
  <c r="F36" i="1"/>
  <c r="F37" i="1"/>
  <c r="F38" i="1"/>
  <c r="F39" i="1"/>
  <c r="F40" i="1"/>
  <c r="F41" i="1"/>
  <c r="F42" i="1"/>
  <c r="F43" i="1"/>
  <c r="F44" i="1"/>
  <c r="F45" i="1"/>
  <c r="F35" i="1"/>
  <c r="F46" i="1" s="1"/>
  <c r="D46" i="1"/>
  <c r="F31" i="1"/>
  <c r="F30" i="1"/>
</calcChain>
</file>

<file path=xl/sharedStrings.xml><?xml version="1.0" encoding="utf-8"?>
<sst xmlns="http://schemas.openxmlformats.org/spreadsheetml/2006/main" count="101" uniqueCount="71">
  <si>
    <t>Webserver</t>
  </si>
  <si>
    <t>Printserver</t>
  </si>
  <si>
    <t>Privat server entwickler</t>
  </si>
  <si>
    <t>Datenbank (service)</t>
  </si>
  <si>
    <t>Datenbank (Kundendaten)</t>
  </si>
  <si>
    <t>Lizenzserver</t>
  </si>
  <si>
    <t>Production Server</t>
  </si>
  <si>
    <t>Test Server</t>
  </si>
  <si>
    <t>Stage Server</t>
  </si>
  <si>
    <t>Monatliche Kosten</t>
  </si>
  <si>
    <t>Fix Kosten</t>
  </si>
  <si>
    <t>Workstation</t>
  </si>
  <si>
    <t>Laptop</t>
  </si>
  <si>
    <t>Gesamt</t>
  </si>
  <si>
    <t>1.543,80 $</t>
  </si>
  <si>
    <t>Maus</t>
  </si>
  <si>
    <t>Tastatur</t>
  </si>
  <si>
    <t>Bürobedarf</t>
  </si>
  <si>
    <t>Lizenzen</t>
  </si>
  <si>
    <t>2 Bildschirme</t>
  </si>
  <si>
    <t>Infrastruktur und Persistenz</t>
  </si>
  <si>
    <t>Einrichtung</t>
  </si>
  <si>
    <t>Küche</t>
  </si>
  <si>
    <t>https://cloud.ibm.com/gen1/infrastructure/provision/bm?cm_sp=Cloud-Product-_-OnPageNav-IBMCloudPlatform_IBMBareMetal-_-BM_PricingPage_Medium_DACH</t>
  </si>
  <si>
    <t>https://m.notebooksbilliger.de/benq+gl2760h</t>
  </si>
  <si>
    <t>https://www.notebooksbilliger.de/lenovo+thinkpad+workstation+dock+230w/eqsqid/55b374ea-a9eb-48f1-a41e-e4c84c43c65e</t>
  </si>
  <si>
    <t>https://www.notebooksbilliger.de/lenovo+thinkpad+t450s+383427/eqsqid/e26ae4f7-d998-4446-87f9-263f338f582a</t>
  </si>
  <si>
    <t>Spühmaschine</t>
  </si>
  <si>
    <t>Kaffeemaschine</t>
  </si>
  <si>
    <t>Küchenzeile</t>
  </si>
  <si>
    <t>Kühlschrank</t>
  </si>
  <si>
    <t>Tisch</t>
  </si>
  <si>
    <t>kleiner Tisch</t>
  </si>
  <si>
    <t>https://www.mediamarkt.de/de/product/_bosch-smv46kx01e-2173044.html</t>
  </si>
  <si>
    <t>https://www.inwerk-bueromoebel.de/buerokuechen/buero-kuechenzeilen/buerokueche-inwerk-46-bm71509.html</t>
  </si>
  <si>
    <t>https://www.saturn.de/de/product/_gorenje-rk6192ax-2023446.html?rbtc=%7C%7C2023446%7CK%C3%BCche+%3E+K%C3%BChlen+%2B+Gefrieren+%3E+K%C3%BChl-Gefrierkombinationen+%3E+Freistehende+K%C3%BChl-Gefrierkombinationen%7Cp%7C%7C&amp;extPu=saturn-gaw-search&amp;extProvId=5&amp;extCr=64557604042-315699469609&amp;extSi=&amp;extTg=&amp;extLi=1643745061&amp;keyword=&amp;extAP=1o3&amp;extMT=&amp;gclid=EAIaIQobChMI3Jr-_6T_4QIV6L3tCh13mQSNEAQYAyABEgJyx_D_BwE&amp;gclsrc=aw.ds</t>
  </si>
  <si>
    <t>https://www.ikea.com/de/de/p/ekedalen-ausziehtisch-weiss-70340765/</t>
  </si>
  <si>
    <t>stuhl</t>
  </si>
  <si>
    <t>https://www.ikea.com/de/de/p/fanbyn-stuhl-grau-s59284638/</t>
  </si>
  <si>
    <t>bestzeck du otze 24.teilig</t>
  </si>
  <si>
    <t>https://www.ikea.com/de/de/p/dragon-besteck-24-tlg-edelstahl-90091760/</t>
  </si>
  <si>
    <t>Teller</t>
  </si>
  <si>
    <t>https://www.ikea.com/de/de/p/flitighet-teller-weiss-10346652/</t>
  </si>
  <si>
    <t>glasser</t>
  </si>
  <si>
    <t>https://www.ikea.com/de/de/p/ikea-365-glas-klarglas-60279711/</t>
  </si>
  <si>
    <t>tassen mit logo</t>
  </si>
  <si>
    <t>https://www.schneider.de/de/Werbeartikel/Promotionartikel/Becher/Keramikbecher-Maria-fuer-Druck-ohne-Einzelverpackung-im-24er-Umkarton/produkt/l7205015?fromSearch=Kategorie&amp;ctp=cG9zPTImc2ltaT05NS4yOQ</t>
  </si>
  <si>
    <t>bürostuhl</t>
  </si>
  <si>
    <t>https://www.ikea.com/de/de/p/langfjaell-drehstuhl-mit-armlehnen-gunnared-hellgruen-schwarz-s39178002/</t>
  </si>
  <si>
    <t>schreibtisch</t>
  </si>
  <si>
    <t>Büro</t>
  </si>
  <si>
    <t>Meeting Point</t>
  </si>
  <si>
    <t>Empfang</t>
  </si>
  <si>
    <t>Theke</t>
  </si>
  <si>
    <t>https://www.inwerk-bueromoebel.de/empfangsmoebel/empfangstheken/empfangstheke-inwerk-noblesse-i-gerade-bm27480.html</t>
  </si>
  <si>
    <t>https://www.inwerk-bueromoebel.de/buerotische/buero-schreibtische/meister-schreibtisch-mit-unterbaucontainer-inwerk-odk-l-bm699.html</t>
  </si>
  <si>
    <t>Telefon</t>
  </si>
  <si>
    <t>https://www.amazon.de/gp/product/B01MTG7MCB/ref=as_li_tl?ie=UTF8&amp;camp=1638&amp;creative=6742&amp;creativeASIN=B01MTG7MCB&amp;linkCode=as2&amp;tag=buerotelefone-21&amp;linkId=140f0ed0641fdd75aa757480f0d0a3fd</t>
  </si>
  <si>
    <t>https://www.inwerk-bueromoebel.de/empfangsmoebel/lounge-sofa/lounge-sofa-reutlingen-bm18366.html</t>
  </si>
  <si>
    <t>Hocker</t>
  </si>
  <si>
    <t>Sofa</t>
  </si>
  <si>
    <t>https://www.inwerk-bueromoebel.de/buerostuehle/hocker/hocker-reutlingen-bm49069.html</t>
  </si>
  <si>
    <t>Stehtisch</t>
  </si>
  <si>
    <t>https://www.inwerk-bueromoebel.de/buerotische/stehtische/stehtisch-inwerk-superio-no-55-bm37985-bm37985.html</t>
  </si>
  <si>
    <t>https://www.buero-kaffeeautomaten.de/epages/61615493.sf/de_DE/?ObjectPath=/Shops/61615493/Products/Saeco_Lirika_Mach/SubProducts/SAE-KLIR4477</t>
  </si>
  <si>
    <t>Räumlichkeiten</t>
  </si>
  <si>
    <t>Büros</t>
  </si>
  <si>
    <t>https://www.immowelt.de/expose/2QKQV42</t>
  </si>
  <si>
    <t>Anzahl Arbeiter</t>
  </si>
  <si>
    <t>Patentkosten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</si>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</sst>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right" indent="1"/>
    </xf>
    <xf numFmtId="0" fontId="0" fillId="0" borderId="5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de/de/p/flitighet-teller-weiss-10346652/" TargetMode="External"/><Relationship Id="rId13" Type="http://schemas.openxmlformats.org/officeDocument/2006/relationships/hyperlink" Target="https://www.notebooksbilliger.de/lenovo+thinkpad+workstation+dock+230w/eqsqid/55b374ea-a9eb-48f1-a41e-e4c84c43c65e" TargetMode="External"/><Relationship Id="rId18" Type="http://schemas.openxmlformats.org/officeDocument/2006/relationships/hyperlink" Target="https://www.inwerk-bueromoebel.de/buerostuehle/hocker/hocker-reutlingen-bm49069.html" TargetMode="External"/><Relationship Id="rId3" Type="http://schemas.openxmlformats.org/officeDocument/2006/relationships/hyperlink" Target="https://www.inwerk-bueromoebel.de/buerokuechen/buero-kuechenzeilen/buerokueche-inwerk-46-bm71509.html" TargetMode="External"/><Relationship Id="rId21" Type="http://schemas.openxmlformats.org/officeDocument/2006/relationships/hyperlink" Target="https://www.buero-kaffeeautomaten.de/epages/61615493.sf/de_DE/?ObjectPath=/Shops/61615493/Products/Saeco_Lirika_Mach/SubProducts/SAE-KLIR4477" TargetMode="External"/><Relationship Id="rId7" Type="http://schemas.openxmlformats.org/officeDocument/2006/relationships/hyperlink" Target="https://www.ikea.com/de/de/p/dragon-besteck-24-tlg-edelstahl-90091760/" TargetMode="External"/><Relationship Id="rId12" Type="http://schemas.openxmlformats.org/officeDocument/2006/relationships/hyperlink" Target="https://www.notebooksbilliger.de/lenovo+thinkpad+t450s+383427/eqsqid/e26ae4f7-d998-4446-87f9-263f338f582a" TargetMode="External"/><Relationship Id="rId17" Type="http://schemas.openxmlformats.org/officeDocument/2006/relationships/hyperlink" Target="https://www.inwerk-bueromoebel.de/empfangsmoebel/lounge-sofa/lounge-sofa-reutlingen-bm18366.html" TargetMode="External"/><Relationship Id="rId2" Type="http://schemas.openxmlformats.org/officeDocument/2006/relationships/hyperlink" Target="https://www.mediamarkt.de/de/product/_bosch-smv46kx01e-2173044.html" TargetMode="External"/><Relationship Id="rId16" Type="http://schemas.openxmlformats.org/officeDocument/2006/relationships/hyperlink" Target="https://www.amazon.de/gp/product/B01MTG7MCB/ref=as_li_tl?ie=UTF8&amp;camp=1638&amp;creative=6742&amp;creativeASIN=B01MTG7MCB&amp;linkCode=as2&amp;tag=buerotelefone-21&amp;linkId=140f0ed0641fdd75aa757480f0d0a3fd" TargetMode="External"/><Relationship Id="rId20" Type="http://schemas.openxmlformats.org/officeDocument/2006/relationships/hyperlink" Target="https://www.inwerk-bueromoebel.de/empfangsmoebel/empfangstheken/empfangstheke-inwerk-noblesse-i-gerade-bm27480.html" TargetMode="External"/><Relationship Id="rId1" Type="http://schemas.openxmlformats.org/officeDocument/2006/relationships/hyperlink" Target="https://cloud.ibm.com/gen1/infrastructure/provision/bm?cm_sp=Cloud-Product-_-OnPageNav-IBMCloudPlatform_IBMBareMetal-_-BM_PricingPage_Medium_DACH" TargetMode="External"/><Relationship Id="rId6" Type="http://schemas.openxmlformats.org/officeDocument/2006/relationships/hyperlink" Target="https://www.ikea.com/de/de/p/fanbyn-stuhl-grau-s59284638/" TargetMode="External"/><Relationship Id="rId11" Type="http://schemas.openxmlformats.org/officeDocument/2006/relationships/hyperlink" Target="https://www.ikea.com/de/de/p/langfjaell-drehstuhl-mit-armlehnen-gunnared-hellgruen-schwarz-s39178002/" TargetMode="External"/><Relationship Id="rId5" Type="http://schemas.openxmlformats.org/officeDocument/2006/relationships/hyperlink" Target="https://www.ikea.com/de/de/p/ekedalen-ausziehtisch-weiss-70340765/" TargetMode="External"/><Relationship Id="rId15" Type="http://schemas.openxmlformats.org/officeDocument/2006/relationships/hyperlink" Target="https://www.inwerk-bueromoebel.de/buerotische/buero-schreibtische/meister-schreibtisch-mit-unterbaucontainer-inwerk-odk-l-bm699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schneider.de/de/Werbeartikel/Promotionartikel/Becher/Keramikbecher-Maria-fuer-Druck-ohne-Einzelverpackung-im-24er-Umkarton/produkt/l7205015?fromSearch=Kategorie&amp;ctp=cG9zPTImc2ltaT05NS4yOQ" TargetMode="External"/><Relationship Id="rId19" Type="http://schemas.openxmlformats.org/officeDocument/2006/relationships/hyperlink" Target="https://www.inwerk-bueromoebel.de/buerotische/stehtische/stehtisch-inwerk-superio-no-55-bm37985-bm37985.html" TargetMode="External"/><Relationship Id="rId4" Type="http://schemas.openxmlformats.org/officeDocument/2006/relationships/hyperlink" Target="https://www.saturn.de/de/product/_gorenje-rk6192ax-2023446.html?rbtc=%7C%7C2023446%7CK%C3%BCche+%3E+K%C3%BChlen+%2B+Gefrieren+%3E+K%C3%BChl-Gefrierkombinationen+%3E+Freistehende+K%C3%BChl-Gefrierkombinationen%7Cp%7C%7C&amp;extPu=saturn-gaw-search&amp;extProvId=5&amp;extCr=64557604042-315699469609&amp;extSi=&amp;extTg=&amp;extLi=1643745061&amp;keyword=&amp;extAP=1o3&amp;extMT=&amp;gclid=EAIaIQobChMI3Jr-_6T_4QIV6L3tCh13mQSNEAQYAyABEgJyx_D_BwE&amp;gclsrc=aw.ds" TargetMode="External"/><Relationship Id="rId9" Type="http://schemas.openxmlformats.org/officeDocument/2006/relationships/hyperlink" Target="https://www.ikea.com/de/de/p/ikea-365-glas-klarglas-60279711/" TargetMode="External"/><Relationship Id="rId14" Type="http://schemas.openxmlformats.org/officeDocument/2006/relationships/hyperlink" Target="https://m.notebooksbilliger.de/benq+gl2760h" TargetMode="External"/><Relationship Id="rId22" Type="http://schemas.openxmlformats.org/officeDocument/2006/relationships/hyperlink" Target="https://www.immowelt.de/expose/2QKQV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9EC4-9CE8-40B7-A155-C0FD11855F0E}">
  <dimension ref="A4:I63"/>
  <sheetViews>
    <sheetView tabSelected="1" topLeftCell="A47" workbookViewId="0">
      <selection activeCell="I64" sqref="I64"/>
    </sheetView>
  </sheetViews>
  <sheetFormatPr baseColWidth="10" defaultRowHeight="14.4" x14ac:dyDescent="0.3"/>
  <cols>
    <col min="1" max="1" width="24.88671875" bestFit="1" customWidth="1"/>
    <col min="2" max="2" width="22.21875" bestFit="1" customWidth="1"/>
    <col min="3" max="3" width="16.21875" customWidth="1"/>
    <col min="5" max="5" width="11.5546875" customWidth="1"/>
    <col min="6" max="6" width="16.5546875" bestFit="1" customWidth="1"/>
    <col min="7" max="7" width="13.33203125" bestFit="1" customWidth="1"/>
    <col min="9" max="9" width="13.109375" style="6" customWidth="1"/>
  </cols>
  <sheetData>
    <row r="4" spans="1:9" ht="15" thickBot="1" x14ac:dyDescent="0.35">
      <c r="A4" t="s">
        <v>20</v>
      </c>
      <c r="C4" t="s">
        <v>9</v>
      </c>
      <c r="D4" t="s">
        <v>10</v>
      </c>
      <c r="E4" t="s">
        <v>13</v>
      </c>
    </row>
    <row r="5" spans="1:9" x14ac:dyDescent="0.3">
      <c r="A5" s="1" t="s">
        <v>6</v>
      </c>
      <c r="B5" t="s">
        <v>0</v>
      </c>
      <c r="C5" s="2" t="s">
        <v>14</v>
      </c>
      <c r="D5" t="s">
        <v>18</v>
      </c>
      <c r="I5" s="7" t="s">
        <v>23</v>
      </c>
    </row>
    <row r="6" spans="1:9" x14ac:dyDescent="0.3">
      <c r="A6" s="1"/>
      <c r="B6" t="s">
        <v>1</v>
      </c>
      <c r="C6" s="3"/>
      <c r="D6" t="s">
        <v>18</v>
      </c>
    </row>
    <row r="7" spans="1:9" x14ac:dyDescent="0.3">
      <c r="A7" s="1"/>
      <c r="B7" t="s">
        <v>3</v>
      </c>
      <c r="C7" s="3"/>
      <c r="D7" t="s">
        <v>18</v>
      </c>
    </row>
    <row r="8" spans="1:9" x14ac:dyDescent="0.3">
      <c r="A8" s="1"/>
      <c r="B8" t="s">
        <v>2</v>
      </c>
      <c r="C8" s="3"/>
      <c r="D8" t="s">
        <v>18</v>
      </c>
    </row>
    <row r="9" spans="1:9" x14ac:dyDescent="0.3">
      <c r="A9" s="1"/>
      <c r="B9" t="s">
        <v>4</v>
      </c>
      <c r="C9" s="3"/>
      <c r="D9" t="s">
        <v>18</v>
      </c>
    </row>
    <row r="10" spans="1:9" x14ac:dyDescent="0.3">
      <c r="A10" s="1"/>
      <c r="B10" t="s">
        <v>5</v>
      </c>
      <c r="C10" s="3"/>
      <c r="D10" t="s">
        <v>18</v>
      </c>
    </row>
    <row r="11" spans="1:9" ht="15" thickBot="1" x14ac:dyDescent="0.35">
      <c r="C11" s="4"/>
      <c r="D11" t="s">
        <v>18</v>
      </c>
    </row>
    <row r="12" spans="1:9" x14ac:dyDescent="0.3">
      <c r="A12" s="1" t="s">
        <v>7</v>
      </c>
      <c r="B12" t="s">
        <v>0</v>
      </c>
      <c r="C12" s="2" t="s">
        <v>14</v>
      </c>
      <c r="D12" t="s">
        <v>18</v>
      </c>
    </row>
    <row r="13" spans="1:9" x14ac:dyDescent="0.3">
      <c r="A13" s="1"/>
      <c r="B13" t="s">
        <v>1</v>
      </c>
      <c r="C13" s="3"/>
      <c r="D13" t="s">
        <v>18</v>
      </c>
    </row>
    <row r="14" spans="1:9" x14ac:dyDescent="0.3">
      <c r="A14" s="1"/>
      <c r="B14" t="s">
        <v>3</v>
      </c>
      <c r="C14" s="3"/>
      <c r="D14" t="s">
        <v>18</v>
      </c>
    </row>
    <row r="15" spans="1:9" x14ac:dyDescent="0.3">
      <c r="A15" s="1"/>
      <c r="B15" t="s">
        <v>2</v>
      </c>
      <c r="C15" s="3"/>
      <c r="D15" t="s">
        <v>18</v>
      </c>
    </row>
    <row r="16" spans="1:9" x14ac:dyDescent="0.3">
      <c r="A16" s="1"/>
      <c r="B16" t="s">
        <v>4</v>
      </c>
      <c r="C16" s="3"/>
      <c r="D16" t="s">
        <v>18</v>
      </c>
    </row>
    <row r="17" spans="1:9" x14ac:dyDescent="0.3">
      <c r="A17" s="1"/>
      <c r="B17" t="s">
        <v>5</v>
      </c>
      <c r="C17" s="3"/>
      <c r="D17" t="s">
        <v>18</v>
      </c>
    </row>
    <row r="18" spans="1:9" x14ac:dyDescent="0.3">
      <c r="C18" s="3"/>
      <c r="D18" t="s">
        <v>18</v>
      </c>
    </row>
    <row r="19" spans="1:9" x14ac:dyDescent="0.3">
      <c r="A19" s="1" t="s">
        <v>8</v>
      </c>
      <c r="B19" t="s">
        <v>0</v>
      </c>
      <c r="C19" s="3"/>
      <c r="D19" t="s">
        <v>18</v>
      </c>
    </row>
    <row r="20" spans="1:9" x14ac:dyDescent="0.3">
      <c r="A20" s="1"/>
      <c r="B20" t="s">
        <v>1</v>
      </c>
      <c r="C20" s="3"/>
      <c r="D20" t="s">
        <v>18</v>
      </c>
    </row>
    <row r="21" spans="1:9" x14ac:dyDescent="0.3">
      <c r="A21" s="1"/>
      <c r="B21" t="s">
        <v>3</v>
      </c>
      <c r="C21" s="3"/>
      <c r="D21" t="s">
        <v>18</v>
      </c>
    </row>
    <row r="22" spans="1:9" x14ac:dyDescent="0.3">
      <c r="A22" s="1"/>
      <c r="B22" t="s">
        <v>2</v>
      </c>
      <c r="C22" s="3"/>
      <c r="D22" t="s">
        <v>18</v>
      </c>
    </row>
    <row r="23" spans="1:9" x14ac:dyDescent="0.3">
      <c r="A23" s="1"/>
      <c r="B23" t="s">
        <v>4</v>
      </c>
      <c r="C23" s="3"/>
      <c r="D23" t="s">
        <v>18</v>
      </c>
      <c r="G23" t="s">
        <v>68</v>
      </c>
    </row>
    <row r="24" spans="1:9" ht="15" thickBot="1" x14ac:dyDescent="0.35">
      <c r="A24" s="1"/>
      <c r="C24" s="4"/>
      <c r="G24">
        <v>36</v>
      </c>
    </row>
    <row r="25" spans="1:9" ht="14.4" customHeight="1" x14ac:dyDescent="0.3">
      <c r="B25" t="s">
        <v>11</v>
      </c>
      <c r="D25">
        <v>180</v>
      </c>
      <c r="F25">
        <v>180</v>
      </c>
      <c r="I25" s="7" t="s">
        <v>25</v>
      </c>
    </row>
    <row r="26" spans="1:9" ht="14.4" customHeight="1" x14ac:dyDescent="0.3">
      <c r="B26" t="s">
        <v>12</v>
      </c>
      <c r="D26">
        <v>500</v>
      </c>
      <c r="F26">
        <v>500</v>
      </c>
      <c r="I26" s="7" t="s">
        <v>26</v>
      </c>
    </row>
    <row r="27" spans="1:9" ht="14.4" customHeight="1" x14ac:dyDescent="0.3">
      <c r="B27" t="s">
        <v>19</v>
      </c>
      <c r="D27">
        <v>310</v>
      </c>
      <c r="F27">
        <v>310</v>
      </c>
      <c r="I27" s="7" t="s">
        <v>24</v>
      </c>
    </row>
    <row r="28" spans="1:9" ht="14.4" customHeight="1" x14ac:dyDescent="0.3">
      <c r="B28" t="s">
        <v>15</v>
      </c>
      <c r="D28">
        <v>20</v>
      </c>
      <c r="F28">
        <v>20</v>
      </c>
    </row>
    <row r="29" spans="1:9" ht="14.4" customHeight="1" thickBot="1" x14ac:dyDescent="0.35">
      <c r="B29" t="s">
        <v>16</v>
      </c>
      <c r="D29">
        <v>20</v>
      </c>
      <c r="F29">
        <v>20</v>
      </c>
    </row>
    <row r="30" spans="1:9" ht="14.4" customHeight="1" thickBot="1" x14ac:dyDescent="0.35">
      <c r="B30" t="s">
        <v>17</v>
      </c>
      <c r="C30">
        <v>50</v>
      </c>
      <c r="D30">
        <v>500</v>
      </c>
      <c r="F30" s="8">
        <f>SUM(F25:F29)</f>
        <v>1030</v>
      </c>
    </row>
    <row r="31" spans="1:9" x14ac:dyDescent="0.3">
      <c r="B31" t="s">
        <v>56</v>
      </c>
      <c r="D31">
        <v>123</v>
      </c>
      <c r="F31" s="9">
        <f>G24*F30</f>
        <v>37080</v>
      </c>
      <c r="I31" s="7" t="s">
        <v>57</v>
      </c>
    </row>
    <row r="34" spans="1:9" x14ac:dyDescent="0.3">
      <c r="A34" t="s">
        <v>21</v>
      </c>
    </row>
    <row r="35" spans="1:9" x14ac:dyDescent="0.3">
      <c r="A35" t="s">
        <v>22</v>
      </c>
      <c r="B35" t="s">
        <v>27</v>
      </c>
      <c r="D35">
        <v>419</v>
      </c>
      <c r="E35">
        <v>1</v>
      </c>
      <c r="F35">
        <f>D35*E35</f>
        <v>419</v>
      </c>
      <c r="I35" s="7" t="s">
        <v>33</v>
      </c>
    </row>
    <row r="36" spans="1:9" x14ac:dyDescent="0.3">
      <c r="B36" t="s">
        <v>28</v>
      </c>
      <c r="D36">
        <v>350</v>
      </c>
      <c r="E36">
        <v>1</v>
      </c>
      <c r="F36">
        <f t="shared" ref="F36:F55" si="0">D36*E36</f>
        <v>350</v>
      </c>
      <c r="I36" s="7" t="s">
        <v>64</v>
      </c>
    </row>
    <row r="37" spans="1:9" x14ac:dyDescent="0.3">
      <c r="B37" t="s">
        <v>29</v>
      </c>
      <c r="D37" s="5">
        <v>1821</v>
      </c>
      <c r="E37">
        <v>1</v>
      </c>
      <c r="F37">
        <f t="shared" si="0"/>
        <v>1821</v>
      </c>
      <c r="I37" s="7" t="s">
        <v>34</v>
      </c>
    </row>
    <row r="38" spans="1:9" x14ac:dyDescent="0.3">
      <c r="B38" t="s">
        <v>30</v>
      </c>
      <c r="D38">
        <v>299</v>
      </c>
      <c r="E38">
        <v>1</v>
      </c>
      <c r="F38">
        <f t="shared" si="0"/>
        <v>299</v>
      </c>
      <c r="I38" s="7" t="s">
        <v>35</v>
      </c>
    </row>
    <row r="39" spans="1:9" x14ac:dyDescent="0.3">
      <c r="B39" t="s">
        <v>31</v>
      </c>
      <c r="D39">
        <v>279</v>
      </c>
      <c r="E39">
        <v>2</v>
      </c>
      <c r="F39">
        <f t="shared" si="0"/>
        <v>558</v>
      </c>
      <c r="I39" s="7" t="s">
        <v>36</v>
      </c>
    </row>
    <row r="40" spans="1:9" x14ac:dyDescent="0.3">
      <c r="B40" t="s">
        <v>32</v>
      </c>
      <c r="D40">
        <v>69</v>
      </c>
      <c r="E40">
        <v>2</v>
      </c>
      <c r="F40">
        <f t="shared" si="0"/>
        <v>138</v>
      </c>
    </row>
    <row r="41" spans="1:9" x14ac:dyDescent="0.3">
      <c r="B41" t="s">
        <v>41</v>
      </c>
      <c r="D41">
        <v>1.99</v>
      </c>
      <c r="E41">
        <v>40</v>
      </c>
      <c r="F41">
        <f t="shared" si="0"/>
        <v>79.599999999999994</v>
      </c>
      <c r="I41" s="7" t="s">
        <v>42</v>
      </c>
    </row>
    <row r="42" spans="1:9" x14ac:dyDescent="0.3">
      <c r="B42" t="s">
        <v>39</v>
      </c>
      <c r="D42">
        <v>19.989999999999998</v>
      </c>
      <c r="E42">
        <v>7</v>
      </c>
      <c r="F42">
        <f t="shared" si="0"/>
        <v>139.92999999999998</v>
      </c>
      <c r="I42" s="7" t="s">
        <v>40</v>
      </c>
    </row>
    <row r="43" spans="1:9" x14ac:dyDescent="0.3">
      <c r="B43" t="s">
        <v>43</v>
      </c>
      <c r="D43">
        <v>4.99</v>
      </c>
      <c r="E43">
        <v>40</v>
      </c>
      <c r="F43">
        <f t="shared" si="0"/>
        <v>199.60000000000002</v>
      </c>
      <c r="I43" s="7" t="s">
        <v>44</v>
      </c>
    </row>
    <row r="44" spans="1:9" x14ac:dyDescent="0.3">
      <c r="B44" t="s">
        <v>45</v>
      </c>
      <c r="D44">
        <v>2.79</v>
      </c>
      <c r="E44">
        <v>40</v>
      </c>
      <c r="F44">
        <f t="shared" si="0"/>
        <v>111.6</v>
      </c>
      <c r="I44" s="7" t="s">
        <v>46</v>
      </c>
    </row>
    <row r="45" spans="1:9" x14ac:dyDescent="0.3">
      <c r="B45" t="s">
        <v>37</v>
      </c>
      <c r="D45">
        <v>59.99</v>
      </c>
      <c r="E45">
        <v>12</v>
      </c>
      <c r="F45">
        <f t="shared" si="0"/>
        <v>719.88</v>
      </c>
      <c r="I45" s="7" t="s">
        <v>38</v>
      </c>
    </row>
    <row r="46" spans="1:9" x14ac:dyDescent="0.3">
      <c r="D46">
        <f>SUM(D35:D45)</f>
        <v>3326.7499999999991</v>
      </c>
      <c r="F46" s="9">
        <f>SUM(F35:F45)</f>
        <v>4835.6099999999997</v>
      </c>
    </row>
    <row r="47" spans="1:9" x14ac:dyDescent="0.3">
      <c r="A47" t="s">
        <v>50</v>
      </c>
    </row>
    <row r="48" spans="1:9" x14ac:dyDescent="0.3">
      <c r="B48" t="s">
        <v>47</v>
      </c>
      <c r="D48">
        <v>139</v>
      </c>
      <c r="E48">
        <v>40</v>
      </c>
      <c r="F48">
        <f t="shared" si="0"/>
        <v>5560</v>
      </c>
      <c r="I48" s="7" t="s">
        <v>48</v>
      </c>
    </row>
    <row r="49" spans="1:9" x14ac:dyDescent="0.3">
      <c r="B49" t="s">
        <v>49</v>
      </c>
      <c r="D49">
        <v>161</v>
      </c>
      <c r="E49">
        <v>40</v>
      </c>
      <c r="F49">
        <f t="shared" si="0"/>
        <v>6440</v>
      </c>
      <c r="I49" s="7" t="s">
        <v>55</v>
      </c>
    </row>
    <row r="50" spans="1:9" x14ac:dyDescent="0.3">
      <c r="F50" s="9">
        <f>SUM(F48:F49)</f>
        <v>12000</v>
      </c>
    </row>
    <row r="52" spans="1:9" x14ac:dyDescent="0.3">
      <c r="A52" t="s">
        <v>51</v>
      </c>
      <c r="B52" t="s">
        <v>60</v>
      </c>
      <c r="D52">
        <v>403</v>
      </c>
      <c r="E52">
        <v>2</v>
      </c>
      <c r="F52">
        <f t="shared" si="0"/>
        <v>806</v>
      </c>
      <c r="I52" s="7" t="s">
        <v>58</v>
      </c>
    </row>
    <row r="53" spans="1:9" x14ac:dyDescent="0.3">
      <c r="B53" t="s">
        <v>59</v>
      </c>
      <c r="D53">
        <v>101</v>
      </c>
      <c r="E53">
        <v>4</v>
      </c>
      <c r="F53">
        <f t="shared" si="0"/>
        <v>404</v>
      </c>
      <c r="I53" s="7" t="s">
        <v>61</v>
      </c>
    </row>
    <row r="54" spans="1:9" x14ac:dyDescent="0.3">
      <c r="B54" t="s">
        <v>62</v>
      </c>
      <c r="D54" s="5">
        <v>1438</v>
      </c>
      <c r="E54">
        <v>1</v>
      </c>
      <c r="F54">
        <f t="shared" si="0"/>
        <v>1438</v>
      </c>
      <c r="I54" s="7" t="s">
        <v>63</v>
      </c>
    </row>
    <row r="55" spans="1:9" x14ac:dyDescent="0.3">
      <c r="A55" t="s">
        <v>52</v>
      </c>
      <c r="B55" t="s">
        <v>53</v>
      </c>
      <c r="D55">
        <v>698</v>
      </c>
      <c r="E55">
        <v>1</v>
      </c>
      <c r="F55">
        <f t="shared" si="0"/>
        <v>698</v>
      </c>
      <c r="I55" s="7" t="s">
        <v>54</v>
      </c>
    </row>
    <row r="56" spans="1:9" x14ac:dyDescent="0.3">
      <c r="A56" t="s">
        <v>65</v>
      </c>
      <c r="B56" t="s">
        <v>66</v>
      </c>
      <c r="C56" s="5">
        <v>8716</v>
      </c>
      <c r="F56" s="9">
        <f>SUM(F52:F55)</f>
        <v>3346</v>
      </c>
      <c r="I56" s="7" t="s">
        <v>67</v>
      </c>
    </row>
    <row r="58" spans="1:9" x14ac:dyDescent="0.3">
      <c r="B58" t="s">
        <v>69</v>
      </c>
      <c r="C58" s="10" t="s">
        <v>70</v>
      </c>
      <c r="D58" s="5">
        <v>5000</v>
      </c>
      <c r="E58">
        <v>1</v>
      </c>
      <c r="F58" s="9">
        <f>D58*E58</f>
        <v>5000</v>
      </c>
    </row>
    <row r="60" spans="1:9" ht="15" thickBot="1" x14ac:dyDescent="0.35">
      <c r="A60" s="11"/>
      <c r="B60" s="11"/>
      <c r="C60" s="11"/>
      <c r="D60" s="11"/>
      <c r="E60" s="11"/>
      <c r="F60" s="11"/>
    </row>
    <row r="61" spans="1:9" x14ac:dyDescent="0.3">
      <c r="G61">
        <f>1545*12*2</f>
        <v>37080</v>
      </c>
    </row>
    <row r="62" spans="1:9" x14ac:dyDescent="0.3">
      <c r="G62">
        <f>8716*12</f>
        <v>104592</v>
      </c>
    </row>
    <row r="63" spans="1:9" x14ac:dyDescent="0.3">
      <c r="F63" s="9">
        <f>F58+F56+F50+F46+F31</f>
        <v>62261.61</v>
      </c>
      <c r="G63" s="9">
        <f>SUM(G61:G62)</f>
        <v>141672</v>
      </c>
    </row>
  </sheetData>
  <mergeCells count="5">
    <mergeCell ref="A5:A10"/>
    <mergeCell ref="A12:A17"/>
    <mergeCell ref="A19:A24"/>
    <mergeCell ref="C12:C24"/>
    <mergeCell ref="C5:C11"/>
  </mergeCells>
  <hyperlinks>
    <hyperlink ref="I5" r:id="rId1" xr:uid="{5C7AECF8-B861-4DFF-B137-F99020822117}"/>
    <hyperlink ref="I35" r:id="rId2" xr:uid="{F63A724E-4524-459F-BF17-1F5E691ACA94}"/>
    <hyperlink ref="I37" r:id="rId3" xr:uid="{5F160517-1FAF-4CFE-9DC6-CF0A926D3B7B}"/>
    <hyperlink ref="I38" r:id="rId4" display="https://www.saturn.de/de/product/_gorenje-rk6192ax-2023446.html?rbtc=%7C%7C2023446%7CK%C3%BCche+%3E+K%C3%BChlen+%2B+Gefrieren+%3E+K%C3%BChl-Gefrierkombinationen+%3E+Freistehende+K%C3%BChl-Gefrierkombinationen%7Cp%7C%7C&amp;extPu=saturn-gaw-search&amp;extProvId=5&amp;extCr=64557604042-315699469609&amp;extSi=&amp;extTg=&amp;extLi=1643745061&amp;keyword=&amp;extAP=1o3&amp;extMT=&amp;gclid=EAIaIQobChMI3Jr-_6T_4QIV6L3tCh13mQSNEAQYAyABEgJyx_D_BwE&amp;gclsrc=aw.ds" xr:uid="{AEC99737-E907-40AE-A1A3-8E4736D87367}"/>
    <hyperlink ref="I39" r:id="rId5" xr:uid="{00AD4863-E877-4FA1-A0E6-73D16686DC73}"/>
    <hyperlink ref="I45" r:id="rId6" xr:uid="{0FB78BDB-25FF-41CF-BF1C-CDC0D7192C38}"/>
    <hyperlink ref="I42" r:id="rId7" xr:uid="{3B3B71AA-6707-4843-B21D-AC21C5B63AEA}"/>
    <hyperlink ref="I41" r:id="rId8" xr:uid="{9615496C-E9C5-48AF-B0E1-E5A5A56B0725}"/>
    <hyperlink ref="I43" r:id="rId9" xr:uid="{57ABF3FD-2762-4C28-8C1D-FBAE1BAF7D8E}"/>
    <hyperlink ref="I44" r:id="rId10" xr:uid="{9F977F1E-1F5E-4BE6-93DF-0CC70D05B0D4}"/>
    <hyperlink ref="I48" r:id="rId11" xr:uid="{D1E053F0-1B59-4B32-A2DA-7EECAEFCA52D}"/>
    <hyperlink ref="I26" r:id="rId12" xr:uid="{2DE9D422-79EF-4DB8-896A-1DEC875BD704}"/>
    <hyperlink ref="I25" r:id="rId13" xr:uid="{132A578D-F14C-4753-A335-CDF862A3A039}"/>
    <hyperlink ref="I27" r:id="rId14" xr:uid="{78E16A7A-6230-4FF8-B98E-E4F48950EAF3}"/>
    <hyperlink ref="I49" r:id="rId15" xr:uid="{182C019E-E5AB-4777-AD90-377574CF41CC}"/>
    <hyperlink ref="I31" r:id="rId16" xr:uid="{455C7752-B2A3-40CF-A36A-957D5934C2DE}"/>
    <hyperlink ref="I52" r:id="rId17" xr:uid="{68255719-C226-4C96-98C7-7E094F07CD8A}"/>
    <hyperlink ref="I53" r:id="rId18" xr:uid="{8A25BFC0-A4CA-4BE2-B471-F24215CB314B}"/>
    <hyperlink ref="I54" r:id="rId19" xr:uid="{6460ACC9-4AAE-45EF-8D68-D559D53C52A0}"/>
    <hyperlink ref="I55" r:id="rId20" xr:uid="{30918CDB-8432-410D-8B40-310A416E804F}"/>
    <hyperlink ref="I36" r:id="rId21" xr:uid="{61EB6A6A-9F88-4E6F-904C-11F14A4093F3}"/>
    <hyperlink ref="I56" r:id="rId22" xr:uid="{32450065-0146-42FC-AB45-A83BD49D30EB}"/>
  </hyperlinks>
  <pageMargins left="0.7" right="0.7" top="0.78740157499999996" bottom="0.78740157499999996" header="0.3" footer="0.3"/>
  <pageSetup paperSize="9" orientation="portrait" horizontalDpi="300" verticalDpi="3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2019-05-03T09:15:39Z</dcterms:created>
  <dcterms:modified xsi:type="dcterms:W3CDTF">2019-05-03T13:36:41Z</dcterms:modified>
</cp:coreProperties>
</file>