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ilu2001_med_cornell_edu/Documents/Desktop/IPM/EIPM/Jenna's Project/"/>
    </mc:Choice>
  </mc:AlternateContent>
  <xr:revisionPtr revIDLastSave="3" documentId="8_{E646592F-74EC-4D58-9AB5-EAA094F2E415}" xr6:coauthVersionLast="47" xr6:coauthVersionMax="47" xr10:uidLastSave="{0870E8BF-6283-4CF6-A76E-F2D62C75EE6F}"/>
  <bookViews>
    <workbookView xWindow="190" yWindow="900" windowWidth="17410" windowHeight="10400" xr2:uid="{CBFB026F-0850-43A2-A8DF-442BE9A94CF7}"/>
  </bookViews>
  <sheets>
    <sheet name="Keto_6.DRC.PLATE.0417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1" i="1" l="1"/>
  <c r="K250" i="1"/>
  <c r="K249" i="1"/>
  <c r="K248" i="1"/>
  <c r="K247" i="1"/>
  <c r="K246" i="1"/>
  <c r="K245" i="1"/>
  <c r="K244" i="1"/>
  <c r="K243" i="1"/>
  <c r="K242" i="1"/>
  <c r="C234" i="1"/>
  <c r="C233" i="1"/>
  <c r="K233" i="1" s="1"/>
  <c r="K232" i="1"/>
  <c r="K224" i="1"/>
  <c r="K223" i="1"/>
  <c r="C223" i="1"/>
  <c r="C224" i="1" s="1"/>
  <c r="C225" i="1" s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O25" i="1"/>
  <c r="K25" i="1"/>
  <c r="O24" i="1"/>
  <c r="K24" i="1"/>
  <c r="O23" i="1"/>
  <c r="K23" i="1"/>
  <c r="O22" i="1"/>
  <c r="K22" i="1"/>
  <c r="O21" i="1"/>
  <c r="K21" i="1"/>
  <c r="O20" i="1"/>
  <c r="K20" i="1"/>
  <c r="O19" i="1"/>
  <c r="K19" i="1"/>
  <c r="O18" i="1"/>
  <c r="K18" i="1"/>
  <c r="O17" i="1"/>
  <c r="K17" i="1"/>
  <c r="O16" i="1"/>
  <c r="K16" i="1"/>
  <c r="O15" i="1"/>
  <c r="K15" i="1"/>
  <c r="O14" i="1"/>
  <c r="K14" i="1"/>
  <c r="O13" i="1"/>
  <c r="K13" i="1"/>
  <c r="O12" i="1"/>
  <c r="K12" i="1"/>
  <c r="O11" i="1"/>
  <c r="J11" i="1"/>
  <c r="L240" i="1" s="1"/>
  <c r="O10" i="1"/>
  <c r="O9" i="1"/>
  <c r="O8" i="1"/>
  <c r="O7" i="1"/>
  <c r="O6" i="1"/>
  <c r="O5" i="1"/>
  <c r="O4" i="1"/>
  <c r="O3" i="1"/>
  <c r="O2" i="1"/>
  <c r="L15" i="1" l="1"/>
  <c r="L87" i="1"/>
  <c r="L123" i="1"/>
  <c r="L14" i="1"/>
  <c r="M14" i="1" s="1" a="1"/>
  <c r="M14" i="1" s="1"/>
  <c r="L22" i="1"/>
  <c r="L27" i="1"/>
  <c r="L29" i="1"/>
  <c r="M29" i="1" s="1" a="1"/>
  <c r="M29" i="1" s="1"/>
  <c r="L31" i="1"/>
  <c r="L33" i="1"/>
  <c r="L35" i="1"/>
  <c r="L37" i="1"/>
  <c r="L39" i="1"/>
  <c r="L41" i="1"/>
  <c r="L43" i="1"/>
  <c r="L45" i="1"/>
  <c r="M45" i="1" s="1" a="1"/>
  <c r="M45" i="1" s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M77" i="1" s="1" a="1"/>
  <c r="M77" i="1" s="1"/>
  <c r="L79" i="1"/>
  <c r="L81" i="1"/>
  <c r="L83" i="1"/>
  <c r="L85" i="1"/>
  <c r="L92" i="1"/>
  <c r="L101" i="1"/>
  <c r="L117" i="1"/>
  <c r="L133" i="1"/>
  <c r="M133" i="1" s="1" a="1"/>
  <c r="M133" i="1" s="1"/>
  <c r="C235" i="1"/>
  <c r="K234" i="1"/>
  <c r="L23" i="1"/>
  <c r="L107" i="1"/>
  <c r="L13" i="1"/>
  <c r="M13" i="1" s="1" a="1"/>
  <c r="M13" i="1" s="1"/>
  <c r="L21" i="1"/>
  <c r="L95" i="1"/>
  <c r="L111" i="1"/>
  <c r="L127" i="1"/>
  <c r="L143" i="1"/>
  <c r="L139" i="1"/>
  <c r="L12" i="1"/>
  <c r="M12" i="1" s="1" a="1"/>
  <c r="M12" i="1" s="1"/>
  <c r="L20" i="1"/>
  <c r="M20" i="1" s="1" a="1"/>
  <c r="M20" i="1" s="1"/>
  <c r="L90" i="1"/>
  <c r="L105" i="1"/>
  <c r="L121" i="1"/>
  <c r="L137" i="1"/>
  <c r="L227" i="1"/>
  <c r="L88" i="1"/>
  <c r="L93" i="1"/>
  <c r="L99" i="1"/>
  <c r="L115" i="1"/>
  <c r="L131" i="1"/>
  <c r="L19" i="1"/>
  <c r="M19" i="1" s="1" a="1"/>
  <c r="M19" i="1" s="1"/>
  <c r="L18" i="1"/>
  <c r="L26" i="1"/>
  <c r="M26" i="1" s="1" a="1"/>
  <c r="M26" i="1" s="1"/>
  <c r="L28" i="1"/>
  <c r="L30" i="1"/>
  <c r="M30" i="1" s="1" a="1"/>
  <c r="M30" i="1" s="1"/>
  <c r="L32" i="1"/>
  <c r="M32" i="1" s="1" a="1"/>
  <c r="M32" i="1" s="1"/>
  <c r="L34" i="1"/>
  <c r="M34" i="1" s="1" a="1"/>
  <c r="M34" i="1" s="1"/>
  <c r="L36" i="1"/>
  <c r="M36" i="1" s="1" a="1"/>
  <c r="M36" i="1" s="1"/>
  <c r="L38" i="1"/>
  <c r="M38" i="1" s="1" a="1"/>
  <c r="M38" i="1" s="1"/>
  <c r="L40" i="1"/>
  <c r="M40" i="1" s="1" a="1"/>
  <c r="M40" i="1" s="1"/>
  <c r="L42" i="1"/>
  <c r="M42" i="1" s="1" a="1"/>
  <c r="M42" i="1" s="1"/>
  <c r="L44" i="1"/>
  <c r="L46" i="1"/>
  <c r="M46" i="1" s="1" a="1"/>
  <c r="M46" i="1" s="1"/>
  <c r="L48" i="1"/>
  <c r="M48" i="1" s="1" a="1"/>
  <c r="M48" i="1" s="1"/>
  <c r="L50" i="1"/>
  <c r="M50" i="1" s="1" a="1"/>
  <c r="M50" i="1" s="1"/>
  <c r="L52" i="1"/>
  <c r="M52" i="1" s="1" a="1"/>
  <c r="M52" i="1" s="1"/>
  <c r="L54" i="1"/>
  <c r="M54" i="1" s="1" a="1"/>
  <c r="M54" i="1" s="1"/>
  <c r="L56" i="1"/>
  <c r="M56" i="1" s="1" a="1"/>
  <c r="M56" i="1" s="1"/>
  <c r="L58" i="1"/>
  <c r="M58" i="1" s="1" a="1"/>
  <c r="M58" i="1" s="1"/>
  <c r="L60" i="1"/>
  <c r="L62" i="1"/>
  <c r="M62" i="1" s="1" a="1"/>
  <c r="M62" i="1" s="1"/>
  <c r="L64" i="1"/>
  <c r="M64" i="1" s="1" a="1"/>
  <c r="M64" i="1" s="1"/>
  <c r="L66" i="1"/>
  <c r="M66" i="1" s="1" a="1"/>
  <c r="M66" i="1" s="1"/>
  <c r="L68" i="1"/>
  <c r="M68" i="1" s="1" a="1"/>
  <c r="M68" i="1" s="1"/>
  <c r="L70" i="1"/>
  <c r="M70" i="1" s="1" a="1"/>
  <c r="M70" i="1" s="1"/>
  <c r="L72" i="1"/>
  <c r="M72" i="1" s="1" a="1"/>
  <c r="M72" i="1" s="1"/>
  <c r="L74" i="1"/>
  <c r="M74" i="1" s="1" a="1"/>
  <c r="M74" i="1" s="1"/>
  <c r="L76" i="1"/>
  <c r="L78" i="1"/>
  <c r="M78" i="1" s="1" a="1"/>
  <c r="M78" i="1" s="1"/>
  <c r="L80" i="1"/>
  <c r="M80" i="1" s="1" a="1"/>
  <c r="M80" i="1" s="1"/>
  <c r="L82" i="1"/>
  <c r="M82" i="1" s="1" a="1"/>
  <c r="M82" i="1" s="1"/>
  <c r="L84" i="1"/>
  <c r="M84" i="1" s="1" a="1"/>
  <c r="M84" i="1" s="1"/>
  <c r="L86" i="1"/>
  <c r="M86" i="1" s="1" a="1"/>
  <c r="M86" i="1" s="1"/>
  <c r="L109" i="1"/>
  <c r="L125" i="1"/>
  <c r="L141" i="1"/>
  <c r="L235" i="1"/>
  <c r="L230" i="1"/>
  <c r="L222" i="1"/>
  <c r="L220" i="1"/>
  <c r="L218" i="1"/>
  <c r="M218" i="1" s="1" a="1"/>
  <c r="M218" i="1" s="1"/>
  <c r="L216" i="1"/>
  <c r="L214" i="1"/>
  <c r="L212" i="1"/>
  <c r="L210" i="1"/>
  <c r="L208" i="1"/>
  <c r="L206" i="1"/>
  <c r="L204" i="1"/>
  <c r="L202" i="1"/>
  <c r="M202" i="1" s="1" a="1"/>
  <c r="M202" i="1" s="1"/>
  <c r="L200" i="1"/>
  <c r="L198" i="1"/>
  <c r="L196" i="1"/>
  <c r="L194" i="1"/>
  <c r="L192" i="1"/>
  <c r="L190" i="1"/>
  <c r="L188" i="1"/>
  <c r="L186" i="1"/>
  <c r="M186" i="1" s="1" a="1"/>
  <c r="M186" i="1" s="1"/>
  <c r="L184" i="1"/>
  <c r="L182" i="1"/>
  <c r="L180" i="1"/>
  <c r="L178" i="1"/>
  <c r="L176" i="1"/>
  <c r="L174" i="1"/>
  <c r="L172" i="1"/>
  <c r="L170" i="1"/>
  <c r="M170" i="1" s="1" a="1"/>
  <c r="M170" i="1" s="1"/>
  <c r="L168" i="1"/>
  <c r="L166" i="1"/>
  <c r="L164" i="1"/>
  <c r="L162" i="1"/>
  <c r="L160" i="1"/>
  <c r="L158" i="1"/>
  <c r="L156" i="1"/>
  <c r="L154" i="1"/>
  <c r="M154" i="1" s="1" a="1"/>
  <c r="M154" i="1" s="1"/>
  <c r="L152" i="1"/>
  <c r="L150" i="1"/>
  <c r="L148" i="1"/>
  <c r="L146" i="1"/>
  <c r="L144" i="1"/>
  <c r="L142" i="1"/>
  <c r="M142" i="1" s="1" a="1"/>
  <c r="M142" i="1" s="1"/>
  <c r="L140" i="1"/>
  <c r="M140" i="1" s="1" a="1"/>
  <c r="M140" i="1" s="1"/>
  <c r="L138" i="1"/>
  <c r="M138" i="1" s="1" a="1"/>
  <c r="M138" i="1" s="1"/>
  <c r="L136" i="1"/>
  <c r="M136" i="1" s="1" a="1"/>
  <c r="M136" i="1" s="1"/>
  <c r="L134" i="1"/>
  <c r="L132" i="1"/>
  <c r="L130" i="1"/>
  <c r="M130" i="1" s="1" a="1"/>
  <c r="M130" i="1" s="1"/>
  <c r="L128" i="1"/>
  <c r="L126" i="1"/>
  <c r="M126" i="1" s="1" a="1"/>
  <c r="M126" i="1" s="1"/>
  <c r="L124" i="1"/>
  <c r="M124" i="1" s="1" a="1"/>
  <c r="M124" i="1" s="1"/>
  <c r="L122" i="1"/>
  <c r="M122" i="1" s="1" a="1"/>
  <c r="M122" i="1" s="1"/>
  <c r="L120" i="1"/>
  <c r="L118" i="1"/>
  <c r="L116" i="1"/>
  <c r="M116" i="1" s="1" a="1"/>
  <c r="M116" i="1" s="1"/>
  <c r="L114" i="1"/>
  <c r="M114" i="1" s="1" a="1"/>
  <c r="M114" i="1" s="1"/>
  <c r="L112" i="1"/>
  <c r="L110" i="1"/>
  <c r="L108" i="1"/>
  <c r="M108" i="1" s="1" a="1"/>
  <c r="M108" i="1" s="1"/>
  <c r="L106" i="1"/>
  <c r="M106" i="1" s="1" a="1"/>
  <c r="M106" i="1" s="1"/>
  <c r="L104" i="1"/>
  <c r="M104" i="1" s="1" a="1"/>
  <c r="M104" i="1" s="1"/>
  <c r="L102" i="1"/>
  <c r="L100" i="1"/>
  <c r="M100" i="1" s="1" a="1"/>
  <c r="M100" i="1" s="1"/>
  <c r="L98" i="1"/>
  <c r="M98" i="1" s="1" a="1"/>
  <c r="M98" i="1" s="1"/>
  <c r="L96" i="1"/>
  <c r="L238" i="1"/>
  <c r="L225" i="1"/>
  <c r="L251" i="1"/>
  <c r="L249" i="1"/>
  <c r="L247" i="1"/>
  <c r="L245" i="1"/>
  <c r="L243" i="1"/>
  <c r="M243" i="1" s="1" a="1"/>
  <c r="M243" i="1" s="1"/>
  <c r="L241" i="1"/>
  <c r="L233" i="1"/>
  <c r="L228" i="1"/>
  <c r="L236" i="1"/>
  <c r="L231" i="1"/>
  <c r="L223" i="1"/>
  <c r="L239" i="1"/>
  <c r="L226" i="1"/>
  <c r="L221" i="1"/>
  <c r="L219" i="1"/>
  <c r="M219" i="1" s="1" a="1"/>
  <c r="M219" i="1" s="1"/>
  <c r="L217" i="1"/>
  <c r="L215" i="1"/>
  <c r="M215" i="1" s="1" a="1"/>
  <c r="M215" i="1" s="1"/>
  <c r="L213" i="1"/>
  <c r="M213" i="1" s="1" a="1"/>
  <c r="M213" i="1" s="1"/>
  <c r="L211" i="1"/>
  <c r="L209" i="1"/>
  <c r="L207" i="1"/>
  <c r="M207" i="1" s="1" a="1"/>
  <c r="M207" i="1" s="1"/>
  <c r="L205" i="1"/>
  <c r="M205" i="1" s="1" a="1"/>
  <c r="M205" i="1" s="1"/>
  <c r="L203" i="1"/>
  <c r="M203" i="1" s="1" a="1"/>
  <c r="M203" i="1" s="1"/>
  <c r="L201" i="1"/>
  <c r="L199" i="1"/>
  <c r="M199" i="1" s="1" a="1"/>
  <c r="M199" i="1" s="1"/>
  <c r="L197" i="1"/>
  <c r="M197" i="1" s="1" a="1"/>
  <c r="M197" i="1" s="1"/>
  <c r="L195" i="1"/>
  <c r="M195" i="1" s="1" a="1"/>
  <c r="M195" i="1" s="1"/>
  <c r="L193" i="1"/>
  <c r="L191" i="1"/>
  <c r="L189" i="1"/>
  <c r="M189" i="1" s="1" a="1"/>
  <c r="M189" i="1" s="1"/>
  <c r="L187" i="1"/>
  <c r="M187" i="1" s="1" a="1"/>
  <c r="M187" i="1" s="1"/>
  <c r="L185" i="1"/>
  <c r="L183" i="1"/>
  <c r="M183" i="1" s="1" a="1"/>
  <c r="M183" i="1" s="1"/>
  <c r="L181" i="1"/>
  <c r="L179" i="1"/>
  <c r="M179" i="1" s="1" a="1"/>
  <c r="M179" i="1" s="1"/>
  <c r="L177" i="1"/>
  <c r="L175" i="1"/>
  <c r="M175" i="1" s="1" a="1"/>
  <c r="M175" i="1" s="1"/>
  <c r="L173" i="1"/>
  <c r="M173" i="1" s="1" a="1"/>
  <c r="M173" i="1" s="1"/>
  <c r="L171" i="1"/>
  <c r="L169" i="1"/>
  <c r="L167" i="1"/>
  <c r="M167" i="1" s="1" a="1"/>
  <c r="M167" i="1" s="1"/>
  <c r="L165" i="1"/>
  <c r="M165" i="1" s="1" a="1"/>
  <c r="M165" i="1" s="1"/>
  <c r="L163" i="1"/>
  <c r="M163" i="1" s="1" a="1"/>
  <c r="M163" i="1" s="1"/>
  <c r="L161" i="1"/>
  <c r="L159" i="1"/>
  <c r="M159" i="1" s="1" a="1"/>
  <c r="M159" i="1" s="1"/>
  <c r="L157" i="1"/>
  <c r="M157" i="1" s="1" a="1"/>
  <c r="M157" i="1" s="1"/>
  <c r="L155" i="1"/>
  <c r="M155" i="1" s="1" a="1"/>
  <c r="M155" i="1" s="1"/>
  <c r="L153" i="1"/>
  <c r="L151" i="1"/>
  <c r="L149" i="1"/>
  <c r="M149" i="1" s="1" a="1"/>
  <c r="M149" i="1" s="1"/>
  <c r="L147" i="1"/>
  <c r="M147" i="1" s="1" a="1"/>
  <c r="M147" i="1" s="1"/>
  <c r="L145" i="1"/>
  <c r="L234" i="1"/>
  <c r="L229" i="1"/>
  <c r="L250" i="1"/>
  <c r="L248" i="1"/>
  <c r="M248" i="1" s="1" a="1"/>
  <c r="M248" i="1" s="1"/>
  <c r="L246" i="1"/>
  <c r="M246" i="1" s="1" a="1"/>
  <c r="M246" i="1" s="1"/>
  <c r="L244" i="1"/>
  <c r="M244" i="1" s="1" a="1"/>
  <c r="M244" i="1" s="1"/>
  <c r="L242" i="1"/>
  <c r="L237" i="1"/>
  <c r="L224" i="1"/>
  <c r="M224" i="1" s="1" a="1"/>
  <c r="M224" i="1" s="1"/>
  <c r="L17" i="1"/>
  <c r="M17" i="1" s="1" a="1"/>
  <c r="M17" i="1" s="1"/>
  <c r="L25" i="1"/>
  <c r="M25" i="1" s="1" a="1"/>
  <c r="M25" i="1" s="1"/>
  <c r="L91" i="1"/>
  <c r="L103" i="1"/>
  <c r="M103" i="1" s="1" a="1"/>
  <c r="M103" i="1" s="1"/>
  <c r="L119" i="1"/>
  <c r="M119" i="1" s="1" a="1"/>
  <c r="M119" i="1" s="1"/>
  <c r="L135" i="1"/>
  <c r="M135" i="1" s="1" a="1"/>
  <c r="M135" i="1" s="1"/>
  <c r="L16" i="1"/>
  <c r="L24" i="1"/>
  <c r="M24" i="1" s="1" a="1"/>
  <c r="M24" i="1" s="1"/>
  <c r="L89" i="1"/>
  <c r="M89" i="1" s="1" a="1"/>
  <c r="M89" i="1" s="1"/>
  <c r="L94" i="1"/>
  <c r="M94" i="1" s="1" a="1"/>
  <c r="M94" i="1" s="1"/>
  <c r="L97" i="1"/>
  <c r="M97" i="1" s="1" a="1"/>
  <c r="M97" i="1" s="1"/>
  <c r="L113" i="1"/>
  <c r="M113" i="1" s="1" a="1"/>
  <c r="M113" i="1" s="1"/>
  <c r="L129" i="1"/>
  <c r="M129" i="1" s="1" a="1"/>
  <c r="M129" i="1" s="1"/>
  <c r="K225" i="1"/>
  <c r="C226" i="1"/>
  <c r="L232" i="1"/>
  <c r="M232" i="1" s="1" a="1"/>
  <c r="M232" i="1" s="1"/>
  <c r="M153" i="1" l="1" a="1"/>
  <c r="M153" i="1" s="1"/>
  <c r="M169" i="1" a="1"/>
  <c r="M169" i="1" s="1"/>
  <c r="M185" i="1" a="1"/>
  <c r="M185" i="1" s="1"/>
  <c r="M217" i="1" a="1"/>
  <c r="M217" i="1" s="1"/>
  <c r="M156" i="1" a="1"/>
  <c r="M156" i="1" s="1"/>
  <c r="M172" i="1" a="1"/>
  <c r="M172" i="1" s="1"/>
  <c r="M181" i="1" s="1"/>
  <c r="M188" i="1" a="1"/>
  <c r="M188" i="1" s="1"/>
  <c r="M204" i="1" a="1"/>
  <c r="M204" i="1" s="1"/>
  <c r="M220" i="1" a="1"/>
  <c r="M220" i="1" s="1"/>
  <c r="M105" i="1" a="1"/>
  <c r="M105" i="1" s="1"/>
  <c r="M95" i="1" a="1"/>
  <c r="M95" i="1" s="1"/>
  <c r="M117" i="1" a="1"/>
  <c r="M117" i="1" s="1"/>
  <c r="M75" i="1" a="1"/>
  <c r="M75" i="1" s="1"/>
  <c r="M81" i="1" s="1"/>
  <c r="M59" i="1" a="1"/>
  <c r="M59" i="1" s="1"/>
  <c r="M43" i="1" a="1"/>
  <c r="M43" i="1" s="1"/>
  <c r="M27" i="1" a="1"/>
  <c r="M27" i="1" s="1"/>
  <c r="M250" i="1" a="1"/>
  <c r="M250" i="1" s="1"/>
  <c r="M233" i="1" a="1"/>
  <c r="M233" i="1" s="1"/>
  <c r="M110" i="1" a="1"/>
  <c r="M110" i="1" s="1"/>
  <c r="M158" i="1" a="1"/>
  <c r="M158" i="1" s="1"/>
  <c r="M174" i="1" a="1"/>
  <c r="M174" i="1" s="1"/>
  <c r="M190" i="1" a="1"/>
  <c r="M190" i="1" s="1"/>
  <c r="M206" i="1" a="1"/>
  <c r="M206" i="1" s="1"/>
  <c r="M222" i="1" a="1"/>
  <c r="M222" i="1" s="1"/>
  <c r="M115" i="1" a="1"/>
  <c r="M115" i="1" s="1"/>
  <c r="M90" i="1" a="1"/>
  <c r="M90" i="1" s="1"/>
  <c r="M73" i="1" a="1"/>
  <c r="M73" i="1" s="1"/>
  <c r="M57" i="1" a="1"/>
  <c r="M57" i="1" s="1"/>
  <c r="M22" i="1" a="1"/>
  <c r="M22" i="1" s="1"/>
  <c r="M96" i="1" a="1"/>
  <c r="M96" i="1" s="1"/>
  <c r="M112" i="1" a="1"/>
  <c r="M112" i="1" s="1"/>
  <c r="M128" i="1" a="1"/>
  <c r="M128" i="1" s="1"/>
  <c r="M144" i="1" a="1"/>
  <c r="M144" i="1" s="1"/>
  <c r="M160" i="1" a="1"/>
  <c r="M160" i="1" s="1"/>
  <c r="M176" i="1" a="1"/>
  <c r="M176" i="1" s="1"/>
  <c r="M192" i="1" a="1"/>
  <c r="M192" i="1" s="1"/>
  <c r="M208" i="1" a="1"/>
  <c r="M208" i="1" s="1"/>
  <c r="M99" i="1" a="1"/>
  <c r="M99" i="1" s="1"/>
  <c r="M92" i="1" a="1"/>
  <c r="M92" i="1" s="1"/>
  <c r="M101" i="1" s="1"/>
  <c r="M55" i="1" a="1"/>
  <c r="M55" i="1" s="1"/>
  <c r="M39" i="1" a="1"/>
  <c r="M39" i="1" s="1"/>
  <c r="M146" i="1" a="1"/>
  <c r="M146" i="1" s="1"/>
  <c r="M162" i="1" a="1"/>
  <c r="M162" i="1" s="1"/>
  <c r="M178" i="1" a="1"/>
  <c r="M178" i="1" s="1"/>
  <c r="M194" i="1" a="1"/>
  <c r="M194" i="1" s="1"/>
  <c r="M210" i="1" a="1"/>
  <c r="M210" i="1" s="1"/>
  <c r="M93" i="1" a="1"/>
  <c r="M93" i="1" s="1"/>
  <c r="M107" i="1" a="1"/>
  <c r="M107" i="1" s="1"/>
  <c r="M85" i="1" a="1"/>
  <c r="M85" i="1" s="1"/>
  <c r="M69" i="1" a="1"/>
  <c r="M69" i="1" s="1"/>
  <c r="M53" i="1" a="1"/>
  <c r="M53" i="1" s="1"/>
  <c r="M61" i="1" s="1"/>
  <c r="M37" i="1" a="1"/>
  <c r="M37" i="1" s="1"/>
  <c r="M123" i="1" a="1"/>
  <c r="M123" i="1" s="1"/>
  <c r="M131" i="1" s="1"/>
  <c r="C227" i="1"/>
  <c r="K226" i="1"/>
  <c r="M16" i="1" a="1"/>
  <c r="M16" i="1" s="1"/>
  <c r="M145" i="1" a="1"/>
  <c r="M145" i="1" s="1"/>
  <c r="M177" i="1" a="1"/>
  <c r="M177" i="1" s="1"/>
  <c r="M193" i="1" a="1"/>
  <c r="M193" i="1" s="1"/>
  <c r="M209" i="1" a="1"/>
  <c r="M209" i="1" s="1"/>
  <c r="M245" i="1" a="1"/>
  <c r="M245" i="1" s="1"/>
  <c r="M132" i="1" a="1"/>
  <c r="M132" i="1" s="1"/>
  <c r="M148" i="1" a="1"/>
  <c r="M148" i="1" s="1"/>
  <c r="M164" i="1" a="1"/>
  <c r="M164" i="1" s="1"/>
  <c r="M180" i="1" a="1"/>
  <c r="M180" i="1" s="1"/>
  <c r="M196" i="1" a="1"/>
  <c r="M196" i="1" s="1"/>
  <c r="M212" i="1" a="1"/>
  <c r="M212" i="1" s="1"/>
  <c r="M76" i="1" a="1"/>
  <c r="M76" i="1" s="1"/>
  <c r="M60" i="1" a="1"/>
  <c r="M60" i="1" s="1"/>
  <c r="M44" i="1" a="1"/>
  <c r="M44" i="1" s="1"/>
  <c r="M28" i="1" a="1"/>
  <c r="M28" i="1" s="1"/>
  <c r="M88" i="1" a="1"/>
  <c r="M88" i="1" s="1"/>
  <c r="M139" i="1" a="1"/>
  <c r="M139" i="1" s="1"/>
  <c r="M23" i="1" a="1"/>
  <c r="M23" i="1" s="1"/>
  <c r="M83" i="1" a="1"/>
  <c r="M83" i="1" s="1"/>
  <c r="M91" i="1" s="1"/>
  <c r="M67" i="1" a="1"/>
  <c r="M67" i="1" s="1"/>
  <c r="M35" i="1" a="1"/>
  <c r="M35" i="1" s="1"/>
  <c r="M87" i="1" a="1"/>
  <c r="M87" i="1" s="1"/>
  <c r="M211" i="1"/>
  <c r="M242" i="1" a="1"/>
  <c r="M242" i="1" s="1"/>
  <c r="M223" i="1" a="1"/>
  <c r="M223" i="1" s="1"/>
  <c r="M247" i="1" a="1"/>
  <c r="M247" i="1" s="1"/>
  <c r="M102" i="1" a="1"/>
  <c r="M102" i="1" s="1"/>
  <c r="M118" i="1" a="1"/>
  <c r="M118" i="1" s="1"/>
  <c r="M134" i="1" a="1"/>
  <c r="M134" i="1" s="1"/>
  <c r="M150" i="1" a="1"/>
  <c r="M150" i="1" s="1"/>
  <c r="M166" i="1" a="1"/>
  <c r="M166" i="1" s="1"/>
  <c r="M182" i="1" a="1"/>
  <c r="M182" i="1" s="1"/>
  <c r="M198" i="1" a="1"/>
  <c r="M198" i="1" s="1"/>
  <c r="M214" i="1" a="1"/>
  <c r="M214" i="1" s="1"/>
  <c r="M125" i="1" a="1"/>
  <c r="M125" i="1" s="1"/>
  <c r="M143" i="1" a="1"/>
  <c r="M143" i="1" s="1"/>
  <c r="M151" i="1" s="1"/>
  <c r="M65" i="1" a="1"/>
  <c r="M65" i="1" s="1"/>
  <c r="M49" i="1" a="1"/>
  <c r="M49" i="1" s="1"/>
  <c r="M33" i="1" a="1"/>
  <c r="M33" i="1" s="1"/>
  <c r="M41" i="1" s="1"/>
  <c r="M15" i="1" a="1"/>
  <c r="M15" i="1" s="1"/>
  <c r="M21" i="1" s="1"/>
  <c r="M249" i="1" a="1"/>
  <c r="M249" i="1" s="1"/>
  <c r="M120" i="1" a="1"/>
  <c r="M120" i="1" s="1"/>
  <c r="M152" i="1" a="1"/>
  <c r="M152" i="1" s="1"/>
  <c r="M161" i="1" s="1"/>
  <c r="M168" i="1" a="1"/>
  <c r="M168" i="1" s="1"/>
  <c r="M184" i="1" a="1"/>
  <c r="M184" i="1" s="1"/>
  <c r="M200" i="1" a="1"/>
  <c r="M200" i="1" s="1"/>
  <c r="M216" i="1" a="1"/>
  <c r="M216" i="1" s="1"/>
  <c r="M109" i="1" a="1"/>
  <c r="M109" i="1" s="1"/>
  <c r="M18" i="1" a="1"/>
  <c r="M18" i="1" s="1"/>
  <c r="M137" i="1" a="1"/>
  <c r="M137" i="1" s="1"/>
  <c r="M127" i="1" a="1"/>
  <c r="M127" i="1" s="1"/>
  <c r="K235" i="1"/>
  <c r="M234" i="1" s="1" a="1"/>
  <c r="M234" i="1" s="1"/>
  <c r="C236" i="1"/>
  <c r="M79" i="1" a="1"/>
  <c r="M79" i="1" s="1"/>
  <c r="M63" i="1" a="1"/>
  <c r="M63" i="1" s="1"/>
  <c r="M71" i="1" s="1"/>
  <c r="M47" i="1" a="1"/>
  <c r="M47" i="1" s="1"/>
  <c r="M51" i="1" s="1"/>
  <c r="N41" i="1" l="1"/>
  <c r="P4" i="1"/>
  <c r="Q4" i="1" s="1"/>
  <c r="N71" i="1"/>
  <c r="P7" i="1"/>
  <c r="Q7" i="1" s="1"/>
  <c r="N131" i="1"/>
  <c r="P13" i="1"/>
  <c r="Q13" i="1" s="1"/>
  <c r="P8" i="1"/>
  <c r="Q8" i="1" s="1"/>
  <c r="N81" i="1"/>
  <c r="N151" i="1"/>
  <c r="P15" i="1"/>
  <c r="Q15" i="1" s="1"/>
  <c r="P5" i="1"/>
  <c r="Q5" i="1" s="1"/>
  <c r="N51" i="1"/>
  <c r="N91" i="1"/>
  <c r="P9" i="1"/>
  <c r="Q9" i="1" s="1"/>
  <c r="N61" i="1"/>
  <c r="P6" i="1"/>
  <c r="Q6" i="1" s="1"/>
  <c r="N21" i="1"/>
  <c r="P2" i="1"/>
  <c r="Q2" i="1" s="1"/>
  <c r="N211" i="1"/>
  <c r="P21" i="1"/>
  <c r="Q21" i="1" s="1"/>
  <c r="N181" i="1"/>
  <c r="P18" i="1"/>
  <c r="Q18" i="1" s="1"/>
  <c r="N161" i="1"/>
  <c r="P16" i="1"/>
  <c r="Q16" i="1" s="1"/>
  <c r="M141" i="1"/>
  <c r="M171" i="1"/>
  <c r="M121" i="1"/>
  <c r="M225" i="1" a="1"/>
  <c r="M225" i="1" s="1"/>
  <c r="M111" i="1"/>
  <c r="K227" i="1"/>
  <c r="M226" i="1" s="1" a="1"/>
  <c r="M226" i="1" s="1"/>
  <c r="C228" i="1"/>
  <c r="C237" i="1"/>
  <c r="K236" i="1"/>
  <c r="M221" i="1"/>
  <c r="M201" i="1"/>
  <c r="M31" i="1"/>
  <c r="M191" i="1"/>
  <c r="M251" i="1"/>
  <c r="N101" i="1"/>
  <c r="P10" i="1"/>
  <c r="Q10" i="1" s="1"/>
  <c r="P3" i="1" l="1"/>
  <c r="Q3" i="1" s="1"/>
  <c r="N31" i="1"/>
  <c r="N111" i="1"/>
  <c r="P11" i="1"/>
  <c r="Q11" i="1" s="1"/>
  <c r="N201" i="1"/>
  <c r="P20" i="1"/>
  <c r="Q20" i="1" s="1"/>
  <c r="N191" i="1"/>
  <c r="P19" i="1"/>
  <c r="Q19" i="1" s="1"/>
  <c r="N221" i="1"/>
  <c r="P22" i="1"/>
  <c r="Q22" i="1" s="1"/>
  <c r="N121" i="1"/>
  <c r="P12" i="1"/>
  <c r="Q12" i="1" s="1"/>
  <c r="M236" i="1" a="1"/>
  <c r="M236" i="1" s="1"/>
  <c r="N171" i="1"/>
  <c r="P17" i="1"/>
  <c r="Q17" i="1" s="1"/>
  <c r="C238" i="1"/>
  <c r="K237" i="1"/>
  <c r="N141" i="1"/>
  <c r="P14" i="1"/>
  <c r="Q14" i="1" s="1"/>
  <c r="M235" i="1" a="1"/>
  <c r="M235" i="1" s="1"/>
  <c r="K228" i="1"/>
  <c r="C229" i="1"/>
  <c r="N251" i="1"/>
  <c r="P25" i="1"/>
  <c r="Q25" i="1" s="1"/>
  <c r="C230" i="1" l="1"/>
  <c r="K229" i="1"/>
  <c r="M228" i="1" s="1" a="1"/>
  <c r="M228" i="1" s="1"/>
  <c r="M227" i="1" a="1"/>
  <c r="M227" i="1" s="1"/>
  <c r="M237" i="1" a="1"/>
  <c r="M237" i="1" s="1"/>
  <c r="K238" i="1"/>
  <c r="C239" i="1"/>
  <c r="C240" i="1" l="1"/>
  <c r="K239" i="1"/>
  <c r="K230" i="1"/>
  <c r="C231" i="1"/>
  <c r="K231" i="1" s="1"/>
  <c r="M230" i="1" l="1" a="1"/>
  <c r="M230" i="1" s="1"/>
  <c r="M229" i="1" a="1"/>
  <c r="M229" i="1" s="1"/>
  <c r="K240" i="1"/>
  <c r="C241" i="1"/>
  <c r="K241" i="1" s="1"/>
  <c r="M238" i="1" a="1"/>
  <c r="M238" i="1" s="1"/>
  <c r="M240" i="1" l="1" a="1"/>
  <c r="M240" i="1" s="1"/>
  <c r="M239" i="1" a="1"/>
  <c r="M239" i="1" s="1"/>
  <c r="M231" i="1"/>
  <c r="N231" i="1" l="1"/>
  <c r="P23" i="1"/>
  <c r="Q23" i="1" s="1"/>
  <c r="M241" i="1"/>
  <c r="N241" i="1" l="1"/>
  <c r="P24" i="1"/>
  <c r="Q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<sst xmlns="http://schemas.openxmlformats.org/spreadsheetml/2006/main" count="1496" uniqueCount="296">
  <si>
    <t>Drug Name</t>
  </si>
  <si>
    <t>Batch</t>
  </si>
  <si>
    <t>Concentration</t>
  </si>
  <si>
    <t>Replication</t>
  </si>
  <si>
    <t>Plate Name</t>
  </si>
  <si>
    <t>Well</t>
  </si>
  <si>
    <t>Lum</t>
  </si>
  <si>
    <t>Cell Line</t>
  </si>
  <si>
    <t>Type</t>
  </si>
  <si>
    <t>Log-conc</t>
  </si>
  <si>
    <t>Normalized</t>
  </si>
  <si>
    <t>Area</t>
  </si>
  <si>
    <t>Normalized-AUC</t>
  </si>
  <si>
    <t>AUC</t>
  </si>
  <si>
    <t>AUC-normalized</t>
  </si>
  <si>
    <t>Keto_6.DRC.PLATE.041723</t>
  </si>
  <si>
    <t>I13</t>
  </si>
  <si>
    <t>Keto_6</t>
  </si>
  <si>
    <t>Keto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</si>
  <si>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</si>
  <si>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</si>
  <si>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</si>
  <si>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</si>
  <si>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</si>
  <si>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</si>
  <si>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</si>
  <si>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</si>
  <si>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</si>
  <si>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3-Methyladenine</t>
  </si>
  <si>
    <t>a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</si>
  <si>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</si>
  <si>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</si>
  <si>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</si>
  <si>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</si>
  <si>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</si>
  <si>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</si>
  <si>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</si>
  <si>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</si>
  <si>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</si>
  <si>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</si>
  <si>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BKM120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</si>
  <si>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</si>
  <si>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</si>
  <si>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</si>
  <si>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</si>
  <si>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</si>
  <si>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</si>
  <si>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</si>
  <si>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</si>
  <si>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</si>
  <si>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</si>
  <si>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Idelalisib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</si>
  <si>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</si>
  <si>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</si>
  <si>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</si>
  <si>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</si>
  <si>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</si>
  <si>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</si>
  <si>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</si>
  <si>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</si>
  <si>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</si>
  <si>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</si>
  <si>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CH5132799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</si>
  <si>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</si>
  <si>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</si>
  <si>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</si>
  <si>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</si>
  <si>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</si>
  <si>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</si>
  <si>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</si>
  <si>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</si>
  <si>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</si>
  <si>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</si>
  <si>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GDC-0941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</si>
  <si>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</si>
  <si>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</si>
  <si>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</si>
  <si>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</si>
  <si>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</si>
  <si>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</si>
  <si>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</si>
  <si>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</si>
  <si>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</si>
  <si>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</si>
  <si>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 xml:space="preserve">GSK2126458 </t>
  </si>
  <si>
    <t>H3</t>
  </si>
  <si>
    <t>H4</t>
  </si>
  <si>
    <t>GSK2126458</t>
  </si>
  <si>
    <t>H5</t>
  </si>
  <si>
    <t>H6</t>
  </si>
  <si>
    <t>H7</t>
  </si>
  <si>
    <t>H8</t>
  </si>
  <si>
    <t>H9</t>
  </si>
  <si>
    <t>H10</t>
  </si>
  <si>
    <t>H11</t>
  </si>
  <si>
    <t>H12</t>
  </si>
  <si>
    <t>LY294002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</si>
  <si>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</si>
  <si>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</si>
  <si>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</si>
  <si>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</si>
  <si>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</si>
  <si>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</si>
  <si>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</si>
  <si>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</si>
  <si>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</si>
  <si>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</si>
  <si>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Paclitaxel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</si>
  <si>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</si>
  <si>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</si>
  <si>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</si>
  <si>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</si>
  <si>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</si>
  <si>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</si>
  <si>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</si>
  <si>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</si>
  <si>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</si>
  <si>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</si>
  <si>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PI-103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</si>
  <si>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</si>
  <si>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</si>
  <si>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</si>
  <si>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</si>
  <si>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</si>
  <si>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</si>
  <si>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</si>
  <si>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</si>
  <si>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</si>
  <si>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</si>
  <si>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PIK-93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</si>
  <si>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</si>
  <si>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</si>
  <si>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</si>
  <si>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</si>
  <si>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</si>
  <si>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</si>
  <si>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</si>
  <si>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</si>
  <si>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</si>
  <si>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</si>
  <si>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Quercetin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</si>
  <si>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</si>
  <si>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</si>
  <si>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</si>
  <si>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</si>
  <si>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</si>
  <si>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</si>
  <si>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</si>
  <si>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</si>
  <si>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</si>
  <si>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</si>
  <si>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 xml:space="preserve">SAR245409 </t>
  </si>
  <si>
    <t>N3</t>
  </si>
  <si>
    <t>N4</t>
  </si>
  <si>
    <t>SAR245409</t>
  </si>
  <si>
    <t>N5</t>
  </si>
  <si>
    <t>N6</t>
  </si>
  <si>
    <t>N7</t>
  </si>
  <si>
    <t>N8</t>
  </si>
  <si>
    <t>N9</t>
  </si>
  <si>
    <t>N10</t>
  </si>
  <si>
    <t>N11</t>
  </si>
  <si>
    <t>N12</t>
  </si>
  <si>
    <t>YM201636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</si>
  <si>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</si>
  <si>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</si>
  <si>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</si>
  <si>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</si>
  <si>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</si>
  <si>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</si>
  <si>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</si>
  <si>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</si>
  <si>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</si>
  <si>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</si>
  <si>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ZSTK474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</si>
  <si>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</si>
  <si>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</si>
  <si>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</si>
  <si>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</si>
  <si>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</si>
  <si>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</si>
  <si>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</si>
  <si>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</si>
  <si>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</si>
  <si>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</si>
  <si>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Fulvestrant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</si>
  <si>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</si>
  <si>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</si>
  <si>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</si>
  <si>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</si>
  <si>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</si>
  <si>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</si>
  <si>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</si>
  <si>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</si>
  <si>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</si>
  <si>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</si>
  <si>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AZD8186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</si>
  <si>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</si>
  <si>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</si>
  <si>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</si>
  <si>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</si>
  <si>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</si>
  <si>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</si>
  <si>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</si>
  <si>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</si>
  <si>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</si>
  <si>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</si>
  <si>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CHIR-99021 HCl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</si>
  <si>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</si>
  <si>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</si>
  <si>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</si>
  <si>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</si>
  <si>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</si>
  <si>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</si>
  <si>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</si>
  <si>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</si>
  <si>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</si>
  <si>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</si>
  <si>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</si>
  <si>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</si>
  <si>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</si>
  <si>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</si>
  <si>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</si>
  <si>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</si>
  <si>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</si>
  <si>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</si>
  <si>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</si>
  <si>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</si>
  <si>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HS-173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</si>
  <si>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</si>
  <si>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</si>
  <si>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</si>
  <si>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</si>
  <si>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</si>
  <si>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</si>
  <si>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</si>
  <si>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</si>
  <si>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</si>
  <si>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</si>
  <si>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Pilaralisib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</si>
  <si>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</si>
  <si>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</si>
  <si>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</si>
  <si>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</si>
  <si>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</si>
  <si>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</si>
  <si>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</si>
  <si>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</si>
  <si>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</si>
  <si>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</si>
  <si>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 xml:space="preserve">VS-5584 </t>
  </si>
  <si>
    <t>L13</t>
  </si>
  <si>
    <t>L14</t>
  </si>
  <si>
    <t>VS-5584</t>
  </si>
  <si>
    <t>L15</t>
  </si>
  <si>
    <t>L16</t>
  </si>
  <si>
    <t>L17</t>
  </si>
  <si>
    <t>L18</t>
  </si>
  <si>
    <t>L19</t>
  </si>
  <si>
    <t>L20</t>
  </si>
  <si>
    <t>L21</t>
  </si>
  <si>
    <t>L22</t>
  </si>
  <si>
    <t>Serabelisib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</si>
  <si>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</si>
  <si>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</si>
  <si>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</si>
  <si>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</si>
  <si>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</si>
  <si>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</si>
  <si>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</si>
  <si>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</si>
  <si>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</si>
  <si>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</si>
  <si>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Alpelisib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</si>
  <si>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</si>
  <si>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</si>
  <si>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</si>
  <si>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</si>
  <si>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</si>
  <si>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</si>
  <si>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</si>
  <si>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</si>
  <si>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</si>
  <si>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</si>
  <si>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Staurosporine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</si>
  <si>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</si>
  <si>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</si>
  <si>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</si>
  <si>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</si>
  <si>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</si>
  <si>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</si>
  <si>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</si>
  <si>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</si>
  <si>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</si>
  <si>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</si>
  <si>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Copanlisib dihydrochloride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</si>
</sst>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E0F165-4FBD-4A51-9127-067094CBC0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4589-9236-4276-BAE6-492F86907F8E}">
  <dimension ref="A1:Q251"/>
  <sheetViews>
    <sheetView tabSelected="1" topLeftCell="A97" zoomScaleNormal="100" workbookViewId="0">
      <selection activeCell="O106" sqref="O106"/>
    </sheetView>
  </sheetViews>
  <sheetFormatPr defaultRowHeight="14.5" x14ac:dyDescent="0.35"/>
  <cols>
    <col min="15" max="15" width="12.90625" style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0</v>
      </c>
      <c r="P1" s="2" t="s">
        <v>13</v>
      </c>
      <c r="Q1" s="1" t="s">
        <v>14</v>
      </c>
    </row>
    <row r="2" spans="1:17" x14ac:dyDescent="0.35">
      <c r="E2" t="s">
        <v>15</v>
      </c>
      <c r="F2" t="s">
        <v>16</v>
      </c>
      <c r="G2">
        <v>119133.33333333333</v>
      </c>
      <c r="H2" t="s">
        <v>17</v>
      </c>
      <c r="I2" t="s">
        <v>18</v>
      </c>
      <c r="O2" s="3" t="str">
        <f>A12</f>
        <v>3-Methyladenine</v>
      </c>
      <c r="P2">
        <f>M21</f>
        <v>392.76065731924848</v>
      </c>
      <c r="Q2">
        <f>P2/429.4091</f>
        <v>0.91465378195117075</v>
      </c>
    </row>
    <row r="3" spans="1:17" x14ac:dyDescent="0.35">
      <c r="E3" t="s">
        <v>15</v>
      </c>
      <c r="F3" t="s">
        <v>19</v>
      </c>
      <c r="G3">
        <v>123251.33333333333</v>
      </c>
      <c r="H3" t="s">
        <v>17</v>
      </c>
      <c r="I3" t="s">
        <v>18</v>
      </c>
      <c r="O3" s="1" t="str">
        <f>A22</f>
        <v>BKM120</v>
      </c>
      <c r="P3">
        <f>M31</f>
        <v>248.45083635624229</v>
      </c>
      <c r="Q3">
        <f t="shared" ref="Q3:Q25" si="0">P3/429.4091</f>
        <v>0.57858772987401119</v>
      </c>
    </row>
    <row r="4" spans="1:17" x14ac:dyDescent="0.35">
      <c r="E4" t="s">
        <v>15</v>
      </c>
      <c r="F4" t="s">
        <v>20</v>
      </c>
      <c r="G4">
        <v>112493.33333333333</v>
      </c>
      <c r="H4" t="s">
        <v>17</v>
      </c>
      <c r="I4" t="s">
        <v>18</v>
      </c>
      <c r="O4" s="1" t="str">
        <f>A32</f>
        <v>Idelalisib</v>
      </c>
      <c r="P4">
        <f>M41</f>
        <v>422.95420944826378</v>
      </c>
      <c r="Q4">
        <f t="shared" si="0"/>
        <v>0.98496796981774204</v>
      </c>
    </row>
    <row r="5" spans="1:17" x14ac:dyDescent="0.35">
      <c r="E5" t="s">
        <v>15</v>
      </c>
      <c r="F5" t="s">
        <v>21</v>
      </c>
      <c r="G5">
        <v>115369.33333333333</v>
      </c>
      <c r="H5" t="s">
        <v>17</v>
      </c>
      <c r="I5" t="s">
        <v>18</v>
      </c>
      <c r="O5" s="1" t="str">
        <f>A42</f>
        <v>CH5132799</v>
      </c>
      <c r="P5">
        <f>M51</f>
        <v>278.40211242525476</v>
      </c>
      <c r="Q5">
        <f t="shared" si="0"/>
        <v>0.64833770971610694</v>
      </c>
    </row>
    <row r="6" spans="1:17" x14ac:dyDescent="0.35">
      <c r="E6" t="s">
        <v>15</v>
      </c>
      <c r="F6" t="s">
        <v>22</v>
      </c>
      <c r="G6">
        <v>116511.33333333333</v>
      </c>
      <c r="H6" t="s">
        <v>17</v>
      </c>
      <c r="I6" t="s">
        <v>18</v>
      </c>
      <c r="O6" s="1" t="str">
        <f>A52</f>
        <v>GDC-0941</v>
      </c>
      <c r="P6">
        <f>M61</f>
        <v>315.45228321113564</v>
      </c>
      <c r="Q6">
        <f t="shared" si="0"/>
        <v>0.73461946477411777</v>
      </c>
    </row>
    <row r="7" spans="1:17" x14ac:dyDescent="0.35">
      <c r="E7" t="s">
        <v>15</v>
      </c>
      <c r="F7" t="s">
        <v>23</v>
      </c>
      <c r="G7">
        <v>117190.33333333333</v>
      </c>
      <c r="H7" t="s">
        <v>17</v>
      </c>
      <c r="I7" t="s">
        <v>18</v>
      </c>
      <c r="O7" s="1" t="str">
        <f>A62</f>
        <v xml:space="preserve">GSK2126458 </v>
      </c>
      <c r="P7">
        <f>M71</f>
        <v>146.3890440987432</v>
      </c>
      <c r="Q7">
        <f t="shared" si="0"/>
        <v>0.34090810860492521</v>
      </c>
    </row>
    <row r="8" spans="1:17" x14ac:dyDescent="0.35">
      <c r="E8" t="s">
        <v>15</v>
      </c>
      <c r="F8" t="s">
        <v>24</v>
      </c>
      <c r="G8">
        <v>122279.33333333333</v>
      </c>
      <c r="H8" t="s">
        <v>17</v>
      </c>
      <c r="I8" t="s">
        <v>18</v>
      </c>
      <c r="O8" s="1" t="str">
        <f>A72</f>
        <v>LY294002</v>
      </c>
      <c r="P8">
        <f>M81</f>
        <v>400.53092955563636</v>
      </c>
      <c r="Q8">
        <f t="shared" si="0"/>
        <v>0.93274904876407216</v>
      </c>
    </row>
    <row r="9" spans="1:17" x14ac:dyDescent="0.35">
      <c r="E9" t="s">
        <v>15</v>
      </c>
      <c r="F9" t="s">
        <v>25</v>
      </c>
      <c r="G9">
        <v>126510.33333333333</v>
      </c>
      <c r="H9" t="s">
        <v>17</v>
      </c>
      <c r="I9" t="s">
        <v>18</v>
      </c>
      <c r="O9" s="1" t="str">
        <f>A82</f>
        <v>Paclitaxel</v>
      </c>
      <c r="P9">
        <f>M91</f>
        <v>332.41145553505078</v>
      </c>
      <c r="Q9">
        <f t="shared" si="0"/>
        <v>0.77411367280071797</v>
      </c>
    </row>
    <row r="10" spans="1:17" x14ac:dyDescent="0.35">
      <c r="E10" t="s">
        <v>15</v>
      </c>
      <c r="F10" t="s">
        <v>26</v>
      </c>
      <c r="G10">
        <v>110741.33333333333</v>
      </c>
      <c r="H10" t="s">
        <v>17</v>
      </c>
      <c r="I10" t="s">
        <v>18</v>
      </c>
      <c r="O10" s="1" t="str">
        <f>A92</f>
        <v>PI-103</v>
      </c>
      <c r="P10">
        <f>M101</f>
        <v>368.26779525103893</v>
      </c>
      <c r="Q10">
        <f t="shared" si="0"/>
        <v>0.85761525606010425</v>
      </c>
    </row>
    <row r="11" spans="1:17" x14ac:dyDescent="0.35">
      <c r="E11" t="s">
        <v>15</v>
      </c>
      <c r="F11" t="s">
        <v>27</v>
      </c>
      <c r="G11">
        <v>124031.33333333333</v>
      </c>
      <c r="H11" t="s">
        <v>17</v>
      </c>
      <c r="I11" t="s">
        <v>18</v>
      </c>
      <c r="J11">
        <f>AVERAGE(G2:G11)</f>
        <v>118751.13333333333</v>
      </c>
      <c r="O11" s="1" t="str">
        <f>A102</f>
        <v>PIK-93</v>
      </c>
      <c r="P11">
        <f>M111</f>
        <v>333.61465968503916</v>
      </c>
      <c r="Q11">
        <f t="shared" si="0"/>
        <v>0.77691567245556548</v>
      </c>
    </row>
    <row r="12" spans="1:17" x14ac:dyDescent="0.35">
      <c r="A12" t="s">
        <v>28</v>
      </c>
      <c r="B12">
        <v>1</v>
      </c>
      <c r="C12">
        <v>1.5241580000000001E-3</v>
      </c>
      <c r="D12" t="s">
        <v>29</v>
      </c>
      <c r="E12" t="s">
        <v>15</v>
      </c>
      <c r="F12" t="s">
        <v>30</v>
      </c>
      <c r="G12">
        <v>129192.33333333333</v>
      </c>
      <c r="H12" t="s">
        <v>17</v>
      </c>
      <c r="I12" t="s">
        <v>18</v>
      </c>
      <c r="K12">
        <f t="shared" ref="K12:K75" si="1">LOG10(C12)</f>
        <v>-2.8169700100493125</v>
      </c>
      <c r="L12">
        <f t="shared" ref="L12:L75" si="2">G12*100/$J$11</f>
        <v>108.79250555924519</v>
      </c>
      <c r="M12" cm="1">
        <f t="array" ref="M12">AVERAGE(L12:L13*(K13-K12))</f>
        <v>51.972707301611884</v>
      </c>
      <c r="O12" s="1" t="str">
        <f>A112</f>
        <v>Quercetin</v>
      </c>
      <c r="P12">
        <f>M121</f>
        <v>416.78446030483644</v>
      </c>
      <c r="Q12">
        <f t="shared" si="0"/>
        <v>0.97059997169327905</v>
      </c>
    </row>
    <row r="13" spans="1:17" x14ac:dyDescent="0.35">
      <c r="A13" t="s">
        <v>28</v>
      </c>
      <c r="B13">
        <v>1</v>
      </c>
      <c r="C13">
        <v>4.572474E-3</v>
      </c>
      <c r="D13" t="s">
        <v>29</v>
      </c>
      <c r="E13" t="s">
        <v>15</v>
      </c>
      <c r="F13" t="s">
        <v>31</v>
      </c>
      <c r="G13">
        <v>129518.33333333333</v>
      </c>
      <c r="H13" t="s">
        <v>17</v>
      </c>
      <c r="I13" t="s">
        <v>18</v>
      </c>
      <c r="K13">
        <f t="shared" si="1"/>
        <v>-2.3398487553296499</v>
      </c>
      <c r="L13">
        <f t="shared" si="2"/>
        <v>109.06702925501904</v>
      </c>
      <c r="M13" cm="1">
        <f t="array" ref="M13">AVERAGE(L13:L14*(K14-K13))</f>
        <v>51.996208126713142</v>
      </c>
      <c r="O13" s="1" t="str">
        <f>A122</f>
        <v xml:space="preserve">SAR245409 </v>
      </c>
      <c r="P13">
        <f>M131</f>
        <v>433.97912056019908</v>
      </c>
      <c r="Q13">
        <f t="shared" si="0"/>
        <v>1.0106425796756497</v>
      </c>
    </row>
    <row r="14" spans="1:17" x14ac:dyDescent="0.35">
      <c r="A14" t="s">
        <v>28</v>
      </c>
      <c r="B14">
        <v>1</v>
      </c>
      <c r="C14">
        <v>1.3717421E-2</v>
      </c>
      <c r="D14" t="s">
        <v>29</v>
      </c>
      <c r="E14" t="s">
        <v>15</v>
      </c>
      <c r="F14" t="s">
        <v>32</v>
      </c>
      <c r="G14">
        <v>129309.33333333333</v>
      </c>
      <c r="H14" t="s">
        <v>17</v>
      </c>
      <c r="I14" t="s">
        <v>18</v>
      </c>
      <c r="K14">
        <f t="shared" si="1"/>
        <v>-1.8627275322700545</v>
      </c>
      <c r="L14">
        <f t="shared" si="2"/>
        <v>108.89103093472229</v>
      </c>
      <c r="M14" cm="1">
        <f t="array" ref="M14">AVERAGE(L14:L15*(K15-K14))</f>
        <v>49.720917363262082</v>
      </c>
      <c r="O14" s="1" t="str">
        <f>A132</f>
        <v>YM201636</v>
      </c>
      <c r="P14">
        <f>M141</f>
        <v>369.80702527167131</v>
      </c>
      <c r="Q14">
        <f t="shared" si="0"/>
        <v>0.86119978657106078</v>
      </c>
    </row>
    <row r="15" spans="1:17" x14ac:dyDescent="0.35">
      <c r="A15" t="s">
        <v>28</v>
      </c>
      <c r="B15">
        <v>1</v>
      </c>
      <c r="C15">
        <v>4.1152263000000001E-2</v>
      </c>
      <c r="D15" t="s">
        <v>29</v>
      </c>
      <c r="E15" t="s">
        <v>15</v>
      </c>
      <c r="F15" t="s">
        <v>33</v>
      </c>
      <c r="G15">
        <v>118192.33333333333</v>
      </c>
      <c r="H15" t="s">
        <v>17</v>
      </c>
      <c r="I15" t="s">
        <v>18</v>
      </c>
      <c r="K15">
        <f t="shared" si="1"/>
        <v>-1.3856062775503919</v>
      </c>
      <c r="L15">
        <f t="shared" si="2"/>
        <v>99.529436069943458</v>
      </c>
      <c r="M15" cm="1">
        <f t="array" ref="M15">AVERAGE(L15:L16*(K16-K15))</f>
        <v>47.897026124800874</v>
      </c>
      <c r="O15" s="1" t="str">
        <f>A142</f>
        <v>ZSTK474</v>
      </c>
      <c r="P15">
        <f>M151</f>
        <v>236.63842991394984</v>
      </c>
      <c r="Q15">
        <f t="shared" si="0"/>
        <v>0.55107921540076776</v>
      </c>
    </row>
    <row r="16" spans="1:17" x14ac:dyDescent="0.35">
      <c r="A16" t="s">
        <v>28</v>
      </c>
      <c r="B16">
        <v>1</v>
      </c>
      <c r="C16">
        <v>0.12345679</v>
      </c>
      <c r="D16" t="s">
        <v>29</v>
      </c>
      <c r="E16" t="s">
        <v>15</v>
      </c>
      <c r="F16" t="s">
        <v>34</v>
      </c>
      <c r="G16">
        <v>120230.33333333333</v>
      </c>
      <c r="H16" t="s">
        <v>17</v>
      </c>
      <c r="I16" t="s">
        <v>18</v>
      </c>
      <c r="K16">
        <f t="shared" si="1"/>
        <v>-0.90848501931294423</v>
      </c>
      <c r="L16">
        <f t="shared" si="2"/>
        <v>101.24563021714319</v>
      </c>
      <c r="M16" cm="1">
        <f t="array" ref="M16">AVERAGE(L16:L17*(K17-K16))</f>
        <v>24.367839872891917</v>
      </c>
      <c r="O16" s="1" t="str">
        <f>A152</f>
        <v>Fulvestrant</v>
      </c>
      <c r="P16">
        <f>M161</f>
        <v>277.34743376020896</v>
      </c>
      <c r="Q16">
        <f t="shared" si="0"/>
        <v>0.64588159347393648</v>
      </c>
    </row>
    <row r="17" spans="1:17" x14ac:dyDescent="0.35">
      <c r="A17" t="s">
        <v>28</v>
      </c>
      <c r="B17">
        <v>1</v>
      </c>
      <c r="C17">
        <v>0.37037037</v>
      </c>
      <c r="D17" t="s">
        <v>29</v>
      </c>
      <c r="E17" t="s">
        <v>15</v>
      </c>
      <c r="F17" t="s">
        <v>35</v>
      </c>
      <c r="G17">
        <v>1068.3333333333333</v>
      </c>
      <c r="H17" t="s">
        <v>17</v>
      </c>
      <c r="I17" t="s">
        <v>18</v>
      </c>
      <c r="K17">
        <f t="shared" si="1"/>
        <v>-0.4313637645932818</v>
      </c>
      <c r="L17">
        <f t="shared" si="2"/>
        <v>0.89964053676400002</v>
      </c>
      <c r="M17" cm="1">
        <f t="array" ref="M17">AVERAGE(L17:L18*(K18-K17))</f>
        <v>21.566009729959198</v>
      </c>
      <c r="O17" s="1" t="str">
        <f>A162</f>
        <v>AZD8186</v>
      </c>
      <c r="P17">
        <f>M171</f>
        <v>364.94967562260342</v>
      </c>
      <c r="Q17">
        <f t="shared" si="0"/>
        <v>0.84988808020743711</v>
      </c>
    </row>
    <row r="18" spans="1:17" x14ac:dyDescent="0.35">
      <c r="A18" t="s">
        <v>28</v>
      </c>
      <c r="B18">
        <v>1</v>
      </c>
      <c r="C18">
        <v>1.111111111</v>
      </c>
      <c r="D18" t="s">
        <v>29</v>
      </c>
      <c r="E18" t="s">
        <v>15</v>
      </c>
      <c r="F18" t="s">
        <v>36</v>
      </c>
      <c r="G18">
        <v>106283.33333333333</v>
      </c>
      <c r="H18" t="s">
        <v>17</v>
      </c>
      <c r="I18" t="s">
        <v>18</v>
      </c>
      <c r="K18">
        <f t="shared" si="1"/>
        <v>4.5757490517245696E-2</v>
      </c>
      <c r="L18">
        <f t="shared" si="2"/>
        <v>89.500900201934911</v>
      </c>
      <c r="M18" cm="1">
        <f t="array" ref="M18">AVERAGE(L18:L19*(K19-K18))</f>
        <v>47.200937616035745</v>
      </c>
      <c r="O18" s="1" t="str">
        <f>A172</f>
        <v>CHIR-99021 HCl</v>
      </c>
      <c r="P18">
        <f>M181</f>
        <v>399.94433353873069</v>
      </c>
      <c r="Q18">
        <f t="shared" si="0"/>
        <v>0.93138299476823072</v>
      </c>
    </row>
    <row r="19" spans="1:17" x14ac:dyDescent="0.35">
      <c r="A19" t="s">
        <v>28</v>
      </c>
      <c r="B19">
        <v>1</v>
      </c>
      <c r="C19">
        <v>3.3333333330000001</v>
      </c>
      <c r="D19" t="s">
        <v>29</v>
      </c>
      <c r="E19" t="s">
        <v>15</v>
      </c>
      <c r="F19" t="s">
        <v>37</v>
      </c>
      <c r="G19">
        <v>128674.33333333333</v>
      </c>
      <c r="H19" t="s">
        <v>17</v>
      </c>
      <c r="I19" t="s">
        <v>18</v>
      </c>
      <c r="K19">
        <f t="shared" si="1"/>
        <v>0.52287874523690814</v>
      </c>
      <c r="L19">
        <f t="shared" si="2"/>
        <v>108.35629919602169</v>
      </c>
      <c r="M19" cm="1">
        <f t="array" ref="M19">AVERAGE(L19:L20*(K20-K19))</f>
        <v>50.032901467580487</v>
      </c>
      <c r="O19" s="1" t="str">
        <f>A182</f>
        <v>Copanlisib dihydrochloride</v>
      </c>
      <c r="P19">
        <f>M191</f>
        <v>248.46845601689228</v>
      </c>
      <c r="Q19">
        <f t="shared" si="0"/>
        <v>0.57862876221508175</v>
      </c>
    </row>
    <row r="20" spans="1:17" x14ac:dyDescent="0.35">
      <c r="A20" t="s">
        <v>28</v>
      </c>
      <c r="B20">
        <v>1</v>
      </c>
      <c r="C20">
        <v>10</v>
      </c>
      <c r="D20" t="s">
        <v>29</v>
      </c>
      <c r="E20" t="s">
        <v>15</v>
      </c>
      <c r="F20" t="s">
        <v>38</v>
      </c>
      <c r="G20">
        <v>120380.33333333333</v>
      </c>
      <c r="H20" t="s">
        <v>17</v>
      </c>
      <c r="I20" t="s">
        <v>18</v>
      </c>
      <c r="K20">
        <f t="shared" si="1"/>
        <v>1</v>
      </c>
      <c r="L20">
        <f t="shared" si="2"/>
        <v>101.3719448010882</v>
      </c>
      <c r="M20" cm="1">
        <f t="array" ref="M20">AVERAGE(L20:L21*(K21-K20))</f>
        <v>48.006109716393127</v>
      </c>
      <c r="O20" s="1" t="str">
        <f>A192</f>
        <v>HS-173</v>
      </c>
      <c r="P20">
        <f>M201</f>
        <v>270.42673004086799</v>
      </c>
      <c r="Q20">
        <f t="shared" si="0"/>
        <v>0.62976478616980403</v>
      </c>
    </row>
    <row r="21" spans="1:17" x14ac:dyDescent="0.35">
      <c r="A21" t="s">
        <v>28</v>
      </c>
      <c r="B21">
        <v>1</v>
      </c>
      <c r="C21">
        <v>30</v>
      </c>
      <c r="D21" t="s">
        <v>29</v>
      </c>
      <c r="E21" t="s">
        <v>15</v>
      </c>
      <c r="F21" t="s">
        <v>39</v>
      </c>
      <c r="G21">
        <v>118585.33333333333</v>
      </c>
      <c r="H21" t="s">
        <v>17</v>
      </c>
      <c r="I21" t="s">
        <v>18</v>
      </c>
      <c r="K21">
        <f t="shared" si="1"/>
        <v>1.4771212547196624</v>
      </c>
      <c r="L21">
        <f t="shared" si="2"/>
        <v>99.860380279879422</v>
      </c>
      <c r="M21" s="4">
        <f>SUM(M12:M20)</f>
        <v>392.76065731924848</v>
      </c>
      <c r="N21" s="4">
        <f>M21/429.4091</f>
        <v>0.91465378195117075</v>
      </c>
      <c r="O21" s="1" t="str">
        <f>A202</f>
        <v>Pilaralisib</v>
      </c>
      <c r="P21">
        <f>M211</f>
        <v>401.7107641221429</v>
      </c>
      <c r="Q21">
        <f t="shared" si="0"/>
        <v>0.93549662576350356</v>
      </c>
    </row>
    <row r="22" spans="1:17" x14ac:dyDescent="0.35">
      <c r="A22" t="s">
        <v>40</v>
      </c>
      <c r="B22">
        <v>1</v>
      </c>
      <c r="C22">
        <v>1.5241580000000001E-3</v>
      </c>
      <c r="D22" t="s">
        <v>29</v>
      </c>
      <c r="E22" t="s">
        <v>15</v>
      </c>
      <c r="F22" t="s">
        <v>41</v>
      </c>
      <c r="G22">
        <v>107998.33333333333</v>
      </c>
      <c r="H22" t="s">
        <v>17</v>
      </c>
      <c r="I22" t="s">
        <v>18</v>
      </c>
      <c r="K22">
        <f t="shared" si="1"/>
        <v>-2.8169700100493125</v>
      </c>
      <c r="L22">
        <f t="shared" si="2"/>
        <v>90.94509694503968</v>
      </c>
      <c r="M22" cm="1">
        <f t="array" ref="M22">AVERAGE(L22:L23*(K23-K22))</f>
        <v>42.965547548212697</v>
      </c>
      <c r="O22" s="1" t="str">
        <f>A212</f>
        <v xml:space="preserve">VS-5584 </v>
      </c>
      <c r="P22">
        <f>M221</f>
        <v>248.6896948478352</v>
      </c>
      <c r="Q22">
        <f t="shared" si="0"/>
        <v>0.57914397912814419</v>
      </c>
    </row>
    <row r="23" spans="1:17" x14ac:dyDescent="0.35">
      <c r="A23" t="s">
        <v>40</v>
      </c>
      <c r="B23">
        <v>1</v>
      </c>
      <c r="C23">
        <v>4.572474E-3</v>
      </c>
      <c r="D23" t="s">
        <v>29</v>
      </c>
      <c r="E23" t="s">
        <v>15</v>
      </c>
      <c r="F23" t="s">
        <v>42</v>
      </c>
      <c r="G23">
        <v>105876.33333333333</v>
      </c>
      <c r="H23" t="s">
        <v>17</v>
      </c>
      <c r="I23" t="s">
        <v>18</v>
      </c>
      <c r="K23">
        <f t="shared" si="1"/>
        <v>-2.3398487553296499</v>
      </c>
      <c r="L23">
        <f t="shared" si="2"/>
        <v>89.158166630830749</v>
      </c>
      <c r="M23" cm="1">
        <f t="array" ref="M23">AVERAGE(L23:L24*(K24-K23))</f>
        <v>31.010306751864135</v>
      </c>
      <c r="O23" s="1" t="str">
        <f>A222</f>
        <v>Serabelisib</v>
      </c>
      <c r="P23">
        <f>M231</f>
        <v>326.61922767918196</v>
      </c>
      <c r="Q23">
        <f t="shared" si="0"/>
        <v>0.76062483929470037</v>
      </c>
    </row>
    <row r="24" spans="1:17" x14ac:dyDescent="0.35">
      <c r="A24" t="s">
        <v>40</v>
      </c>
      <c r="B24">
        <v>1</v>
      </c>
      <c r="C24">
        <v>1.3717421E-2</v>
      </c>
      <c r="D24" t="s">
        <v>29</v>
      </c>
      <c r="E24" t="s">
        <v>15</v>
      </c>
      <c r="F24" t="s">
        <v>43</v>
      </c>
      <c r="G24">
        <v>48487.333333333336</v>
      </c>
      <c r="H24" t="s">
        <v>17</v>
      </c>
      <c r="I24" t="s">
        <v>18</v>
      </c>
      <c r="K24">
        <f t="shared" si="1"/>
        <v>-1.8627275322700545</v>
      </c>
      <c r="L24">
        <f t="shared" si="2"/>
        <v>40.831048910691102</v>
      </c>
      <c r="M24" cm="1">
        <f t="array" ref="M24">AVERAGE(L24:L25*(K25-K24))</f>
        <v>34.504811974696779</v>
      </c>
      <c r="O24" s="1" t="str">
        <f>A232</f>
        <v>Alpelisib</v>
      </c>
      <c r="P24">
        <f>M241</f>
        <v>251.21911937505567</v>
      </c>
      <c r="Q24">
        <f t="shared" si="0"/>
        <v>0.5850344563612081</v>
      </c>
    </row>
    <row r="25" spans="1:17" x14ac:dyDescent="0.35">
      <c r="A25" t="s">
        <v>40</v>
      </c>
      <c r="B25">
        <v>1</v>
      </c>
      <c r="C25">
        <v>4.1152263000000001E-2</v>
      </c>
      <c r="D25" t="s">
        <v>29</v>
      </c>
      <c r="E25" t="s">
        <v>15</v>
      </c>
      <c r="F25" t="s">
        <v>44</v>
      </c>
      <c r="G25">
        <v>123271.33333333333</v>
      </c>
      <c r="H25" t="s">
        <v>17</v>
      </c>
      <c r="I25" t="s">
        <v>18</v>
      </c>
      <c r="K25">
        <f t="shared" si="1"/>
        <v>-1.3856062775503919</v>
      </c>
      <c r="L25">
        <f t="shared" si="2"/>
        <v>103.80644788232196</v>
      </c>
      <c r="M25" cm="1">
        <f t="array" ref="M25">AVERAGE(L25:L26*(K26-K25))</f>
        <v>45.781038650850434</v>
      </c>
      <c r="O25" s="1" t="str">
        <f>A242</f>
        <v>Staurosporine</v>
      </c>
      <c r="P25">
        <f>M251</f>
        <v>148.57683685828363</v>
      </c>
      <c r="Q25">
        <f t="shared" si="0"/>
        <v>0.34600300007215407</v>
      </c>
    </row>
    <row r="26" spans="1:17" x14ac:dyDescent="0.35">
      <c r="A26" t="s">
        <v>40</v>
      </c>
      <c r="B26">
        <v>1</v>
      </c>
      <c r="C26">
        <v>0.12345679</v>
      </c>
      <c r="D26" t="s">
        <v>29</v>
      </c>
      <c r="E26" t="s">
        <v>15</v>
      </c>
      <c r="F26" t="s">
        <v>45</v>
      </c>
      <c r="G26">
        <v>104618.33333333333</v>
      </c>
      <c r="H26" t="s">
        <v>17</v>
      </c>
      <c r="I26" t="s">
        <v>18</v>
      </c>
      <c r="K26">
        <f t="shared" si="1"/>
        <v>-0.90848501931294423</v>
      </c>
      <c r="L26">
        <f t="shared" si="2"/>
        <v>88.098808320145153</v>
      </c>
      <c r="M26" cm="1">
        <f t="array" ref="M26">AVERAGE(L26:L27*(K27-K26))</f>
        <v>40.794314998147158</v>
      </c>
    </row>
    <row r="27" spans="1:17" x14ac:dyDescent="0.35">
      <c r="A27" t="s">
        <v>40</v>
      </c>
      <c r="B27">
        <v>1</v>
      </c>
      <c r="C27">
        <v>0.37037037</v>
      </c>
      <c r="D27" t="s">
        <v>29</v>
      </c>
      <c r="E27" t="s">
        <v>15</v>
      </c>
      <c r="F27" t="s">
        <v>46</v>
      </c>
      <c r="G27">
        <v>98448.333333333328</v>
      </c>
      <c r="H27" t="s">
        <v>17</v>
      </c>
      <c r="I27" t="s">
        <v>18</v>
      </c>
      <c r="K27">
        <f t="shared" si="1"/>
        <v>-0.4313637645932818</v>
      </c>
      <c r="L27">
        <f t="shared" si="2"/>
        <v>82.903068433873187</v>
      </c>
      <c r="M27" cm="1">
        <f t="array" ref="M27">AVERAGE(L27:L28*(K28-K27))</f>
        <v>29.099833116271441</v>
      </c>
    </row>
    <row r="28" spans="1:17" x14ac:dyDescent="0.35">
      <c r="A28" t="s">
        <v>40</v>
      </c>
      <c r="B28">
        <v>1</v>
      </c>
      <c r="C28">
        <v>1.111111111</v>
      </c>
      <c r="D28" t="s">
        <v>29</v>
      </c>
      <c r="E28" t="s">
        <v>15</v>
      </c>
      <c r="F28" t="s">
        <v>47</v>
      </c>
      <c r="G28">
        <v>46405.333333333336</v>
      </c>
      <c r="H28" t="s">
        <v>17</v>
      </c>
      <c r="I28" t="s">
        <v>18</v>
      </c>
      <c r="K28">
        <f t="shared" si="1"/>
        <v>4.5757490517245696E-2</v>
      </c>
      <c r="L28">
        <f t="shared" si="2"/>
        <v>39.077802485534178</v>
      </c>
      <c r="M28" cm="1">
        <f t="array" ref="M28">AVERAGE(L28:L29*(K29-K28))</f>
        <v>14.400821762330168</v>
      </c>
    </row>
    <row r="29" spans="1:17" x14ac:dyDescent="0.35">
      <c r="A29" t="s">
        <v>40</v>
      </c>
      <c r="B29">
        <v>1</v>
      </c>
      <c r="C29">
        <v>3.3333333330000001</v>
      </c>
      <c r="D29" t="s">
        <v>29</v>
      </c>
      <c r="E29" t="s">
        <v>15</v>
      </c>
      <c r="F29" t="s">
        <v>48</v>
      </c>
      <c r="G29">
        <v>25279.333333333332</v>
      </c>
      <c r="H29" t="s">
        <v>17</v>
      </c>
      <c r="I29" t="s">
        <v>18</v>
      </c>
      <c r="K29">
        <f t="shared" si="1"/>
        <v>0.52287874523690814</v>
      </c>
      <c r="L29">
        <f t="shared" si="2"/>
        <v>21.287656482717075</v>
      </c>
      <c r="M29" cm="1">
        <f t="array" ref="M29">AVERAGE(L29:L30*(K30-K29))</f>
        <v>6.8720206638803694</v>
      </c>
    </row>
    <row r="30" spans="1:17" x14ac:dyDescent="0.35">
      <c r="A30" t="s">
        <v>40</v>
      </c>
      <c r="B30">
        <v>1</v>
      </c>
      <c r="C30">
        <v>10</v>
      </c>
      <c r="D30" t="s">
        <v>29</v>
      </c>
      <c r="E30" t="s">
        <v>15</v>
      </c>
      <c r="F30" t="s">
        <v>49</v>
      </c>
      <c r="G30">
        <v>8928.3333333333339</v>
      </c>
      <c r="H30" t="s">
        <v>17</v>
      </c>
      <c r="I30" t="s">
        <v>18</v>
      </c>
      <c r="K30">
        <f t="shared" si="1"/>
        <v>1</v>
      </c>
      <c r="L30">
        <f t="shared" si="2"/>
        <v>7.5185247354832265</v>
      </c>
      <c r="M30" cm="1">
        <f t="array" ref="M30">AVERAGE(L30:L31*(K31-K30))</f>
        <v>3.0221408899891316</v>
      </c>
    </row>
    <row r="31" spans="1:17" x14ac:dyDescent="0.35">
      <c r="A31" t="s">
        <v>40</v>
      </c>
      <c r="B31">
        <v>1</v>
      </c>
      <c r="C31">
        <v>30</v>
      </c>
      <c r="D31" t="s">
        <v>29</v>
      </c>
      <c r="E31" t="s">
        <v>15</v>
      </c>
      <c r="F31" t="s">
        <v>50</v>
      </c>
      <c r="G31">
        <v>6115.333333333333</v>
      </c>
      <c r="H31" t="s">
        <v>17</v>
      </c>
      <c r="I31" t="s">
        <v>18</v>
      </c>
      <c r="K31">
        <f t="shared" si="1"/>
        <v>1.4771212547196624</v>
      </c>
      <c r="L31">
        <f t="shared" si="2"/>
        <v>5.1497052379008865</v>
      </c>
      <c r="M31" s="4">
        <f>SUM(M22:M30)</f>
        <v>248.45083635624229</v>
      </c>
      <c r="N31" s="4">
        <f>M31/429.4091</f>
        <v>0.57858772987401119</v>
      </c>
    </row>
    <row r="32" spans="1:17" x14ac:dyDescent="0.35">
      <c r="A32" t="s">
        <v>51</v>
      </c>
      <c r="B32">
        <v>2</v>
      </c>
      <c r="C32">
        <v>1.5241580000000001E-3</v>
      </c>
      <c r="D32" t="s">
        <v>29</v>
      </c>
      <c r="E32" t="s">
        <v>15</v>
      </c>
      <c r="F32" t="s">
        <v>52</v>
      </c>
      <c r="G32">
        <v>148266.33333333334</v>
      </c>
      <c r="H32" t="s">
        <v>17</v>
      </c>
      <c r="I32" t="s">
        <v>18</v>
      </c>
      <c r="K32">
        <f t="shared" si="1"/>
        <v>-2.8169700100493125</v>
      </c>
      <c r="L32">
        <f t="shared" si="2"/>
        <v>124.85466805369437</v>
      </c>
      <c r="M32" cm="1">
        <f t="array" ref="M32">AVERAGE(L32:L33*(K33-K32))</f>
        <v>54.377777258068633</v>
      </c>
    </row>
    <row r="33" spans="1:14" x14ac:dyDescent="0.35">
      <c r="A33" t="s">
        <v>51</v>
      </c>
      <c r="B33">
        <v>2</v>
      </c>
      <c r="C33">
        <v>4.572474E-3</v>
      </c>
      <c r="D33" t="s">
        <v>29</v>
      </c>
      <c r="E33" t="s">
        <v>15</v>
      </c>
      <c r="F33" t="s">
        <v>53</v>
      </c>
      <c r="G33">
        <v>122416.33333333333</v>
      </c>
      <c r="H33" t="s">
        <v>17</v>
      </c>
      <c r="I33" t="s">
        <v>18</v>
      </c>
      <c r="K33">
        <f t="shared" si="1"/>
        <v>-2.3398487553296499</v>
      </c>
      <c r="L33">
        <f t="shared" si="2"/>
        <v>103.08645475383533</v>
      </c>
      <c r="M33" cm="1">
        <f t="array" ref="M33">AVERAGE(L33:L34*(K34-K33))</f>
        <v>49.870578029767998</v>
      </c>
    </row>
    <row r="34" spans="1:14" x14ac:dyDescent="0.35">
      <c r="A34" t="s">
        <v>51</v>
      </c>
      <c r="B34">
        <v>2</v>
      </c>
      <c r="C34">
        <v>1.3717421E-2</v>
      </c>
      <c r="D34" t="s">
        <v>29</v>
      </c>
      <c r="E34" t="s">
        <v>15</v>
      </c>
      <c r="F34" t="s">
        <v>54</v>
      </c>
      <c r="G34">
        <v>125830.33333333333</v>
      </c>
      <c r="H34" t="s">
        <v>17</v>
      </c>
      <c r="I34" t="s">
        <v>18</v>
      </c>
      <c r="K34">
        <f t="shared" si="1"/>
        <v>-1.8627275322700545</v>
      </c>
      <c r="L34">
        <f t="shared" si="2"/>
        <v>105.96137468442406</v>
      </c>
      <c r="M34" cm="1">
        <f t="array" ref="M34">AVERAGE(L34:L35*(K35-K34))</f>
        <v>47.67905877343361</v>
      </c>
    </row>
    <row r="35" spans="1:14" x14ac:dyDescent="0.35">
      <c r="A35" t="s">
        <v>51</v>
      </c>
      <c r="B35">
        <v>2</v>
      </c>
      <c r="C35">
        <v>4.1152263000000001E-2</v>
      </c>
      <c r="D35" t="s">
        <v>29</v>
      </c>
      <c r="E35" t="s">
        <v>15</v>
      </c>
      <c r="F35" t="s">
        <v>55</v>
      </c>
      <c r="G35">
        <v>111507.33333333333</v>
      </c>
      <c r="H35" t="s">
        <v>17</v>
      </c>
      <c r="I35" t="s">
        <v>18</v>
      </c>
      <c r="K35">
        <f t="shared" si="1"/>
        <v>-1.3856062775503919</v>
      </c>
      <c r="L35">
        <f t="shared" si="2"/>
        <v>93.90001611212692</v>
      </c>
      <c r="M35" cm="1">
        <f t="array" ref="M35">AVERAGE(L35:L36*(K36-K35))</f>
        <v>46.089808493009535</v>
      </c>
    </row>
    <row r="36" spans="1:14" x14ac:dyDescent="0.35">
      <c r="A36" t="s">
        <v>51</v>
      </c>
      <c r="B36">
        <v>2</v>
      </c>
      <c r="C36">
        <v>0.12345679</v>
      </c>
      <c r="D36" t="s">
        <v>29</v>
      </c>
      <c r="E36" t="s">
        <v>15</v>
      </c>
      <c r="F36" t="s">
        <v>56</v>
      </c>
      <c r="G36">
        <v>117919.33333333333</v>
      </c>
      <c r="H36" t="s">
        <v>17</v>
      </c>
      <c r="I36" t="s">
        <v>18</v>
      </c>
      <c r="K36">
        <f t="shared" si="1"/>
        <v>-0.90848501931294423</v>
      </c>
      <c r="L36">
        <f t="shared" si="2"/>
        <v>99.299543527163522</v>
      </c>
      <c r="M36" cm="1">
        <f t="array" ref="M36">AVERAGE(L36:L37*(K37-K36))</f>
        <v>47.358637241479997</v>
      </c>
    </row>
    <row r="37" spans="1:14" x14ac:dyDescent="0.35">
      <c r="A37" t="s">
        <v>51</v>
      </c>
      <c r="B37">
        <v>2</v>
      </c>
      <c r="C37">
        <v>0.37037037</v>
      </c>
      <c r="D37" t="s">
        <v>29</v>
      </c>
      <c r="E37" t="s">
        <v>15</v>
      </c>
      <c r="F37" t="s">
        <v>57</v>
      </c>
      <c r="G37">
        <v>117823.33333333333</v>
      </c>
      <c r="H37" t="s">
        <v>17</v>
      </c>
      <c r="I37" t="s">
        <v>18</v>
      </c>
      <c r="K37">
        <f t="shared" si="1"/>
        <v>-0.4313637645932818</v>
      </c>
      <c r="L37">
        <f t="shared" si="2"/>
        <v>99.218702193438702</v>
      </c>
      <c r="M37" cm="1">
        <f t="array" ref="M37">AVERAGE(L37:L38*(K38-K37))</f>
        <v>47.158951384964823</v>
      </c>
    </row>
    <row r="38" spans="1:14" x14ac:dyDescent="0.35">
      <c r="A38" t="s">
        <v>51</v>
      </c>
      <c r="B38">
        <v>2</v>
      </c>
      <c r="C38">
        <v>1.111111111</v>
      </c>
      <c r="D38" t="s">
        <v>29</v>
      </c>
      <c r="E38" t="s">
        <v>15</v>
      </c>
      <c r="F38" t="s">
        <v>58</v>
      </c>
      <c r="G38">
        <v>116925.33333333333</v>
      </c>
      <c r="H38" t="s">
        <v>17</v>
      </c>
      <c r="I38" t="s">
        <v>18</v>
      </c>
      <c r="K38">
        <f t="shared" si="1"/>
        <v>4.5757490517245696E-2</v>
      </c>
      <c r="L38">
        <f t="shared" si="2"/>
        <v>98.462498884221162</v>
      </c>
      <c r="M38" cm="1">
        <f t="array" ref="M38">AVERAGE(L38:L39*(K39-K38))</f>
        <v>45.911014947274566</v>
      </c>
    </row>
    <row r="39" spans="1:14" x14ac:dyDescent="0.35">
      <c r="A39" t="s">
        <v>51</v>
      </c>
      <c r="B39">
        <v>2</v>
      </c>
      <c r="C39">
        <v>3.3333333330000001</v>
      </c>
      <c r="D39" t="s">
        <v>29</v>
      </c>
      <c r="E39" t="s">
        <v>15</v>
      </c>
      <c r="F39" t="s">
        <v>59</v>
      </c>
      <c r="G39">
        <v>111611.33333333333</v>
      </c>
      <c r="H39" t="s">
        <v>17</v>
      </c>
      <c r="I39" t="s">
        <v>18</v>
      </c>
      <c r="K39">
        <f t="shared" si="1"/>
        <v>0.52287874523690814</v>
      </c>
      <c r="L39">
        <f t="shared" si="2"/>
        <v>93.987594223662143</v>
      </c>
      <c r="M39" cm="1">
        <f t="array" ref="M39">AVERAGE(L39:L40*(K40-K39))</f>
        <v>43.524627880341782</v>
      </c>
    </row>
    <row r="40" spans="1:14" x14ac:dyDescent="0.35">
      <c r="A40" t="s">
        <v>51</v>
      </c>
      <c r="B40">
        <v>2</v>
      </c>
      <c r="C40">
        <v>10</v>
      </c>
      <c r="D40" t="s">
        <v>29</v>
      </c>
      <c r="E40" t="s">
        <v>15</v>
      </c>
      <c r="F40" t="s">
        <v>60</v>
      </c>
      <c r="G40">
        <v>105046.33333333333</v>
      </c>
      <c r="H40" t="s">
        <v>17</v>
      </c>
      <c r="I40" t="s">
        <v>18</v>
      </c>
      <c r="K40">
        <f t="shared" si="1"/>
        <v>1</v>
      </c>
      <c r="L40">
        <f t="shared" si="2"/>
        <v>88.459225933001619</v>
      </c>
      <c r="M40" cm="1">
        <f t="array" ref="M40">AVERAGE(L40:L41*(K41-K40))</f>
        <v>40.983755439922845</v>
      </c>
    </row>
    <row r="41" spans="1:14" x14ac:dyDescent="0.35">
      <c r="A41" t="s">
        <v>51</v>
      </c>
      <c r="B41">
        <v>2</v>
      </c>
      <c r="C41">
        <v>30</v>
      </c>
      <c r="D41" t="s">
        <v>29</v>
      </c>
      <c r="E41" t="s">
        <v>15</v>
      </c>
      <c r="F41" t="s">
        <v>61</v>
      </c>
      <c r="G41">
        <v>98963.333333333328</v>
      </c>
      <c r="H41" t="s">
        <v>17</v>
      </c>
      <c r="I41" t="s">
        <v>18</v>
      </c>
      <c r="K41">
        <f t="shared" si="1"/>
        <v>1.4771212547196624</v>
      </c>
      <c r="L41">
        <f t="shared" si="2"/>
        <v>83.336748505417759</v>
      </c>
      <c r="M41" s="4">
        <f>SUM(M32:M40)</f>
        <v>422.95420944826378</v>
      </c>
      <c r="N41" s="4">
        <f>M41/429.4091</f>
        <v>0.98496796981774204</v>
      </c>
    </row>
    <row r="42" spans="1:14" x14ac:dyDescent="0.35">
      <c r="A42" t="s">
        <v>62</v>
      </c>
      <c r="B42">
        <v>1</v>
      </c>
      <c r="C42">
        <v>1.5241580000000001E-3</v>
      </c>
      <c r="D42" t="s">
        <v>29</v>
      </c>
      <c r="E42" t="s">
        <v>15</v>
      </c>
      <c r="F42" t="s">
        <v>63</v>
      </c>
      <c r="G42">
        <v>125302.33333333333</v>
      </c>
      <c r="H42" t="s">
        <v>17</v>
      </c>
      <c r="I42" t="s">
        <v>18</v>
      </c>
      <c r="K42">
        <f t="shared" si="1"/>
        <v>-2.8169700100493125</v>
      </c>
      <c r="L42">
        <f t="shared" si="2"/>
        <v>105.51674734893757</v>
      </c>
      <c r="M42" cm="1">
        <f t="array" ref="M42">AVERAGE(L42:L43*(K43-K42))</f>
        <v>46.812213061596751</v>
      </c>
    </row>
    <row r="43" spans="1:14" x14ac:dyDescent="0.35">
      <c r="A43" t="s">
        <v>62</v>
      </c>
      <c r="B43">
        <v>1</v>
      </c>
      <c r="C43">
        <v>4.572474E-3</v>
      </c>
      <c r="D43" t="s">
        <v>29</v>
      </c>
      <c r="E43" t="s">
        <v>15</v>
      </c>
      <c r="F43" t="s">
        <v>64</v>
      </c>
      <c r="G43">
        <v>107720.33333333333</v>
      </c>
      <c r="H43" t="s">
        <v>17</v>
      </c>
      <c r="I43" t="s">
        <v>18</v>
      </c>
      <c r="K43">
        <f t="shared" si="1"/>
        <v>-2.3398487553296499</v>
      </c>
      <c r="L43">
        <f t="shared" si="2"/>
        <v>90.710993916128231</v>
      </c>
      <c r="M43" cm="1">
        <f t="array" ref="M43">AVERAGE(L43:L44*(K44-K43))</f>
        <v>46.874084453921313</v>
      </c>
    </row>
    <row r="44" spans="1:14" x14ac:dyDescent="0.35">
      <c r="A44" t="s">
        <v>62</v>
      </c>
      <c r="B44">
        <v>1</v>
      </c>
      <c r="C44">
        <v>1.3717421E-2</v>
      </c>
      <c r="D44" t="s">
        <v>29</v>
      </c>
      <c r="E44" t="s">
        <v>15</v>
      </c>
      <c r="F44" t="s">
        <v>65</v>
      </c>
      <c r="G44">
        <v>125610.33333333333</v>
      </c>
      <c r="H44" t="s">
        <v>17</v>
      </c>
      <c r="I44" t="s">
        <v>18</v>
      </c>
      <c r="K44">
        <f t="shared" si="1"/>
        <v>-1.8627275322700545</v>
      </c>
      <c r="L44">
        <f t="shared" si="2"/>
        <v>105.77611329463802</v>
      </c>
      <c r="M44" cm="1">
        <f t="array" ref="M44">AVERAGE(L44:L45*(K45-K44))</f>
        <v>47.134643505976399</v>
      </c>
    </row>
    <row r="45" spans="1:14" x14ac:dyDescent="0.35">
      <c r="A45" t="s">
        <v>62</v>
      </c>
      <c r="B45">
        <v>1</v>
      </c>
      <c r="C45">
        <v>4.1152263000000001E-2</v>
      </c>
      <c r="D45" t="s">
        <v>29</v>
      </c>
      <c r="E45" t="s">
        <v>15</v>
      </c>
      <c r="F45" t="s">
        <v>66</v>
      </c>
      <c r="G45">
        <v>109017.33333333333</v>
      </c>
      <c r="H45" t="s">
        <v>17</v>
      </c>
      <c r="I45" t="s">
        <v>18</v>
      </c>
      <c r="K45">
        <f t="shared" si="1"/>
        <v>-1.3856062775503919</v>
      </c>
      <c r="L45">
        <f t="shared" si="2"/>
        <v>91.80319401863953</v>
      </c>
      <c r="M45" cm="1">
        <f t="array" ref="M45">AVERAGE(L45:L46*(K46-K45))</f>
        <v>43.092511131256892</v>
      </c>
    </row>
    <row r="46" spans="1:14" x14ac:dyDescent="0.35">
      <c r="A46" t="s">
        <v>62</v>
      </c>
      <c r="B46">
        <v>1</v>
      </c>
      <c r="C46">
        <v>0.12345679</v>
      </c>
      <c r="D46" t="s">
        <v>29</v>
      </c>
      <c r="E46" t="s">
        <v>15</v>
      </c>
      <c r="F46" t="s">
        <v>67</v>
      </c>
      <c r="G46">
        <v>105489.33333333333</v>
      </c>
      <c r="H46" t="s">
        <v>17</v>
      </c>
      <c r="I46" t="s">
        <v>18</v>
      </c>
      <c r="K46">
        <f t="shared" si="1"/>
        <v>-0.90848501931294423</v>
      </c>
      <c r="L46">
        <f t="shared" si="2"/>
        <v>88.83227500425258</v>
      </c>
      <c r="M46" cm="1">
        <f t="array" ref="M46">AVERAGE(L46:L47*(K47-K46))</f>
        <v>38.235965023583439</v>
      </c>
    </row>
    <row r="47" spans="1:14" x14ac:dyDescent="0.35">
      <c r="A47" t="s">
        <v>62</v>
      </c>
      <c r="B47">
        <v>1</v>
      </c>
      <c r="C47">
        <v>0.37037037</v>
      </c>
      <c r="D47" t="s">
        <v>29</v>
      </c>
      <c r="E47" t="s">
        <v>15</v>
      </c>
      <c r="F47" t="s">
        <v>68</v>
      </c>
      <c r="G47">
        <v>84842.333333333328</v>
      </c>
      <c r="H47" t="s">
        <v>17</v>
      </c>
      <c r="I47" t="s">
        <v>18</v>
      </c>
      <c r="K47">
        <f t="shared" si="1"/>
        <v>-0.4313637645932818</v>
      </c>
      <c r="L47">
        <f t="shared" si="2"/>
        <v>71.445493572833257</v>
      </c>
      <c r="M47" cm="1">
        <f t="array" ref="M47">AVERAGE(L47:L48*(K48-K47))</f>
        <v>27.926427367259393</v>
      </c>
    </row>
    <row r="48" spans="1:14" x14ac:dyDescent="0.35">
      <c r="A48" t="s">
        <v>62</v>
      </c>
      <c r="B48">
        <v>1</v>
      </c>
      <c r="C48">
        <v>1.111111111</v>
      </c>
      <c r="D48" t="s">
        <v>29</v>
      </c>
      <c r="E48" t="s">
        <v>15</v>
      </c>
      <c r="F48" t="s">
        <v>69</v>
      </c>
      <c r="G48">
        <v>54170.333333333336</v>
      </c>
      <c r="H48" t="s">
        <v>17</v>
      </c>
      <c r="I48" t="s">
        <v>18</v>
      </c>
      <c r="K48">
        <f t="shared" si="1"/>
        <v>4.5757490517245696E-2</v>
      </c>
      <c r="L48">
        <f t="shared" si="2"/>
        <v>45.616687447754892</v>
      </c>
      <c r="M48" cm="1">
        <f t="array" ref="M48">AVERAGE(L48:L49*(K49-K48))</f>
        <v>15.970987714524119</v>
      </c>
    </row>
    <row r="49" spans="1:15" x14ac:dyDescent="0.35">
      <c r="A49" t="s">
        <v>62</v>
      </c>
      <c r="B49">
        <v>1</v>
      </c>
      <c r="C49">
        <v>3.3333333330000001</v>
      </c>
      <c r="D49" t="s">
        <v>29</v>
      </c>
      <c r="E49" t="s">
        <v>15</v>
      </c>
      <c r="F49" t="s">
        <v>70</v>
      </c>
      <c r="G49">
        <v>25330.333333333332</v>
      </c>
      <c r="H49" t="s">
        <v>17</v>
      </c>
      <c r="I49" t="s">
        <v>18</v>
      </c>
      <c r="K49">
        <f t="shared" si="1"/>
        <v>0.52287874523690814</v>
      </c>
      <c r="L49">
        <f t="shared" si="2"/>
        <v>21.330603441258383</v>
      </c>
      <c r="M49" cm="1">
        <f t="array" ref="M49">AVERAGE(L49:L50*(K50-K49))</f>
        <v>8.2298445727653391</v>
      </c>
    </row>
    <row r="50" spans="1:15" x14ac:dyDescent="0.35">
      <c r="A50" t="s">
        <v>62</v>
      </c>
      <c r="B50">
        <v>1</v>
      </c>
      <c r="C50">
        <v>10</v>
      </c>
      <c r="D50" t="s">
        <v>29</v>
      </c>
      <c r="E50" t="s">
        <v>15</v>
      </c>
      <c r="F50" t="s">
        <v>71</v>
      </c>
      <c r="G50">
        <v>15636.333333333334</v>
      </c>
      <c r="H50" t="s">
        <v>17</v>
      </c>
      <c r="I50" t="s">
        <v>18</v>
      </c>
      <c r="K50">
        <f t="shared" si="1"/>
        <v>1</v>
      </c>
      <c r="L50">
        <f t="shared" si="2"/>
        <v>13.167312929504675</v>
      </c>
      <c r="M50" cm="1">
        <f t="array" ref="M50">AVERAGE(L50:L51*(K51-K50))</f>
        <v>4.125435594371063</v>
      </c>
    </row>
    <row r="51" spans="1:15" x14ac:dyDescent="0.35">
      <c r="A51" t="s">
        <v>62</v>
      </c>
      <c r="B51">
        <v>1</v>
      </c>
      <c r="C51">
        <v>30</v>
      </c>
      <c r="D51" t="s">
        <v>29</v>
      </c>
      <c r="E51" t="s">
        <v>15</v>
      </c>
      <c r="F51" t="s">
        <v>72</v>
      </c>
      <c r="G51">
        <v>4899.333333333333</v>
      </c>
      <c r="H51" t="s">
        <v>17</v>
      </c>
      <c r="I51" t="s">
        <v>18</v>
      </c>
      <c r="K51">
        <f t="shared" si="1"/>
        <v>1.4771212547196624</v>
      </c>
      <c r="L51">
        <f t="shared" si="2"/>
        <v>4.1257150107198974</v>
      </c>
      <c r="M51" s="4">
        <f>SUM(M42:M50)</f>
        <v>278.40211242525476</v>
      </c>
      <c r="N51" s="4">
        <f>M51/429.4091</f>
        <v>0.64833770971610694</v>
      </c>
    </row>
    <row r="52" spans="1:15" x14ac:dyDescent="0.35">
      <c r="A52" t="s">
        <v>73</v>
      </c>
      <c r="B52">
        <v>1</v>
      </c>
      <c r="C52">
        <v>1.5241580000000001E-3</v>
      </c>
      <c r="D52" t="s">
        <v>29</v>
      </c>
      <c r="E52" t="s">
        <v>15</v>
      </c>
      <c r="F52" t="s">
        <v>74</v>
      </c>
      <c r="G52">
        <v>136483.33333333334</v>
      </c>
      <c r="H52" t="s">
        <v>17</v>
      </c>
      <c r="I52" t="s">
        <v>18</v>
      </c>
      <c r="K52">
        <f t="shared" si="1"/>
        <v>-2.8169700100493125</v>
      </c>
      <c r="L52">
        <f t="shared" si="2"/>
        <v>114.93223643619963</v>
      </c>
      <c r="M52" cm="1">
        <f t="array" ref="M52">AVERAGE(L52:L53*(K53-K52))</f>
        <v>56.411399306950344</v>
      </c>
    </row>
    <row r="53" spans="1:15" x14ac:dyDescent="0.35">
      <c r="A53" t="s">
        <v>73</v>
      </c>
      <c r="B53">
        <v>1</v>
      </c>
      <c r="C53">
        <v>4.572474E-3</v>
      </c>
      <c r="D53" t="s">
        <v>29</v>
      </c>
      <c r="E53" t="s">
        <v>15</v>
      </c>
      <c r="F53" t="s">
        <v>75</v>
      </c>
      <c r="G53">
        <v>144322.33333333334</v>
      </c>
      <c r="H53" t="s">
        <v>17</v>
      </c>
      <c r="I53" t="s">
        <v>18</v>
      </c>
      <c r="K53">
        <f t="shared" si="1"/>
        <v>-2.3398487553296499</v>
      </c>
      <c r="L53">
        <f t="shared" si="2"/>
        <v>121.53343659316656</v>
      </c>
      <c r="M53" cm="1">
        <f t="array" ref="M53">AVERAGE(L53:L54*(K54-K53))</f>
        <v>50.295462979681901</v>
      </c>
    </row>
    <row r="54" spans="1:15" x14ac:dyDescent="0.35">
      <c r="A54" t="s">
        <v>73</v>
      </c>
      <c r="B54">
        <v>1</v>
      </c>
      <c r="C54">
        <v>1.3717421E-2</v>
      </c>
      <c r="D54" t="s">
        <v>29</v>
      </c>
      <c r="E54" t="s">
        <v>15</v>
      </c>
      <c r="F54" t="s">
        <v>76</v>
      </c>
      <c r="G54">
        <v>106039.33333333333</v>
      </c>
      <c r="H54" t="s">
        <v>17</v>
      </c>
      <c r="I54" t="s">
        <v>18</v>
      </c>
      <c r="K54">
        <f t="shared" si="1"/>
        <v>-1.8627275322700545</v>
      </c>
      <c r="L54">
        <f t="shared" si="2"/>
        <v>89.295428478717668</v>
      </c>
      <c r="M54" cm="1">
        <f t="array" ref="M54">AVERAGE(L54:L55*(K55-K54))</f>
        <v>47.538434903610721</v>
      </c>
    </row>
    <row r="55" spans="1:15" x14ac:dyDescent="0.35">
      <c r="A55" t="s">
        <v>73</v>
      </c>
      <c r="B55">
        <v>1</v>
      </c>
      <c r="C55">
        <v>4.1152263000000001E-2</v>
      </c>
      <c r="D55" t="s">
        <v>29</v>
      </c>
      <c r="E55" t="s">
        <v>15</v>
      </c>
      <c r="F55" t="s">
        <v>77</v>
      </c>
      <c r="G55">
        <v>130598.33333333333</v>
      </c>
      <c r="H55" t="s">
        <v>17</v>
      </c>
      <c r="I55" t="s">
        <v>18</v>
      </c>
      <c r="K55">
        <f t="shared" si="1"/>
        <v>-1.3856062775503919</v>
      </c>
      <c r="L55">
        <f t="shared" si="2"/>
        <v>109.97649425942321</v>
      </c>
      <c r="M55" cm="1">
        <f t="array" ref="M55">AVERAGE(L55:L56*(K56-K55))</f>
        <v>46.989801266511662</v>
      </c>
    </row>
    <row r="56" spans="1:15" x14ac:dyDescent="0.35">
      <c r="A56" t="s">
        <v>73</v>
      </c>
      <c r="B56">
        <v>1</v>
      </c>
      <c r="C56">
        <v>0.12345679</v>
      </c>
      <c r="D56" t="s">
        <v>29</v>
      </c>
      <c r="E56" t="s">
        <v>15</v>
      </c>
      <c r="F56" t="s">
        <v>78</v>
      </c>
      <c r="G56">
        <v>103308.33333333333</v>
      </c>
      <c r="H56" t="s">
        <v>17</v>
      </c>
      <c r="I56" t="s">
        <v>18</v>
      </c>
      <c r="K56">
        <f t="shared" si="1"/>
        <v>-0.90848501931294423</v>
      </c>
      <c r="L56">
        <f t="shared" si="2"/>
        <v>86.995660953691939</v>
      </c>
      <c r="M56" cm="1">
        <f t="array" ref="M56">AVERAGE(L56:L57*(K57-K56))</f>
        <v>38.833616470330753</v>
      </c>
      <c r="O56" s="3"/>
    </row>
    <row r="57" spans="1:15" x14ac:dyDescent="0.35">
      <c r="A57" t="s">
        <v>73</v>
      </c>
      <c r="B57">
        <v>1</v>
      </c>
      <c r="C57">
        <v>0.37037037</v>
      </c>
      <c r="D57" t="s">
        <v>29</v>
      </c>
      <c r="E57" t="s">
        <v>15</v>
      </c>
      <c r="F57" t="s">
        <v>79</v>
      </c>
      <c r="G57">
        <v>89998.333333333328</v>
      </c>
      <c r="H57" t="s">
        <v>17</v>
      </c>
      <c r="I57" t="s">
        <v>18</v>
      </c>
      <c r="K57">
        <f t="shared" si="1"/>
        <v>-0.4313637645932818</v>
      </c>
      <c r="L57">
        <f t="shared" si="2"/>
        <v>75.787346871636871</v>
      </c>
      <c r="M57" cm="1">
        <f t="array" ref="M57">AVERAGE(L57:L58*(K58-K57))</f>
        <v>29.640632341804817</v>
      </c>
    </row>
    <row r="58" spans="1:15" x14ac:dyDescent="0.35">
      <c r="A58" t="s">
        <v>73</v>
      </c>
      <c r="B58">
        <v>1</v>
      </c>
      <c r="C58">
        <v>1.111111111</v>
      </c>
      <c r="D58" t="s">
        <v>29</v>
      </c>
      <c r="E58" t="s">
        <v>15</v>
      </c>
      <c r="F58" t="s">
        <v>80</v>
      </c>
      <c r="G58">
        <v>57547.333333333336</v>
      </c>
      <c r="H58" t="s">
        <v>17</v>
      </c>
      <c r="I58" t="s">
        <v>18</v>
      </c>
      <c r="K58">
        <f t="shared" si="1"/>
        <v>4.5757490517245696E-2</v>
      </c>
      <c r="L58">
        <f t="shared" si="2"/>
        <v>48.460449780970521</v>
      </c>
      <c r="M58" cm="1">
        <f t="array" ref="M58">AVERAGE(L58:L59*(K59-K58))</f>
        <v>18.225991912755582</v>
      </c>
    </row>
    <row r="59" spans="1:15" x14ac:dyDescent="0.35">
      <c r="A59" t="s">
        <v>73</v>
      </c>
      <c r="B59">
        <v>1</v>
      </c>
      <c r="C59">
        <v>3.3333333330000001</v>
      </c>
      <c r="D59" t="s">
        <v>29</v>
      </c>
      <c r="E59" t="s">
        <v>15</v>
      </c>
      <c r="F59" t="s">
        <v>81</v>
      </c>
      <c r="G59">
        <v>33178.333333333336</v>
      </c>
      <c r="H59" t="s">
        <v>17</v>
      </c>
      <c r="I59" t="s">
        <v>18</v>
      </c>
      <c r="K59">
        <f t="shared" si="1"/>
        <v>0.52287874523690814</v>
      </c>
      <c r="L59">
        <f t="shared" si="2"/>
        <v>27.939382473262011</v>
      </c>
      <c r="M59" cm="1">
        <f t="array" ref="M59">AVERAGE(L59:L60*(K60-K59))</f>
        <v>14.09446261864179</v>
      </c>
    </row>
    <row r="60" spans="1:15" x14ac:dyDescent="0.35">
      <c r="A60" t="s">
        <v>73</v>
      </c>
      <c r="B60">
        <v>1</v>
      </c>
      <c r="C60">
        <v>10</v>
      </c>
      <c r="D60" t="s">
        <v>29</v>
      </c>
      <c r="E60" t="s">
        <v>15</v>
      </c>
      <c r="F60" t="s">
        <v>82</v>
      </c>
      <c r="G60">
        <v>36981.333333333336</v>
      </c>
      <c r="H60" t="s">
        <v>17</v>
      </c>
      <c r="I60" t="s">
        <v>18</v>
      </c>
      <c r="K60">
        <f t="shared" si="1"/>
        <v>1</v>
      </c>
      <c r="L60">
        <f t="shared" si="2"/>
        <v>31.141878224881506</v>
      </c>
      <c r="M60" cm="1">
        <f t="array" ref="M60">AVERAGE(L60:L61*(K61-K60))</f>
        <v>13.422481410848009</v>
      </c>
    </row>
    <row r="61" spans="1:15" x14ac:dyDescent="0.35">
      <c r="A61" t="s">
        <v>73</v>
      </c>
      <c r="B61">
        <v>1</v>
      </c>
      <c r="C61">
        <v>30</v>
      </c>
      <c r="D61" t="s">
        <v>29</v>
      </c>
      <c r="E61" t="s">
        <v>15</v>
      </c>
      <c r="F61" t="s">
        <v>83</v>
      </c>
      <c r="G61">
        <v>29833.333333333332</v>
      </c>
      <c r="H61" t="s">
        <v>17</v>
      </c>
      <c r="I61" t="s">
        <v>18</v>
      </c>
      <c r="K61">
        <f t="shared" si="1"/>
        <v>1.4771212547196624</v>
      </c>
      <c r="L61">
        <f t="shared" si="2"/>
        <v>25.122567251287986</v>
      </c>
      <c r="M61" s="4">
        <f>SUM(M52:M60)</f>
        <v>315.45228321113564</v>
      </c>
      <c r="N61" s="4">
        <f>M61/429.4091</f>
        <v>0.73461946477411777</v>
      </c>
    </row>
    <row r="62" spans="1:15" x14ac:dyDescent="0.35">
      <c r="A62" t="s">
        <v>84</v>
      </c>
      <c r="B62">
        <v>1</v>
      </c>
      <c r="C62">
        <v>1.5241580000000001E-3</v>
      </c>
      <c r="D62" t="s">
        <v>29</v>
      </c>
      <c r="E62" t="s">
        <v>15</v>
      </c>
      <c r="F62" t="s">
        <v>85</v>
      </c>
      <c r="G62">
        <v>126684.33333333333</v>
      </c>
      <c r="H62" t="s">
        <v>17</v>
      </c>
      <c r="I62" t="s">
        <v>18</v>
      </c>
      <c r="K62">
        <f t="shared" si="1"/>
        <v>-2.8169700100493125</v>
      </c>
      <c r="L62">
        <f t="shared" si="2"/>
        <v>106.68052571568438</v>
      </c>
      <c r="M62" cm="1">
        <f t="array" ref="M62">AVERAGE(L62:L63*(K63-K62))</f>
        <v>50.064642279357763</v>
      </c>
    </row>
    <row r="63" spans="1:15" x14ac:dyDescent="0.35">
      <c r="A63" t="s">
        <v>84</v>
      </c>
      <c r="B63">
        <v>1</v>
      </c>
      <c r="C63">
        <v>4.572474E-3</v>
      </c>
      <c r="D63" t="s">
        <v>29</v>
      </c>
      <c r="E63" t="s">
        <v>15</v>
      </c>
      <c r="F63" t="s">
        <v>86</v>
      </c>
      <c r="G63">
        <v>122528.33333333333</v>
      </c>
      <c r="H63" t="s">
        <v>17</v>
      </c>
      <c r="I63" t="s">
        <v>18</v>
      </c>
      <c r="K63">
        <f t="shared" si="1"/>
        <v>-2.3398487553296499</v>
      </c>
      <c r="L63">
        <f t="shared" si="2"/>
        <v>103.18076964318094</v>
      </c>
      <c r="M63" cm="1">
        <f t="array" ref="M63">AVERAGE(L63:L64*(K64-K63))</f>
        <v>40.978328657196428</v>
      </c>
    </row>
    <row r="64" spans="1:15" x14ac:dyDescent="0.35">
      <c r="A64" t="s">
        <v>87</v>
      </c>
      <c r="B64">
        <v>1</v>
      </c>
      <c r="C64">
        <v>1.3717421E-2</v>
      </c>
      <c r="D64" t="s">
        <v>29</v>
      </c>
      <c r="E64" t="s">
        <v>15</v>
      </c>
      <c r="F64" t="s">
        <v>88</v>
      </c>
      <c r="G64">
        <v>81454.333333333328</v>
      </c>
      <c r="H64" t="s">
        <v>17</v>
      </c>
      <c r="I64" t="s">
        <v>18</v>
      </c>
      <c r="K64">
        <f t="shared" si="1"/>
        <v>-1.8627275322700545</v>
      </c>
      <c r="L64">
        <f t="shared" si="2"/>
        <v>68.592468170128342</v>
      </c>
      <c r="M64" cm="1">
        <f t="array" ref="M64">AVERAGE(L64:L65*(K65-K64))</f>
        <v>26.513157452661531</v>
      </c>
    </row>
    <row r="65" spans="1:14" x14ac:dyDescent="0.35">
      <c r="A65" t="s">
        <v>87</v>
      </c>
      <c r="B65">
        <v>1</v>
      </c>
      <c r="C65">
        <v>4.1152263000000001E-2</v>
      </c>
      <c r="D65" t="s">
        <v>29</v>
      </c>
      <c r="E65" t="s">
        <v>15</v>
      </c>
      <c r="F65" t="s">
        <v>89</v>
      </c>
      <c r="G65">
        <v>50523.333333333336</v>
      </c>
      <c r="H65" t="s">
        <v>17</v>
      </c>
      <c r="I65" t="s">
        <v>18</v>
      </c>
      <c r="K65">
        <f t="shared" si="1"/>
        <v>-1.3856062775503919</v>
      </c>
      <c r="L65">
        <f t="shared" si="2"/>
        <v>42.545558863438224</v>
      </c>
      <c r="M65" cm="1">
        <f t="array" ref="M65">AVERAGE(L65:L66*(K66-K65))</f>
        <v>15.187511980344555</v>
      </c>
    </row>
    <row r="66" spans="1:14" x14ac:dyDescent="0.35">
      <c r="A66" t="s">
        <v>87</v>
      </c>
      <c r="B66">
        <v>1</v>
      </c>
      <c r="C66">
        <v>0.12345679</v>
      </c>
      <c r="D66" t="s">
        <v>29</v>
      </c>
      <c r="E66" t="s">
        <v>15</v>
      </c>
      <c r="F66" t="s">
        <v>90</v>
      </c>
      <c r="G66">
        <v>25077.333333333332</v>
      </c>
      <c r="H66" t="s">
        <v>17</v>
      </c>
      <c r="I66" t="s">
        <v>18</v>
      </c>
      <c r="K66">
        <f t="shared" si="1"/>
        <v>-0.90848501931294423</v>
      </c>
      <c r="L66">
        <f t="shared" si="2"/>
        <v>21.117552843004443</v>
      </c>
      <c r="M66" cm="1">
        <f t="array" ref="M66">AVERAGE(L66:L67*(K67-K66))</f>
        <v>6.9212390176928649</v>
      </c>
    </row>
    <row r="67" spans="1:14" x14ac:dyDescent="0.35">
      <c r="A67" t="s">
        <v>87</v>
      </c>
      <c r="B67">
        <v>1</v>
      </c>
      <c r="C67">
        <v>0.37037037</v>
      </c>
      <c r="D67" t="s">
        <v>29</v>
      </c>
      <c r="E67" t="s">
        <v>15</v>
      </c>
      <c r="F67" t="s">
        <v>91</v>
      </c>
      <c r="G67">
        <v>9375.3333333333339</v>
      </c>
      <c r="H67" t="s">
        <v>17</v>
      </c>
      <c r="I67" t="s">
        <v>18</v>
      </c>
      <c r="K67">
        <f t="shared" si="1"/>
        <v>-0.4313637645932818</v>
      </c>
      <c r="L67">
        <f t="shared" si="2"/>
        <v>7.8949421956393966</v>
      </c>
      <c r="M67" cm="1">
        <f t="array" ref="M67">AVERAGE(L67:L68*(K68-K67))</f>
        <v>3.3021832848845012</v>
      </c>
    </row>
    <row r="68" spans="1:14" x14ac:dyDescent="0.35">
      <c r="A68" t="s">
        <v>87</v>
      </c>
      <c r="B68">
        <v>1</v>
      </c>
      <c r="C68">
        <v>1.111111111</v>
      </c>
      <c r="D68" t="s">
        <v>29</v>
      </c>
      <c r="E68" t="s">
        <v>15</v>
      </c>
      <c r="F68" t="s">
        <v>92</v>
      </c>
      <c r="G68">
        <v>7062.333333333333</v>
      </c>
      <c r="H68" t="s">
        <v>17</v>
      </c>
      <c r="I68" t="s">
        <v>18</v>
      </c>
      <c r="K68">
        <f t="shared" si="1"/>
        <v>4.5757490517245696E-2</v>
      </c>
      <c r="L68">
        <f t="shared" si="2"/>
        <v>5.9471713112071347</v>
      </c>
      <c r="M68" cm="1">
        <f t="array" ref="M68">AVERAGE(L68:L69*(K69-K68))</f>
        <v>2.0888001768503024</v>
      </c>
    </row>
    <row r="69" spans="1:14" x14ac:dyDescent="0.35">
      <c r="A69" t="s">
        <v>87</v>
      </c>
      <c r="B69">
        <v>1</v>
      </c>
      <c r="C69">
        <v>3.3333333330000001</v>
      </c>
      <c r="D69" t="s">
        <v>29</v>
      </c>
      <c r="E69" t="s">
        <v>15</v>
      </c>
      <c r="F69" t="s">
        <v>93</v>
      </c>
      <c r="G69">
        <v>3335.3333333333335</v>
      </c>
      <c r="H69" t="s">
        <v>17</v>
      </c>
      <c r="I69" t="s">
        <v>18</v>
      </c>
      <c r="K69">
        <f t="shared" si="1"/>
        <v>0.52287874523690814</v>
      </c>
      <c r="L69">
        <f t="shared" si="2"/>
        <v>2.8086749487864542</v>
      </c>
      <c r="M69" cm="1">
        <f t="array" ref="M69">AVERAGE(L69:L70*(K70-K69))</f>
        <v>0.95175574379750838</v>
      </c>
    </row>
    <row r="70" spans="1:14" x14ac:dyDescent="0.35">
      <c r="A70" t="s">
        <v>87</v>
      </c>
      <c r="B70">
        <v>1</v>
      </c>
      <c r="C70">
        <v>10</v>
      </c>
      <c r="D70" t="s">
        <v>29</v>
      </c>
      <c r="E70" t="s">
        <v>15</v>
      </c>
      <c r="F70" t="s">
        <v>94</v>
      </c>
      <c r="G70">
        <v>1402.3333333333333</v>
      </c>
      <c r="H70" t="s">
        <v>17</v>
      </c>
      <c r="I70" t="s">
        <v>18</v>
      </c>
      <c r="K70">
        <f t="shared" si="1"/>
        <v>1</v>
      </c>
      <c r="L70">
        <f t="shared" si="2"/>
        <v>1.180901010348252</v>
      </c>
      <c r="M70" cm="1">
        <f t="array" ref="M70">AVERAGE(L70:L71*(K71-K70))</f>
        <v>0.38142550595772512</v>
      </c>
    </row>
    <row r="71" spans="1:14" x14ac:dyDescent="0.35">
      <c r="A71" t="s">
        <v>87</v>
      </c>
      <c r="B71">
        <v>1</v>
      </c>
      <c r="C71">
        <v>30</v>
      </c>
      <c r="D71" t="s">
        <v>29</v>
      </c>
      <c r="E71" t="s">
        <v>15</v>
      </c>
      <c r="F71" t="s">
        <v>95</v>
      </c>
      <c r="G71">
        <v>496.33333333333331</v>
      </c>
      <c r="H71" t="s">
        <v>17</v>
      </c>
      <c r="I71" t="s">
        <v>18</v>
      </c>
      <c r="K71">
        <f t="shared" si="1"/>
        <v>1.4771212547196624</v>
      </c>
      <c r="L71">
        <f t="shared" si="2"/>
        <v>0.41796092332031071</v>
      </c>
      <c r="M71" s="4">
        <f>SUM(M62:M70)</f>
        <v>146.3890440987432</v>
      </c>
      <c r="N71" s="4">
        <f>M71/429.4091</f>
        <v>0.34090810860492521</v>
      </c>
    </row>
    <row r="72" spans="1:14" x14ac:dyDescent="0.35">
      <c r="A72" t="s">
        <v>96</v>
      </c>
      <c r="B72">
        <v>1</v>
      </c>
      <c r="C72">
        <v>1.5241580000000001E-3</v>
      </c>
      <c r="D72" t="s">
        <v>29</v>
      </c>
      <c r="E72" t="s">
        <v>15</v>
      </c>
      <c r="F72" t="s">
        <v>97</v>
      </c>
      <c r="G72">
        <v>125153.33333333333</v>
      </c>
      <c r="H72" t="s">
        <v>17</v>
      </c>
      <c r="I72" t="s">
        <v>18</v>
      </c>
      <c r="K72">
        <f t="shared" si="1"/>
        <v>-2.8169700100493125</v>
      </c>
      <c r="L72">
        <f t="shared" si="2"/>
        <v>105.39127486221885</v>
      </c>
      <c r="M72" cm="1">
        <f t="array" ref="M72">AVERAGE(L72:L73*(K73-K72))</f>
        <v>53.708407637711645</v>
      </c>
    </row>
    <row r="73" spans="1:14" x14ac:dyDescent="0.35">
      <c r="A73" t="s">
        <v>96</v>
      </c>
      <c r="B73">
        <v>1</v>
      </c>
      <c r="C73">
        <v>4.572474E-3</v>
      </c>
      <c r="D73" t="s">
        <v>29</v>
      </c>
      <c r="E73" t="s">
        <v>15</v>
      </c>
      <c r="F73" t="s">
        <v>98</v>
      </c>
      <c r="G73">
        <v>142197.33333333334</v>
      </c>
      <c r="H73" t="s">
        <v>17</v>
      </c>
      <c r="I73" t="s">
        <v>18</v>
      </c>
      <c r="K73">
        <f t="shared" si="1"/>
        <v>-2.3398487553296499</v>
      </c>
      <c r="L73">
        <f t="shared" si="2"/>
        <v>119.74397998727872</v>
      </c>
      <c r="M73" cm="1">
        <f t="array" ref="M73">AVERAGE(L73:L74*(K74-K73))</f>
        <v>54.606387868666481</v>
      </c>
    </row>
    <row r="74" spans="1:14" x14ac:dyDescent="0.35">
      <c r="A74" t="s">
        <v>96</v>
      </c>
      <c r="B74">
        <v>1</v>
      </c>
      <c r="C74">
        <v>1.3717421E-2</v>
      </c>
      <c r="D74" t="s">
        <v>29</v>
      </c>
      <c r="E74" t="s">
        <v>15</v>
      </c>
      <c r="F74" t="s">
        <v>99</v>
      </c>
      <c r="G74">
        <v>129623.33333333333</v>
      </c>
      <c r="H74" t="s">
        <v>17</v>
      </c>
      <c r="I74" t="s">
        <v>18</v>
      </c>
      <c r="K74">
        <f t="shared" si="1"/>
        <v>-1.8627275322700545</v>
      </c>
      <c r="L74">
        <f t="shared" si="2"/>
        <v>109.15544946378054</v>
      </c>
      <c r="M74" cm="1">
        <f t="array" ref="M74">AVERAGE(L74:L75*(K75-K74))</f>
        <v>53.210599138538583</v>
      </c>
    </row>
    <row r="75" spans="1:14" x14ac:dyDescent="0.35">
      <c r="A75" t="s">
        <v>96</v>
      </c>
      <c r="B75">
        <v>1</v>
      </c>
      <c r="C75">
        <v>4.1152263000000001E-2</v>
      </c>
      <c r="D75" t="s">
        <v>29</v>
      </c>
      <c r="E75" t="s">
        <v>15</v>
      </c>
      <c r="F75" t="s">
        <v>100</v>
      </c>
      <c r="G75">
        <v>135249.33333333334</v>
      </c>
      <c r="H75" t="s">
        <v>17</v>
      </c>
      <c r="I75" t="s">
        <v>18</v>
      </c>
      <c r="K75">
        <f t="shared" si="1"/>
        <v>-1.3856062775503919</v>
      </c>
      <c r="L75">
        <f t="shared" si="2"/>
        <v>113.89308845894524</v>
      </c>
      <c r="M75" cm="1">
        <f t="array" ref="M75">AVERAGE(L75:L76*(K76-K75))</f>
        <v>50.457786813156162</v>
      </c>
    </row>
    <row r="76" spans="1:14" x14ac:dyDescent="0.35">
      <c r="A76" t="s">
        <v>96</v>
      </c>
      <c r="B76">
        <v>1</v>
      </c>
      <c r="C76">
        <v>0.12345679</v>
      </c>
      <c r="D76" t="s">
        <v>29</v>
      </c>
      <c r="E76" t="s">
        <v>15</v>
      </c>
      <c r="F76" t="s">
        <v>101</v>
      </c>
      <c r="G76">
        <v>115920.33333333333</v>
      </c>
      <c r="H76" t="s">
        <v>17</v>
      </c>
      <c r="I76" t="s">
        <v>18</v>
      </c>
      <c r="K76">
        <f t="shared" ref="K76:K81" si="3">LOG10(C76)</f>
        <v>-0.90848501931294423</v>
      </c>
      <c r="L76">
        <f t="shared" ref="L76:L139" si="4">G76*100/$J$11</f>
        <v>97.616191171789509</v>
      </c>
      <c r="M76" cm="1">
        <f t="array" ref="M76">AVERAGE(L76:L77*(K77-K76))</f>
        <v>45.620124427983782</v>
      </c>
    </row>
    <row r="77" spans="1:14" x14ac:dyDescent="0.35">
      <c r="A77" t="s">
        <v>96</v>
      </c>
      <c r="B77">
        <v>1</v>
      </c>
      <c r="C77">
        <v>0.37037037</v>
      </c>
      <c r="D77" t="s">
        <v>29</v>
      </c>
      <c r="E77" t="s">
        <v>15</v>
      </c>
      <c r="F77" t="s">
        <v>102</v>
      </c>
      <c r="G77">
        <v>111168.33333333333</v>
      </c>
      <c r="H77" t="s">
        <v>17</v>
      </c>
      <c r="I77" t="s">
        <v>18</v>
      </c>
      <c r="K77">
        <f t="shared" si="3"/>
        <v>-0.4313637645932818</v>
      </c>
      <c r="L77">
        <f t="shared" si="4"/>
        <v>93.614545152411168</v>
      </c>
      <c r="M77" cm="1">
        <f t="array" ref="M77">AVERAGE(L77:L78*(K78-K77))</f>
        <v>45.477089900505163</v>
      </c>
    </row>
    <row r="78" spans="1:14" x14ac:dyDescent="0.35">
      <c r="A78" t="s">
        <v>96</v>
      </c>
      <c r="B78">
        <v>1</v>
      </c>
      <c r="C78">
        <v>1.111111111</v>
      </c>
      <c r="D78" t="s">
        <v>29</v>
      </c>
      <c r="E78" t="s">
        <v>15</v>
      </c>
      <c r="F78" t="s">
        <v>103</v>
      </c>
      <c r="G78">
        <v>115208.33333333333</v>
      </c>
      <c r="H78" t="s">
        <v>17</v>
      </c>
      <c r="I78" t="s">
        <v>18</v>
      </c>
      <c r="K78">
        <f t="shared" si="3"/>
        <v>4.5757490517245696E-2</v>
      </c>
      <c r="L78">
        <f t="shared" si="4"/>
        <v>97.0166179466638</v>
      </c>
      <c r="M78" cm="1">
        <f t="array" ref="M78">AVERAGE(L78:L79*(K79-K78))</f>
        <v>43.361303296142836</v>
      </c>
    </row>
    <row r="79" spans="1:14" x14ac:dyDescent="0.35">
      <c r="A79" t="s">
        <v>96</v>
      </c>
      <c r="B79">
        <v>1</v>
      </c>
      <c r="C79">
        <v>3.3333333330000001</v>
      </c>
      <c r="D79" t="s">
        <v>29</v>
      </c>
      <c r="E79" t="s">
        <v>15</v>
      </c>
      <c r="F79" t="s">
        <v>104</v>
      </c>
      <c r="G79">
        <v>100636.33333333333</v>
      </c>
      <c r="H79" t="s">
        <v>17</v>
      </c>
      <c r="I79" t="s">
        <v>18</v>
      </c>
      <c r="K79">
        <f t="shared" si="3"/>
        <v>0.52287874523690814</v>
      </c>
      <c r="L79">
        <f t="shared" si="4"/>
        <v>84.74557716501792</v>
      </c>
      <c r="M79" cm="1">
        <f t="array" ref="M79">AVERAGE(L79:L80*(K80-K79))</f>
        <v>32.850472594841861</v>
      </c>
    </row>
    <row r="80" spans="1:14" x14ac:dyDescent="0.35">
      <c r="A80" t="s">
        <v>96</v>
      </c>
      <c r="B80">
        <v>1</v>
      </c>
      <c r="C80">
        <v>10</v>
      </c>
      <c r="D80" t="s">
        <v>29</v>
      </c>
      <c r="E80" t="s">
        <v>15</v>
      </c>
      <c r="F80" t="s">
        <v>105</v>
      </c>
      <c r="G80">
        <v>62887.333333333336</v>
      </c>
      <c r="H80" t="s">
        <v>17</v>
      </c>
      <c r="I80" t="s">
        <v>18</v>
      </c>
      <c r="K80">
        <f t="shared" si="3"/>
        <v>1</v>
      </c>
      <c r="L80">
        <f t="shared" si="4"/>
        <v>52.957248969413349</v>
      </c>
      <c r="M80" cm="1">
        <f t="array" ref="M80">AVERAGE(L80:L81*(K81-K80))</f>
        <v>21.238757878089849</v>
      </c>
    </row>
    <row r="81" spans="1:15" x14ac:dyDescent="0.35">
      <c r="A81" t="s">
        <v>96</v>
      </c>
      <c r="B81">
        <v>1</v>
      </c>
      <c r="C81">
        <v>30</v>
      </c>
      <c r="D81" t="s">
        <v>29</v>
      </c>
      <c r="E81" t="s">
        <v>15</v>
      </c>
      <c r="F81" t="s">
        <v>106</v>
      </c>
      <c r="G81">
        <v>42835.333333333336</v>
      </c>
      <c r="H81" t="s">
        <v>17</v>
      </c>
      <c r="I81" t="s">
        <v>18</v>
      </c>
      <c r="K81">
        <f t="shared" si="3"/>
        <v>1.4771212547196624</v>
      </c>
      <c r="L81">
        <f t="shared" si="4"/>
        <v>36.07151538764262</v>
      </c>
      <c r="M81" s="4">
        <f>SUM(M72:M80)</f>
        <v>400.53092955563636</v>
      </c>
      <c r="N81" s="4">
        <f>M81/429.4091</f>
        <v>0.93274904876407216</v>
      </c>
    </row>
    <row r="82" spans="1:15" x14ac:dyDescent="0.35">
      <c r="A82" t="s">
        <v>107</v>
      </c>
      <c r="B82">
        <v>2</v>
      </c>
      <c r="C82">
        <v>1.52416E-4</v>
      </c>
      <c r="D82" t="s">
        <v>29</v>
      </c>
      <c r="E82" t="s">
        <v>15</v>
      </c>
      <c r="F82" t="s">
        <v>108</v>
      </c>
      <c r="G82">
        <v>136025.33333333334</v>
      </c>
      <c r="H82" t="s">
        <v>17</v>
      </c>
      <c r="I82" t="s">
        <v>18</v>
      </c>
      <c r="K82">
        <f>LOG10(C82)</f>
        <v>-3.8169694401685037</v>
      </c>
      <c r="L82">
        <f t="shared" si="4"/>
        <v>114.54655590655416</v>
      </c>
      <c r="M82" cm="1">
        <f t="array" ref="M82">AVERAGE(L82:L83*(K83-K82))</f>
        <v>52.068629662733201</v>
      </c>
    </row>
    <row r="83" spans="1:15" x14ac:dyDescent="0.35">
      <c r="A83" t="s">
        <v>107</v>
      </c>
      <c r="B83">
        <v>2</v>
      </c>
      <c r="C83">
        <v>4.5724699999999998E-4</v>
      </c>
      <c r="D83" t="s">
        <v>29</v>
      </c>
      <c r="E83" t="s">
        <v>15</v>
      </c>
      <c r="F83" t="s">
        <v>109</v>
      </c>
      <c r="G83">
        <v>123163.33333333333</v>
      </c>
      <c r="H83" t="s">
        <v>17</v>
      </c>
      <c r="I83" t="s">
        <v>18</v>
      </c>
      <c r="K83">
        <f t="shared" ref="K83:K146" si="5">LOG10(C83)</f>
        <v>-3.3398491352506046</v>
      </c>
      <c r="L83">
        <f t="shared" si="4"/>
        <v>103.71550138188154</v>
      </c>
      <c r="M83" cm="1">
        <f t="array" ref="M83">AVERAGE(L83:L84*(K84-K83))</f>
        <v>46.933381624201303</v>
      </c>
      <c r="O83" s="3"/>
    </row>
    <row r="84" spans="1:15" x14ac:dyDescent="0.35">
      <c r="A84" t="s">
        <v>107</v>
      </c>
      <c r="B84">
        <v>2</v>
      </c>
      <c r="C84">
        <v>1.371742E-3</v>
      </c>
      <c r="D84" t="s">
        <v>29</v>
      </c>
      <c r="E84" t="s">
        <v>15</v>
      </c>
      <c r="F84" t="s">
        <v>110</v>
      </c>
      <c r="G84">
        <v>110462.33333333333</v>
      </c>
      <c r="H84" t="s">
        <v>17</v>
      </c>
      <c r="I84" t="s">
        <v>18</v>
      </c>
      <c r="K84">
        <f t="shared" si="5"/>
        <v>-2.8627275639301235</v>
      </c>
      <c r="L84">
        <f t="shared" si="4"/>
        <v>93.020024510643253</v>
      </c>
      <c r="M84" cm="1">
        <f t="array" ref="M84">AVERAGE(L84:L85*(K85-K84))</f>
        <v>46.614335187631632</v>
      </c>
    </row>
    <row r="85" spans="1:15" x14ac:dyDescent="0.35">
      <c r="A85" t="s">
        <v>107</v>
      </c>
      <c r="B85">
        <v>2</v>
      </c>
      <c r="C85">
        <v>4.1152259999999996E-3</v>
      </c>
      <c r="D85" t="s">
        <v>29</v>
      </c>
      <c r="E85" t="s">
        <v>15</v>
      </c>
      <c r="F85" t="s">
        <v>111</v>
      </c>
      <c r="G85">
        <v>121575.33333333333</v>
      </c>
      <c r="H85" t="s">
        <v>17</v>
      </c>
      <c r="I85" t="s">
        <v>18</v>
      </c>
      <c r="K85">
        <f t="shared" si="5"/>
        <v>-2.3856063092104614</v>
      </c>
      <c r="L85">
        <f t="shared" si="4"/>
        <v>102.37825098651689</v>
      </c>
      <c r="M85" cm="1">
        <f t="array" ref="M85">AVERAGE(L85:L86*(K86-K85))</f>
        <v>42.617205275677037</v>
      </c>
    </row>
    <row r="86" spans="1:15" x14ac:dyDescent="0.35">
      <c r="A86" t="s">
        <v>107</v>
      </c>
      <c r="B86">
        <v>2</v>
      </c>
      <c r="C86">
        <v>1.2345679E-2</v>
      </c>
      <c r="D86" t="s">
        <v>29</v>
      </c>
      <c r="E86" t="s">
        <v>15</v>
      </c>
      <c r="F86" t="s">
        <v>112</v>
      </c>
      <c r="G86">
        <v>90565.333333333328</v>
      </c>
      <c r="H86" t="s">
        <v>17</v>
      </c>
      <c r="I86" t="s">
        <v>18</v>
      </c>
      <c r="K86">
        <f t="shared" si="5"/>
        <v>-1.9084850193129441</v>
      </c>
      <c r="L86">
        <f t="shared" si="4"/>
        <v>76.264815998949047</v>
      </c>
      <c r="M86" cm="1">
        <f t="array" ref="M86">AVERAGE(L86:L87*(K87-K86))</f>
        <v>33.568056110433666</v>
      </c>
    </row>
    <row r="87" spans="1:15" x14ac:dyDescent="0.35">
      <c r="A87" t="s">
        <v>107</v>
      </c>
      <c r="B87">
        <v>2</v>
      </c>
      <c r="C87">
        <v>3.7037037000000002E-2</v>
      </c>
      <c r="D87" t="s">
        <v>29</v>
      </c>
      <c r="E87" t="s">
        <v>15</v>
      </c>
      <c r="F87" t="s">
        <v>113</v>
      </c>
      <c r="G87">
        <v>76530.333333333328</v>
      </c>
      <c r="H87" t="s">
        <v>17</v>
      </c>
      <c r="I87" t="s">
        <v>18</v>
      </c>
      <c r="K87">
        <f t="shared" si="5"/>
        <v>-1.4313637645932817</v>
      </c>
      <c r="L87">
        <f t="shared" si="4"/>
        <v>64.445981427826368</v>
      </c>
      <c r="M87" cm="1">
        <f t="array" ref="M87">AVERAGE(L87:L88*(K88-K87))</f>
        <v>28.253679178583774</v>
      </c>
    </row>
    <row r="88" spans="1:15" x14ac:dyDescent="0.35">
      <c r="A88" t="s">
        <v>107</v>
      </c>
      <c r="B88">
        <v>2</v>
      </c>
      <c r="C88">
        <v>0.111111111</v>
      </c>
      <c r="D88" t="s">
        <v>29</v>
      </c>
      <c r="E88" t="s">
        <v>15</v>
      </c>
      <c r="F88" t="s">
        <v>114</v>
      </c>
      <c r="G88">
        <v>64111.333333333336</v>
      </c>
      <c r="H88" t="s">
        <v>17</v>
      </c>
      <c r="I88" t="s">
        <v>18</v>
      </c>
      <c r="K88">
        <f t="shared" si="5"/>
        <v>-0.95424250987361936</v>
      </c>
      <c r="L88">
        <f t="shared" si="4"/>
        <v>53.98797597440474</v>
      </c>
      <c r="M88" cm="1">
        <f t="array" ref="M88">AVERAGE(L88:L89*(K89-K88))</f>
        <v>25.65113313064716</v>
      </c>
    </row>
    <row r="89" spans="1:15" x14ac:dyDescent="0.35">
      <c r="A89" t="s">
        <v>107</v>
      </c>
      <c r="B89">
        <v>2</v>
      </c>
      <c r="C89">
        <v>0.33333333300000001</v>
      </c>
      <c r="D89" t="s">
        <v>29</v>
      </c>
      <c r="E89" t="s">
        <v>15</v>
      </c>
      <c r="F89" t="s">
        <v>115</v>
      </c>
      <c r="G89">
        <v>63575.333333333336</v>
      </c>
      <c r="H89" t="s">
        <v>17</v>
      </c>
      <c r="I89" t="s">
        <v>18</v>
      </c>
      <c r="K89">
        <f t="shared" si="5"/>
        <v>-0.47712125515395692</v>
      </c>
      <c r="L89">
        <f t="shared" si="4"/>
        <v>53.536611861107858</v>
      </c>
      <c r="M89" cm="1">
        <f t="array" ref="M89">AVERAGE(L89:L90*(K90-K89))</f>
        <v>27.743214556379627</v>
      </c>
    </row>
    <row r="90" spans="1:15" x14ac:dyDescent="0.35">
      <c r="A90" t="s">
        <v>107</v>
      </c>
      <c r="B90">
        <v>2</v>
      </c>
      <c r="C90">
        <v>1</v>
      </c>
      <c r="D90" t="s">
        <v>29</v>
      </c>
      <c r="E90" t="s">
        <v>15</v>
      </c>
      <c r="F90" t="s">
        <v>116</v>
      </c>
      <c r="G90">
        <v>74525.333333333328</v>
      </c>
      <c r="H90" t="s">
        <v>17</v>
      </c>
      <c r="I90" t="s">
        <v>18</v>
      </c>
      <c r="K90">
        <f t="shared" si="5"/>
        <v>0</v>
      </c>
      <c r="L90">
        <f t="shared" si="4"/>
        <v>62.757576489094561</v>
      </c>
      <c r="M90" cm="1">
        <f t="array" ref="M90">AVERAGE(L90:L91*(K91-K90))</f>
        <v>28.96182080876337</v>
      </c>
    </row>
    <row r="91" spans="1:15" x14ac:dyDescent="0.35">
      <c r="A91" t="s">
        <v>107</v>
      </c>
      <c r="B91">
        <v>2</v>
      </c>
      <c r="C91">
        <v>3</v>
      </c>
      <c r="D91" t="s">
        <v>29</v>
      </c>
      <c r="E91" t="s">
        <v>15</v>
      </c>
      <c r="F91" t="s">
        <v>117</v>
      </c>
      <c r="G91">
        <v>69641.333333333328</v>
      </c>
      <c r="H91" t="s">
        <v>17</v>
      </c>
      <c r="I91" t="s">
        <v>18</v>
      </c>
      <c r="K91">
        <f t="shared" si="5"/>
        <v>0.47712125471966244</v>
      </c>
      <c r="L91">
        <f t="shared" si="4"/>
        <v>58.644773635844594</v>
      </c>
      <c r="M91" s="4">
        <f>SUM(M82:M90)</f>
        <v>332.41145553505078</v>
      </c>
      <c r="N91" s="4">
        <f>M91/429.4091</f>
        <v>0.77411367280071797</v>
      </c>
    </row>
    <row r="92" spans="1:15" x14ac:dyDescent="0.35">
      <c r="A92" t="s">
        <v>118</v>
      </c>
      <c r="B92">
        <v>1</v>
      </c>
      <c r="C92">
        <v>1.5241580000000001E-3</v>
      </c>
      <c r="D92" t="s">
        <v>29</v>
      </c>
      <c r="E92" t="s">
        <v>15</v>
      </c>
      <c r="F92" t="s">
        <v>119</v>
      </c>
      <c r="G92">
        <v>133374.33333333334</v>
      </c>
      <c r="H92" t="s">
        <v>17</v>
      </c>
      <c r="I92" t="s">
        <v>18</v>
      </c>
      <c r="K92">
        <f t="shared" si="5"/>
        <v>-2.8169700100493125</v>
      </c>
      <c r="L92">
        <f t="shared" si="4"/>
        <v>112.31415615963245</v>
      </c>
      <c r="M92" cm="1">
        <f t="array" ref="M92">AVERAGE(L92:L93*(K93-K92))</f>
        <v>49.672502573794489</v>
      </c>
    </row>
    <row r="93" spans="1:15" x14ac:dyDescent="0.35">
      <c r="A93" t="s">
        <v>118</v>
      </c>
      <c r="B93">
        <v>1</v>
      </c>
      <c r="C93">
        <v>4.572474E-3</v>
      </c>
      <c r="D93" t="s">
        <v>29</v>
      </c>
      <c r="E93" t="s">
        <v>15</v>
      </c>
      <c r="F93" t="s">
        <v>120</v>
      </c>
      <c r="G93">
        <v>113886.33333333333</v>
      </c>
      <c r="H93" t="s">
        <v>17</v>
      </c>
      <c r="I93" t="s">
        <v>18</v>
      </c>
      <c r="K93">
        <f t="shared" si="5"/>
        <v>-2.3398487553296499</v>
      </c>
      <c r="L93">
        <f t="shared" si="4"/>
        <v>95.903365413494996</v>
      </c>
      <c r="M93" cm="1">
        <f t="array" ref="M93">AVERAGE(L93:L94*(K94-K93))</f>
        <v>64.501687149001697</v>
      </c>
    </row>
    <row r="94" spans="1:15" x14ac:dyDescent="0.35">
      <c r="A94" t="s">
        <v>118</v>
      </c>
      <c r="B94">
        <v>1</v>
      </c>
      <c r="C94">
        <v>1.3717421E-2</v>
      </c>
      <c r="D94" t="s">
        <v>29</v>
      </c>
      <c r="E94" t="s">
        <v>15</v>
      </c>
      <c r="F94" t="s">
        <v>121</v>
      </c>
      <c r="G94">
        <v>207191.33333333334</v>
      </c>
      <c r="H94" t="s">
        <v>17</v>
      </c>
      <c r="I94" t="s">
        <v>18</v>
      </c>
      <c r="K94">
        <f t="shared" si="5"/>
        <v>-1.8627275322700545</v>
      </c>
      <c r="L94">
        <f t="shared" si="4"/>
        <v>174.4752471134311</v>
      </c>
      <c r="M94" cm="1">
        <f t="array" ref="M94">AVERAGE(L94:L95*(K95-K94))</f>
        <v>62.567309654068978</v>
      </c>
    </row>
    <row r="95" spans="1:15" x14ac:dyDescent="0.35">
      <c r="A95" t="s">
        <v>118</v>
      </c>
      <c r="B95">
        <v>1</v>
      </c>
      <c r="C95">
        <v>4.1152263000000001E-2</v>
      </c>
      <c r="D95" t="s">
        <v>29</v>
      </c>
      <c r="E95" t="s">
        <v>15</v>
      </c>
      <c r="F95" t="s">
        <v>122</v>
      </c>
      <c r="G95">
        <v>104257.33333333333</v>
      </c>
      <c r="H95" t="s">
        <v>17</v>
      </c>
      <c r="I95" t="s">
        <v>18</v>
      </c>
      <c r="K95">
        <f t="shared" si="5"/>
        <v>-1.3856062775503919</v>
      </c>
      <c r="L95">
        <f t="shared" si="4"/>
        <v>87.794811221450786</v>
      </c>
      <c r="M95" cm="1">
        <f t="array" ref="M95">AVERAGE(L95:L96*(K96-K95))</f>
        <v>40.372443686341967</v>
      </c>
    </row>
    <row r="96" spans="1:15" x14ac:dyDescent="0.35">
      <c r="A96" t="s">
        <v>118</v>
      </c>
      <c r="B96">
        <v>1</v>
      </c>
      <c r="C96">
        <v>0.12345679</v>
      </c>
      <c r="D96" t="s">
        <v>29</v>
      </c>
      <c r="E96" t="s">
        <v>15</v>
      </c>
      <c r="F96" t="s">
        <v>123</v>
      </c>
      <c r="G96">
        <v>96709.333333333328</v>
      </c>
      <c r="H96" t="s">
        <v>17</v>
      </c>
      <c r="I96" t="s">
        <v>18</v>
      </c>
      <c r="K96">
        <f t="shared" si="5"/>
        <v>-0.90848501931294423</v>
      </c>
      <c r="L96">
        <f t="shared" si="4"/>
        <v>81.43866135733721</v>
      </c>
      <c r="M96" cm="1">
        <f t="array" ref="M96">AVERAGE(L96:L97*(K97-K96))</f>
        <v>35.336300827835302</v>
      </c>
    </row>
    <row r="97" spans="1:15" x14ac:dyDescent="0.35">
      <c r="A97" t="s">
        <v>118</v>
      </c>
      <c r="B97">
        <v>1</v>
      </c>
      <c r="C97">
        <v>0.37037037</v>
      </c>
      <c r="D97" t="s">
        <v>29</v>
      </c>
      <c r="E97" t="s">
        <v>15</v>
      </c>
      <c r="F97" t="s">
        <v>124</v>
      </c>
      <c r="G97">
        <v>79188.333333333328</v>
      </c>
      <c r="H97" t="s">
        <v>17</v>
      </c>
      <c r="I97" t="s">
        <v>18</v>
      </c>
      <c r="K97">
        <f t="shared" si="5"/>
        <v>-0.4313637645932818</v>
      </c>
      <c r="L97">
        <f t="shared" si="4"/>
        <v>66.684275855332189</v>
      </c>
      <c r="M97" cm="1">
        <f t="array" ref="M97">AVERAGE(L97:L98*(K98-K97))</f>
        <v>32.070411923092387</v>
      </c>
    </row>
    <row r="98" spans="1:15" x14ac:dyDescent="0.35">
      <c r="A98" t="s">
        <v>118</v>
      </c>
      <c r="B98">
        <v>1</v>
      </c>
      <c r="C98">
        <v>1.111111111</v>
      </c>
      <c r="D98" t="s">
        <v>29</v>
      </c>
      <c r="E98" t="s">
        <v>15</v>
      </c>
      <c r="F98" t="s">
        <v>125</v>
      </c>
      <c r="G98">
        <v>80452.333333333328</v>
      </c>
      <c r="H98" t="s">
        <v>17</v>
      </c>
      <c r="I98" t="s">
        <v>18</v>
      </c>
      <c r="K98">
        <f t="shared" si="5"/>
        <v>4.5757490517245696E-2</v>
      </c>
      <c r="L98">
        <f t="shared" si="4"/>
        <v>67.74868674937558</v>
      </c>
      <c r="M98" cm="1">
        <f t="array" ref="M98">AVERAGE(L98:L99*(K99-K98))</f>
        <v>32.381793322856232</v>
      </c>
    </row>
    <row r="99" spans="1:15" x14ac:dyDescent="0.35">
      <c r="A99" t="s">
        <v>118</v>
      </c>
      <c r="B99">
        <v>1</v>
      </c>
      <c r="C99">
        <v>3.3333333330000001</v>
      </c>
      <c r="D99" t="s">
        <v>29</v>
      </c>
      <c r="E99" t="s">
        <v>15</v>
      </c>
      <c r="F99" t="s">
        <v>126</v>
      </c>
      <c r="G99">
        <v>80738.333333333328</v>
      </c>
      <c r="H99" t="s">
        <v>17</v>
      </c>
      <c r="I99" t="s">
        <v>18</v>
      </c>
      <c r="K99">
        <f t="shared" si="5"/>
        <v>0.52287874523690814</v>
      </c>
      <c r="L99">
        <f t="shared" si="4"/>
        <v>67.989526556097431</v>
      </c>
      <c r="M99" cm="1">
        <f t="array" ref="M99">AVERAGE(L99:L100*(K100-K99))</f>
        <v>28.299281493230833</v>
      </c>
    </row>
    <row r="100" spans="1:15" x14ac:dyDescent="0.35">
      <c r="A100" t="s">
        <v>118</v>
      </c>
      <c r="B100">
        <v>1</v>
      </c>
      <c r="C100">
        <v>10</v>
      </c>
      <c r="D100" t="s">
        <v>29</v>
      </c>
      <c r="E100" t="s">
        <v>15</v>
      </c>
      <c r="F100" t="s">
        <v>127</v>
      </c>
      <c r="G100">
        <v>60130.333333333336</v>
      </c>
      <c r="H100" t="s">
        <v>17</v>
      </c>
      <c r="I100" t="s">
        <v>18</v>
      </c>
      <c r="K100">
        <f t="shared" si="5"/>
        <v>1</v>
      </c>
      <c r="L100">
        <f t="shared" si="4"/>
        <v>50.635586916503819</v>
      </c>
      <c r="M100" cm="1">
        <f t="array" ref="M100">AVERAGE(L100:L101*(K101-K100))</f>
        <v>23.066064620817095</v>
      </c>
    </row>
    <row r="101" spans="1:15" x14ac:dyDescent="0.35">
      <c r="A101" t="s">
        <v>118</v>
      </c>
      <c r="B101">
        <v>1</v>
      </c>
      <c r="C101">
        <v>30</v>
      </c>
      <c r="D101" t="s">
        <v>29</v>
      </c>
      <c r="E101" t="s">
        <v>15</v>
      </c>
      <c r="F101" t="s">
        <v>128</v>
      </c>
      <c r="G101">
        <v>54688.333333333336</v>
      </c>
      <c r="H101" t="s">
        <v>17</v>
      </c>
      <c r="I101" t="s">
        <v>18</v>
      </c>
      <c r="K101">
        <f t="shared" si="5"/>
        <v>1.4771212547196624</v>
      </c>
      <c r="L101">
        <f t="shared" si="4"/>
        <v>46.052893810978368</v>
      </c>
      <c r="M101" s="4">
        <f>SUM(M92:M100)</f>
        <v>368.26779525103893</v>
      </c>
      <c r="N101" s="4">
        <f>M101/429.4091</f>
        <v>0.85761525606010425</v>
      </c>
    </row>
    <row r="102" spans="1:15" x14ac:dyDescent="0.35">
      <c r="A102" t="s">
        <v>129</v>
      </c>
      <c r="B102">
        <v>1</v>
      </c>
      <c r="C102">
        <v>1.5241580000000001E-3</v>
      </c>
      <c r="D102" t="s">
        <v>29</v>
      </c>
      <c r="E102" t="s">
        <v>15</v>
      </c>
      <c r="F102" t="s">
        <v>130</v>
      </c>
      <c r="G102">
        <v>116659.33333333333</v>
      </c>
      <c r="H102" t="s">
        <v>17</v>
      </c>
      <c r="I102" t="s">
        <v>18</v>
      </c>
      <c r="K102">
        <f t="shared" si="5"/>
        <v>-2.8169700100493125</v>
      </c>
      <c r="L102">
        <f t="shared" si="4"/>
        <v>98.238501022025318</v>
      </c>
      <c r="M102" cm="1">
        <f t="array" ref="M102">AVERAGE(L102:L103*(K103-K102))</f>
        <v>47.503078044912385</v>
      </c>
    </row>
    <row r="103" spans="1:15" x14ac:dyDescent="0.35">
      <c r="A103" t="s">
        <v>129</v>
      </c>
      <c r="B103">
        <v>1</v>
      </c>
      <c r="C103">
        <v>4.572474E-3</v>
      </c>
      <c r="D103" t="s">
        <v>29</v>
      </c>
      <c r="E103" t="s">
        <v>15</v>
      </c>
      <c r="F103" t="s">
        <v>131</v>
      </c>
      <c r="G103">
        <v>119802.33333333333</v>
      </c>
      <c r="H103" t="s">
        <v>17</v>
      </c>
      <c r="I103" t="s">
        <v>18</v>
      </c>
      <c r="K103">
        <f t="shared" si="5"/>
        <v>-2.3398487553296499</v>
      </c>
      <c r="L103">
        <f t="shared" si="4"/>
        <v>100.88521260428672</v>
      </c>
      <c r="M103" cm="1">
        <f t="array" ref="M103">AVERAGE(L103:L104*(K104-K103))</f>
        <v>48.409697010489573</v>
      </c>
    </row>
    <row r="104" spans="1:15" x14ac:dyDescent="0.35">
      <c r="A104" t="s">
        <v>129</v>
      </c>
      <c r="B104">
        <v>1</v>
      </c>
      <c r="C104">
        <v>1.3717421E-2</v>
      </c>
      <c r="D104" t="s">
        <v>29</v>
      </c>
      <c r="E104" t="s">
        <v>15</v>
      </c>
      <c r="F104" t="s">
        <v>132</v>
      </c>
      <c r="G104">
        <v>121172.33333333333</v>
      </c>
      <c r="H104" t="s">
        <v>17</v>
      </c>
      <c r="I104" t="s">
        <v>18</v>
      </c>
      <c r="K104">
        <f t="shared" si="5"/>
        <v>-1.8627275322700545</v>
      </c>
      <c r="L104">
        <f t="shared" si="4"/>
        <v>102.03888580431793</v>
      </c>
      <c r="M104" cm="1">
        <f t="array" ref="M104">AVERAGE(L104:L105*(K105-K104))</f>
        <v>46.696097923371561</v>
      </c>
    </row>
    <row r="105" spans="1:15" x14ac:dyDescent="0.35">
      <c r="A105" t="s">
        <v>129</v>
      </c>
      <c r="B105">
        <v>1</v>
      </c>
      <c r="C105">
        <v>4.1152263000000001E-2</v>
      </c>
      <c r="D105" t="s">
        <v>29</v>
      </c>
      <c r="E105" t="s">
        <v>15</v>
      </c>
      <c r="F105" t="s">
        <v>133</v>
      </c>
      <c r="G105">
        <v>111272.33333333333</v>
      </c>
      <c r="H105" t="s">
        <v>17</v>
      </c>
      <c r="I105" t="s">
        <v>18</v>
      </c>
      <c r="K105">
        <f t="shared" si="5"/>
        <v>-1.3856062775503919</v>
      </c>
      <c r="L105">
        <f t="shared" si="4"/>
        <v>93.70212326394639</v>
      </c>
      <c r="M105" cm="1">
        <f t="array" ref="M105">AVERAGE(L105:L106*(K106-K105))</f>
        <v>45.315171855816629</v>
      </c>
    </row>
    <row r="106" spans="1:15" x14ac:dyDescent="0.35">
      <c r="A106" t="s">
        <v>129</v>
      </c>
      <c r="B106">
        <v>1</v>
      </c>
      <c r="C106">
        <v>0.12345679</v>
      </c>
      <c r="D106" t="s">
        <v>29</v>
      </c>
      <c r="E106" t="s">
        <v>15</v>
      </c>
      <c r="F106" t="s">
        <v>134</v>
      </c>
      <c r="G106">
        <v>114298.33333333333</v>
      </c>
      <c r="H106" t="s">
        <v>17</v>
      </c>
      <c r="I106" t="s">
        <v>18</v>
      </c>
      <c r="K106">
        <f t="shared" si="5"/>
        <v>-0.90848501931294423</v>
      </c>
      <c r="L106">
        <f t="shared" si="4"/>
        <v>96.250309470730656</v>
      </c>
      <c r="M106" cm="1">
        <f t="array" ref="M106">AVERAGE(L106:L107*(K107-K106))</f>
        <v>43.853687731765589</v>
      </c>
    </row>
    <row r="107" spans="1:15" x14ac:dyDescent="0.35">
      <c r="A107" t="s">
        <v>129</v>
      </c>
      <c r="B107">
        <v>1</v>
      </c>
      <c r="C107">
        <v>0.37037037</v>
      </c>
      <c r="D107" t="s">
        <v>29</v>
      </c>
      <c r="E107" t="s">
        <v>15</v>
      </c>
      <c r="F107" t="s">
        <v>135</v>
      </c>
      <c r="G107">
        <v>103997.33333333333</v>
      </c>
      <c r="H107" t="s">
        <v>17</v>
      </c>
      <c r="I107" t="s">
        <v>18</v>
      </c>
      <c r="K107">
        <f t="shared" si="5"/>
        <v>-0.4313637645932818</v>
      </c>
      <c r="L107">
        <f t="shared" si="4"/>
        <v>87.575865942612751</v>
      </c>
      <c r="M107" cm="1">
        <f t="array" ref="M107">AVERAGE(L107:L108*(K108-K107))</f>
        <v>39.224751751814537</v>
      </c>
    </row>
    <row r="108" spans="1:15" x14ac:dyDescent="0.35">
      <c r="A108" t="s">
        <v>129</v>
      </c>
      <c r="B108">
        <v>1</v>
      </c>
      <c r="C108">
        <v>1.111111111</v>
      </c>
      <c r="D108" t="s">
        <v>29</v>
      </c>
      <c r="E108" t="s">
        <v>15</v>
      </c>
      <c r="F108" t="s">
        <v>136</v>
      </c>
      <c r="G108">
        <v>91256.333333333328</v>
      </c>
      <c r="H108" t="s">
        <v>17</v>
      </c>
      <c r="I108" t="s">
        <v>18</v>
      </c>
      <c r="K108">
        <f t="shared" si="5"/>
        <v>4.5757490517245696E-2</v>
      </c>
      <c r="L108">
        <f t="shared" si="4"/>
        <v>76.846705182322466</v>
      </c>
      <c r="M108" cm="1">
        <f t="array" ref="M108">AVERAGE(L108:L109*(K109-K108))</f>
        <v>33.462387316823893</v>
      </c>
    </row>
    <row r="109" spans="1:15" x14ac:dyDescent="0.35">
      <c r="A109" t="s">
        <v>129</v>
      </c>
      <c r="B109">
        <v>1</v>
      </c>
      <c r="C109">
        <v>3.3333333330000001</v>
      </c>
      <c r="D109" t="s">
        <v>29</v>
      </c>
      <c r="E109" t="s">
        <v>15</v>
      </c>
      <c r="F109" t="s">
        <v>137</v>
      </c>
      <c r="G109">
        <v>75313.333333333328</v>
      </c>
      <c r="H109" t="s">
        <v>17</v>
      </c>
      <c r="I109" t="s">
        <v>18</v>
      </c>
      <c r="K109">
        <f t="shared" si="5"/>
        <v>0.52287874523690814</v>
      </c>
      <c r="L109">
        <f t="shared" si="4"/>
        <v>63.421149103419083</v>
      </c>
      <c r="M109" cm="1">
        <f t="array" ref="M109">AVERAGE(L109:L110*(K110-K109))</f>
        <v>21.441457143829112</v>
      </c>
    </row>
    <row r="110" spans="1:15" x14ac:dyDescent="0.35">
      <c r="A110" t="s">
        <v>129</v>
      </c>
      <c r="B110">
        <v>1</v>
      </c>
      <c r="C110">
        <v>10</v>
      </c>
      <c r="D110" t="s">
        <v>29</v>
      </c>
      <c r="E110" t="s">
        <v>15</v>
      </c>
      <c r="F110" t="s">
        <v>138</v>
      </c>
      <c r="G110">
        <v>31418.333333333332</v>
      </c>
      <c r="H110" t="s">
        <v>17</v>
      </c>
      <c r="I110" t="s">
        <v>18</v>
      </c>
      <c r="K110">
        <f t="shared" si="5"/>
        <v>1</v>
      </c>
      <c r="L110">
        <f t="shared" si="4"/>
        <v>26.457291354973734</v>
      </c>
      <c r="M110" cm="1">
        <f t="array" ref="M110">AVERAGE(L110:L111*(K111-K110))</f>
        <v>7.7083309062158802</v>
      </c>
      <c r="O110" s="3"/>
    </row>
    <row r="111" spans="1:15" x14ac:dyDescent="0.35">
      <c r="A111" t="s">
        <v>129</v>
      </c>
      <c r="B111">
        <v>1</v>
      </c>
      <c r="C111">
        <v>30</v>
      </c>
      <c r="D111" t="s">
        <v>29</v>
      </c>
      <c r="E111" t="s">
        <v>15</v>
      </c>
      <c r="F111" t="s">
        <v>139</v>
      </c>
      <c r="G111">
        <v>6952.333333333333</v>
      </c>
      <c r="H111" t="s">
        <v>17</v>
      </c>
      <c r="I111" t="s">
        <v>18</v>
      </c>
      <c r="K111">
        <f t="shared" si="5"/>
        <v>1.4771212547196624</v>
      </c>
      <c r="L111">
        <f t="shared" si="4"/>
        <v>5.8545406163141172</v>
      </c>
      <c r="M111" s="4">
        <f>SUM(M102:M110)</f>
        <v>333.61465968503916</v>
      </c>
      <c r="N111" s="4">
        <f>M111/429.4091</f>
        <v>0.77691567245556548</v>
      </c>
    </row>
    <row r="112" spans="1:15" x14ac:dyDescent="0.35">
      <c r="A112" t="s">
        <v>140</v>
      </c>
      <c r="B112">
        <v>1</v>
      </c>
      <c r="C112">
        <v>5.0799999999999999E-4</v>
      </c>
      <c r="D112" t="s">
        <v>29</v>
      </c>
      <c r="E112" t="s">
        <v>15</v>
      </c>
      <c r="F112" t="s">
        <v>141</v>
      </c>
      <c r="G112">
        <v>133319.33333333334</v>
      </c>
      <c r="H112" t="s">
        <v>17</v>
      </c>
      <c r="I112" t="s">
        <v>18</v>
      </c>
      <c r="K112">
        <f t="shared" si="5"/>
        <v>-3.2941362877160807</v>
      </c>
      <c r="L112">
        <f t="shared" si="4"/>
        <v>112.26784081218594</v>
      </c>
      <c r="M112" cm="1">
        <f t="array" ref="M112">AVERAGE(L112:L113*(K113-K112))</f>
        <v>52.766428601140788</v>
      </c>
    </row>
    <row r="113" spans="1:14" x14ac:dyDescent="0.35">
      <c r="A113" t="s">
        <v>140</v>
      </c>
      <c r="B113">
        <v>1</v>
      </c>
      <c r="C113">
        <v>1.524E-3</v>
      </c>
      <c r="D113" t="s">
        <v>29</v>
      </c>
      <c r="E113" t="s">
        <v>15</v>
      </c>
      <c r="F113" t="s">
        <v>142</v>
      </c>
      <c r="G113">
        <v>129342.33333333333</v>
      </c>
      <c r="H113" t="s">
        <v>17</v>
      </c>
      <c r="I113" t="s">
        <v>18</v>
      </c>
      <c r="K113">
        <f t="shared" si="5"/>
        <v>-2.8170150329964185</v>
      </c>
      <c r="L113">
        <f t="shared" si="4"/>
        <v>108.9188201431902</v>
      </c>
      <c r="M113" cm="1">
        <f t="array" ref="M113">AVERAGE(L113:L114*(K114-K113))</f>
        <v>50.214507146340452</v>
      </c>
    </row>
    <row r="114" spans="1:14" x14ac:dyDescent="0.35">
      <c r="A114" t="s">
        <v>140</v>
      </c>
      <c r="B114">
        <v>1</v>
      </c>
      <c r="C114">
        <v>4.5719999999999997E-3</v>
      </c>
      <c r="D114" t="s">
        <v>29</v>
      </c>
      <c r="E114" t="s">
        <v>15</v>
      </c>
      <c r="F114" t="s">
        <v>143</v>
      </c>
      <c r="G114">
        <v>120616.33333333333</v>
      </c>
      <c r="H114" t="s">
        <v>17</v>
      </c>
      <c r="I114" t="s">
        <v>18</v>
      </c>
      <c r="K114">
        <f t="shared" si="5"/>
        <v>-2.3398937782767559</v>
      </c>
      <c r="L114">
        <f t="shared" si="4"/>
        <v>101.57067974649505</v>
      </c>
      <c r="M114" cm="1">
        <f t="array" ref="M114">AVERAGE(L114:L115*(K115-K114))</f>
        <v>49.475296120782033</v>
      </c>
    </row>
    <row r="115" spans="1:14" x14ac:dyDescent="0.35">
      <c r="A115" t="s">
        <v>140</v>
      </c>
      <c r="B115">
        <v>1</v>
      </c>
      <c r="C115">
        <v>1.3717E-2</v>
      </c>
      <c r="D115" t="s">
        <v>29</v>
      </c>
      <c r="E115" t="s">
        <v>15</v>
      </c>
      <c r="F115" t="s">
        <v>144</v>
      </c>
      <c r="G115">
        <v>125646.33333333333</v>
      </c>
      <c r="H115" t="s">
        <v>17</v>
      </c>
      <c r="I115" t="s">
        <v>18</v>
      </c>
      <c r="K115">
        <f t="shared" si="5"/>
        <v>-1.8627408613632324</v>
      </c>
      <c r="L115">
        <f t="shared" si="4"/>
        <v>105.80642879478482</v>
      </c>
      <c r="M115" cm="1">
        <f t="array" ref="M115">AVERAGE(L115:L116*(K116-K115))</f>
        <v>47.49629384435319</v>
      </c>
    </row>
    <row r="116" spans="1:14" x14ac:dyDescent="0.35">
      <c r="A116" t="s">
        <v>140</v>
      </c>
      <c r="B116">
        <v>1</v>
      </c>
      <c r="C116">
        <v>4.1152000000000001E-2</v>
      </c>
      <c r="D116" t="s">
        <v>29</v>
      </c>
      <c r="E116" t="s">
        <v>15</v>
      </c>
      <c r="F116" t="s">
        <v>145</v>
      </c>
      <c r="G116">
        <v>110776.33333333333</v>
      </c>
      <c r="H116" t="s">
        <v>17</v>
      </c>
      <c r="I116" t="s">
        <v>18</v>
      </c>
      <c r="K116">
        <f t="shared" si="5"/>
        <v>-1.3856090530918908</v>
      </c>
      <c r="L116">
        <f t="shared" si="4"/>
        <v>93.2844430397015</v>
      </c>
      <c r="M116" cm="1">
        <f t="array" ref="M116">AVERAGE(L116:L117*(K117-K116))</f>
        <v>45.508967418525415</v>
      </c>
    </row>
    <row r="117" spans="1:14" x14ac:dyDescent="0.35">
      <c r="A117" t="s">
        <v>140</v>
      </c>
      <c r="B117">
        <v>1</v>
      </c>
      <c r="C117">
        <v>0.12346</v>
      </c>
      <c r="D117" t="s">
        <v>29</v>
      </c>
      <c r="E117" t="s">
        <v>15</v>
      </c>
      <c r="F117" t="s">
        <v>146</v>
      </c>
      <c r="G117">
        <v>115752.33333333333</v>
      </c>
      <c r="H117" t="s">
        <v>17</v>
      </c>
      <c r="I117" t="s">
        <v>18</v>
      </c>
      <c r="K117">
        <f t="shared" si="5"/>
        <v>-0.9084737273689093</v>
      </c>
      <c r="L117">
        <f t="shared" si="4"/>
        <v>97.474718837771078</v>
      </c>
      <c r="M117" cm="1">
        <f t="array" ref="M117">AVERAGE(L117:L118*(K118-K117))</f>
        <v>44.942418184050844</v>
      </c>
    </row>
    <row r="118" spans="1:14" x14ac:dyDescent="0.35">
      <c r="A118" t="s">
        <v>140</v>
      </c>
      <c r="B118">
        <v>1</v>
      </c>
      <c r="C118">
        <v>0.37036999999999998</v>
      </c>
      <c r="D118" t="s">
        <v>29</v>
      </c>
      <c r="E118" t="s">
        <v>15</v>
      </c>
      <c r="F118" t="s">
        <v>147</v>
      </c>
      <c r="G118">
        <v>107968.33333333333</v>
      </c>
      <c r="H118" t="s">
        <v>17</v>
      </c>
      <c r="I118" t="s">
        <v>18</v>
      </c>
      <c r="K118">
        <f t="shared" si="5"/>
        <v>-0.4313641984536864</v>
      </c>
      <c r="L118">
        <f t="shared" si="4"/>
        <v>90.919834028250662</v>
      </c>
      <c r="M118" cm="1">
        <f t="array" ref="M118">AVERAGE(L118:L119*(K119-K118))</f>
        <v>43.297667848744567</v>
      </c>
    </row>
    <row r="119" spans="1:14" x14ac:dyDescent="0.35">
      <c r="A119" t="s">
        <v>140</v>
      </c>
      <c r="B119">
        <v>1</v>
      </c>
      <c r="C119">
        <v>1.1111</v>
      </c>
      <c r="D119" t="s">
        <v>29</v>
      </c>
      <c r="E119" t="s">
        <v>15</v>
      </c>
      <c r="F119" t="s">
        <v>148</v>
      </c>
      <c r="G119">
        <v>107561.33333333333</v>
      </c>
      <c r="H119" t="s">
        <v>17</v>
      </c>
      <c r="I119" t="s">
        <v>18</v>
      </c>
      <c r="K119">
        <f t="shared" si="5"/>
        <v>4.5753147594141216E-2</v>
      </c>
      <c r="L119">
        <f t="shared" si="4"/>
        <v>90.5771004571465</v>
      </c>
      <c r="M119" cm="1">
        <f t="array" ref="M119">AVERAGE(L119:L120*(K120-K119))</f>
        <v>42.43493211698555</v>
      </c>
    </row>
    <row r="120" spans="1:14" x14ac:dyDescent="0.35">
      <c r="A120" t="s">
        <v>140</v>
      </c>
      <c r="B120">
        <v>1</v>
      </c>
      <c r="C120">
        <v>3.3330000000000002</v>
      </c>
      <c r="D120" t="s">
        <v>29</v>
      </c>
      <c r="E120" t="s">
        <v>15</v>
      </c>
      <c r="F120" t="s">
        <v>149</v>
      </c>
      <c r="G120">
        <v>103689.33333333333</v>
      </c>
      <c r="H120" t="s">
        <v>17</v>
      </c>
      <c r="I120" t="s">
        <v>18</v>
      </c>
      <c r="K120">
        <f t="shared" si="5"/>
        <v>0.52283531366053004</v>
      </c>
      <c r="L120">
        <f t="shared" si="4"/>
        <v>87.316499996912299</v>
      </c>
      <c r="M120" cm="1">
        <f t="array" ref="M120">AVERAGE(L120:L121*(K121-K120))</f>
        <v>40.64794902391364</v>
      </c>
    </row>
    <row r="121" spans="1:14" x14ac:dyDescent="0.35">
      <c r="A121" t="s">
        <v>140</v>
      </c>
      <c r="B121">
        <v>1</v>
      </c>
      <c r="C121">
        <v>10</v>
      </c>
      <c r="D121" t="s">
        <v>29</v>
      </c>
      <c r="E121" t="s">
        <v>15</v>
      </c>
      <c r="F121" t="s">
        <v>150</v>
      </c>
      <c r="G121">
        <v>98630.333333333328</v>
      </c>
      <c r="H121" t="s">
        <v>17</v>
      </c>
      <c r="I121" t="s">
        <v>18</v>
      </c>
      <c r="K121">
        <f t="shared" si="5"/>
        <v>1</v>
      </c>
      <c r="L121">
        <f t="shared" si="4"/>
        <v>83.056330129059816</v>
      </c>
      <c r="M121" s="4">
        <f>SUM(M112:M120)</f>
        <v>416.78446030483644</v>
      </c>
      <c r="N121" s="4">
        <f>M121/429.4091</f>
        <v>0.97059997169327905</v>
      </c>
    </row>
    <row r="122" spans="1:14" x14ac:dyDescent="0.35">
      <c r="A122" t="s">
        <v>151</v>
      </c>
      <c r="B122">
        <v>1</v>
      </c>
      <c r="C122">
        <v>1.5241580000000001E-3</v>
      </c>
      <c r="D122" t="s">
        <v>29</v>
      </c>
      <c r="E122" t="s">
        <v>15</v>
      </c>
      <c r="F122" t="s">
        <v>152</v>
      </c>
      <c r="G122">
        <v>128619.33333333333</v>
      </c>
      <c r="H122" t="s">
        <v>17</v>
      </c>
      <c r="I122" t="s">
        <v>18</v>
      </c>
      <c r="K122">
        <f t="shared" si="5"/>
        <v>-2.8169700100493125</v>
      </c>
      <c r="L122">
        <f t="shared" si="4"/>
        <v>108.30998384857519</v>
      </c>
      <c r="M122" cm="1">
        <f t="array" ref="M122">AVERAGE(L122:L123*(K123-K122))</f>
        <v>53.071381507413918</v>
      </c>
    </row>
    <row r="123" spans="1:14" x14ac:dyDescent="0.35">
      <c r="A123" t="s">
        <v>151</v>
      </c>
      <c r="B123">
        <v>1</v>
      </c>
      <c r="C123">
        <v>4.572474E-3</v>
      </c>
      <c r="D123" t="s">
        <v>29</v>
      </c>
      <c r="E123" t="s">
        <v>15</v>
      </c>
      <c r="F123" t="s">
        <v>153</v>
      </c>
      <c r="G123">
        <v>135560.33333333334</v>
      </c>
      <c r="H123" t="s">
        <v>17</v>
      </c>
      <c r="I123" t="s">
        <v>18</v>
      </c>
      <c r="K123">
        <f t="shared" si="5"/>
        <v>-2.3398487553296499</v>
      </c>
      <c r="L123">
        <f t="shared" si="4"/>
        <v>114.15498069632459</v>
      </c>
      <c r="M123" cm="1">
        <f t="array" ref="M123">AVERAGE(L123:L124*(K124-K123))</f>
        <v>54.247997915642188</v>
      </c>
    </row>
    <row r="124" spans="1:14" x14ac:dyDescent="0.35">
      <c r="A124" t="s">
        <v>154</v>
      </c>
      <c r="B124">
        <v>1</v>
      </c>
      <c r="C124">
        <v>1.3717421E-2</v>
      </c>
      <c r="D124" t="s">
        <v>29</v>
      </c>
      <c r="E124" t="s">
        <v>15</v>
      </c>
      <c r="F124" t="s">
        <v>155</v>
      </c>
      <c r="G124">
        <v>134476.33333333334</v>
      </c>
      <c r="H124" t="s">
        <v>17</v>
      </c>
      <c r="I124" t="s">
        <v>18</v>
      </c>
      <c r="K124">
        <f t="shared" si="5"/>
        <v>-1.8627275322700545</v>
      </c>
      <c r="L124">
        <f t="shared" si="4"/>
        <v>113.24214730301522</v>
      </c>
      <c r="M124" cm="1">
        <f t="array" ref="M124">AVERAGE(L124:L125*(K125-K124))</f>
        <v>51.35376138314853</v>
      </c>
    </row>
    <row r="125" spans="1:14" x14ac:dyDescent="0.35">
      <c r="A125" t="s">
        <v>154</v>
      </c>
      <c r="B125">
        <v>1</v>
      </c>
      <c r="C125">
        <v>4.1152263000000001E-2</v>
      </c>
      <c r="D125" t="s">
        <v>29</v>
      </c>
      <c r="E125" t="s">
        <v>15</v>
      </c>
      <c r="F125" t="s">
        <v>156</v>
      </c>
      <c r="G125">
        <v>121153.33333333333</v>
      </c>
      <c r="H125" t="s">
        <v>17</v>
      </c>
      <c r="I125" t="s">
        <v>18</v>
      </c>
      <c r="K125">
        <f t="shared" si="5"/>
        <v>-1.3856062775503919</v>
      </c>
      <c r="L125">
        <f t="shared" si="4"/>
        <v>102.02288595701823</v>
      </c>
      <c r="M125" cm="1">
        <f t="array" ref="M125">AVERAGE(L125:L126*(K126-K125))</f>
        <v>47.312231713268574</v>
      </c>
    </row>
    <row r="126" spans="1:14" x14ac:dyDescent="0.35">
      <c r="A126" t="s">
        <v>154</v>
      </c>
      <c r="B126">
        <v>1</v>
      </c>
      <c r="C126">
        <v>0.12345679</v>
      </c>
      <c r="D126" t="s">
        <v>29</v>
      </c>
      <c r="E126" t="s">
        <v>15</v>
      </c>
      <c r="F126" t="s">
        <v>157</v>
      </c>
      <c r="G126">
        <v>114358.33333333333</v>
      </c>
      <c r="H126" t="s">
        <v>17</v>
      </c>
      <c r="I126" t="s">
        <v>18</v>
      </c>
      <c r="K126">
        <f t="shared" si="5"/>
        <v>-0.90848501931294423</v>
      </c>
      <c r="L126">
        <f t="shared" si="4"/>
        <v>96.300835304308663</v>
      </c>
      <c r="M126" cm="1">
        <f t="array" ref="M126">AVERAGE(L126:L127*(K127-K126))</f>
        <v>47.488011201717057</v>
      </c>
    </row>
    <row r="127" spans="1:14" x14ac:dyDescent="0.35">
      <c r="A127" t="s">
        <v>154</v>
      </c>
      <c r="B127">
        <v>1</v>
      </c>
      <c r="C127">
        <v>0.37037037</v>
      </c>
      <c r="D127" t="s">
        <v>29</v>
      </c>
      <c r="E127" t="s">
        <v>15</v>
      </c>
      <c r="F127" t="s">
        <v>158</v>
      </c>
      <c r="G127">
        <v>122028.33333333333</v>
      </c>
      <c r="H127" t="s">
        <v>17</v>
      </c>
      <c r="I127" t="s">
        <v>18</v>
      </c>
      <c r="K127">
        <f t="shared" si="5"/>
        <v>-0.4313637645932818</v>
      </c>
      <c r="L127">
        <f t="shared" si="4"/>
        <v>102.75972103003086</v>
      </c>
      <c r="M127" cm="1">
        <f t="array" ref="M127">AVERAGE(L127:L128*(K128-K127))</f>
        <v>45.964452055462061</v>
      </c>
    </row>
    <row r="128" spans="1:14" x14ac:dyDescent="0.35">
      <c r="A128" t="s">
        <v>154</v>
      </c>
      <c r="B128">
        <v>1</v>
      </c>
      <c r="C128">
        <v>1.111111111</v>
      </c>
      <c r="D128" t="s">
        <v>29</v>
      </c>
      <c r="E128" t="s">
        <v>15</v>
      </c>
      <c r="F128" t="s">
        <v>159</v>
      </c>
      <c r="G128">
        <v>106774.33333333333</v>
      </c>
      <c r="H128" t="s">
        <v>17</v>
      </c>
      <c r="I128" t="s">
        <v>18</v>
      </c>
      <c r="K128">
        <f t="shared" si="5"/>
        <v>4.5757490517245696E-2</v>
      </c>
      <c r="L128">
        <f t="shared" si="4"/>
        <v>89.914369940048289</v>
      </c>
      <c r="M128" cm="1">
        <f t="array" ref="M128">AVERAGE(L128:L129*(K129-K128))</f>
        <v>45.084146592715939</v>
      </c>
    </row>
    <row r="129" spans="1:15" x14ac:dyDescent="0.35">
      <c r="A129" t="s">
        <v>154</v>
      </c>
      <c r="B129">
        <v>1</v>
      </c>
      <c r="C129">
        <v>3.3333333330000001</v>
      </c>
      <c r="D129" t="s">
        <v>29</v>
      </c>
      <c r="E129" t="s">
        <v>15</v>
      </c>
      <c r="F129" t="s">
        <v>160</v>
      </c>
      <c r="G129">
        <v>117646.33333333333</v>
      </c>
      <c r="H129" t="s">
        <v>17</v>
      </c>
      <c r="I129" t="s">
        <v>18</v>
      </c>
      <c r="K129">
        <f t="shared" si="5"/>
        <v>0.52287874523690814</v>
      </c>
      <c r="L129">
        <f t="shared" si="4"/>
        <v>99.069650984383586</v>
      </c>
      <c r="M129" cm="1">
        <f t="array" ref="M129">AVERAGE(L129:L130*(K130-K129))</f>
        <v>46.334694582144266</v>
      </c>
    </row>
    <row r="130" spans="1:15" x14ac:dyDescent="0.35">
      <c r="A130" t="s">
        <v>154</v>
      </c>
      <c r="B130">
        <v>1</v>
      </c>
      <c r="C130">
        <v>10</v>
      </c>
      <c r="D130" t="s">
        <v>29</v>
      </c>
      <c r="E130" t="s">
        <v>15</v>
      </c>
      <c r="F130" t="s">
        <v>161</v>
      </c>
      <c r="G130">
        <v>112999.33333333333</v>
      </c>
      <c r="H130" t="s">
        <v>17</v>
      </c>
      <c r="I130" t="s">
        <v>18</v>
      </c>
      <c r="K130">
        <f t="shared" si="5"/>
        <v>1</v>
      </c>
      <c r="L130">
        <f t="shared" si="4"/>
        <v>95.156425173766749</v>
      </c>
      <c r="M130" cm="1">
        <f t="array" ref="M130">AVERAGE(L130:L131*(K131-K130))</f>
        <v>43.12244360868651</v>
      </c>
    </row>
    <row r="131" spans="1:15" x14ac:dyDescent="0.35">
      <c r="A131" t="s">
        <v>154</v>
      </c>
      <c r="B131">
        <v>1</v>
      </c>
      <c r="C131">
        <v>30</v>
      </c>
      <c r="D131" t="s">
        <v>29</v>
      </c>
      <c r="E131" t="s">
        <v>15</v>
      </c>
      <c r="F131" t="s">
        <v>162</v>
      </c>
      <c r="G131">
        <v>101656.33333333333</v>
      </c>
      <c r="H131" t="s">
        <v>17</v>
      </c>
      <c r="I131" t="s">
        <v>18</v>
      </c>
      <c r="K131">
        <f t="shared" si="5"/>
        <v>1.4771212547196624</v>
      </c>
      <c r="L131">
        <f t="shared" si="4"/>
        <v>85.604516335844082</v>
      </c>
      <c r="M131" s="4">
        <f>SUM(M122:M130)</f>
        <v>433.97912056019908</v>
      </c>
      <c r="N131" s="4">
        <f>M131/429.4091</f>
        <v>1.0106425796756497</v>
      </c>
    </row>
    <row r="132" spans="1:15" x14ac:dyDescent="0.35">
      <c r="A132" t="s">
        <v>163</v>
      </c>
      <c r="B132">
        <v>1</v>
      </c>
      <c r="C132">
        <v>30</v>
      </c>
      <c r="D132" t="s">
        <v>29</v>
      </c>
      <c r="E132" t="s">
        <v>15</v>
      </c>
      <c r="F132" t="s">
        <v>164</v>
      </c>
      <c r="G132">
        <v>70650.333333333328</v>
      </c>
      <c r="H132" t="s">
        <v>17</v>
      </c>
      <c r="I132" t="s">
        <v>18</v>
      </c>
      <c r="K132">
        <f t="shared" si="5"/>
        <v>1.4771212547196624</v>
      </c>
      <c r="L132">
        <f t="shared" si="4"/>
        <v>59.494449737181455</v>
      </c>
      <c r="M132" cm="1">
        <f t="array" ref="M132">AVERAGE(L132:L133*(K132-K133))</f>
        <v>25.941420976210139</v>
      </c>
    </row>
    <row r="133" spans="1:15" x14ac:dyDescent="0.35">
      <c r="A133" t="s">
        <v>163</v>
      </c>
      <c r="B133">
        <v>1</v>
      </c>
      <c r="C133">
        <v>10</v>
      </c>
      <c r="D133" t="s">
        <v>29</v>
      </c>
      <c r="E133" t="s">
        <v>15</v>
      </c>
      <c r="F133" t="s">
        <v>165</v>
      </c>
      <c r="G133">
        <v>58481.333333333336</v>
      </c>
      <c r="H133" t="s">
        <v>17</v>
      </c>
      <c r="I133" t="s">
        <v>18</v>
      </c>
      <c r="K133">
        <f t="shared" si="5"/>
        <v>1</v>
      </c>
      <c r="L133">
        <f t="shared" si="4"/>
        <v>49.246968590334866</v>
      </c>
      <c r="M133" cm="1">
        <f t="array" ref="M133">AVERAGE(L133:L134*(K133-K134))</f>
        <v>25.194708229743878</v>
      </c>
    </row>
    <row r="134" spans="1:15" x14ac:dyDescent="0.35">
      <c r="A134" t="s">
        <v>163</v>
      </c>
      <c r="B134">
        <v>1</v>
      </c>
      <c r="C134">
        <v>3.3333333330000001</v>
      </c>
      <c r="D134" t="s">
        <v>29</v>
      </c>
      <c r="E134" t="s">
        <v>15</v>
      </c>
      <c r="F134" t="s">
        <v>166</v>
      </c>
      <c r="G134">
        <v>66933.333333333328</v>
      </c>
      <c r="H134" t="s">
        <v>17</v>
      </c>
      <c r="I134" t="s">
        <v>18</v>
      </c>
      <c r="K134">
        <f t="shared" si="5"/>
        <v>0.52287874523690814</v>
      </c>
      <c r="L134">
        <f t="shared" si="4"/>
        <v>56.364374347023777</v>
      </c>
      <c r="M134" cm="1">
        <f t="array" ref="M134">AVERAGE(L134:L135*(K134-K135))</f>
        <v>33.732586038126456</v>
      </c>
    </row>
    <row r="135" spans="1:15" x14ac:dyDescent="0.35">
      <c r="A135" t="s">
        <v>163</v>
      </c>
      <c r="B135">
        <v>1</v>
      </c>
      <c r="C135">
        <v>1.111111111</v>
      </c>
      <c r="D135" t="s">
        <v>29</v>
      </c>
      <c r="E135" t="s">
        <v>15</v>
      </c>
      <c r="F135" t="s">
        <v>167</v>
      </c>
      <c r="G135">
        <v>100981.33333333333</v>
      </c>
      <c r="H135" t="s">
        <v>17</v>
      </c>
      <c r="I135" t="s">
        <v>18</v>
      </c>
      <c r="K135">
        <f t="shared" si="5"/>
        <v>4.5757490517245696E-2</v>
      </c>
      <c r="L135">
        <f t="shared" si="4"/>
        <v>85.036100708091482</v>
      </c>
      <c r="M135" cm="1">
        <f t="array" ref="M135">AVERAGE(L135:L136*(K135-K136))</f>
        <v>44.800086412374597</v>
      </c>
    </row>
    <row r="136" spans="1:15" x14ac:dyDescent="0.35">
      <c r="A136" t="s">
        <v>163</v>
      </c>
      <c r="B136">
        <v>1</v>
      </c>
      <c r="C136">
        <v>0.37037037</v>
      </c>
      <c r="D136" t="s">
        <v>29</v>
      </c>
      <c r="E136" t="s">
        <v>15</v>
      </c>
      <c r="F136" t="s">
        <v>168</v>
      </c>
      <c r="G136">
        <v>122025.33333333333</v>
      </c>
      <c r="H136" t="s">
        <v>17</v>
      </c>
      <c r="I136" t="s">
        <v>18</v>
      </c>
      <c r="K136">
        <f t="shared" si="5"/>
        <v>-0.4313637645932818</v>
      </c>
      <c r="L136">
        <f t="shared" si="4"/>
        <v>102.75719473835196</v>
      </c>
      <c r="M136" cm="1">
        <f t="array" ref="M136">AVERAGE(L136:L137*(K136-K137))</f>
        <v>48.385593273672356</v>
      </c>
    </row>
    <row r="137" spans="1:15" x14ac:dyDescent="0.35">
      <c r="A137" t="s">
        <v>163</v>
      </c>
      <c r="B137">
        <v>1</v>
      </c>
      <c r="C137">
        <v>0.12345679</v>
      </c>
      <c r="D137" t="s">
        <v>29</v>
      </c>
      <c r="E137" t="s">
        <v>15</v>
      </c>
      <c r="F137" t="s">
        <v>169</v>
      </c>
      <c r="G137">
        <v>118829.33333333333</v>
      </c>
      <c r="H137" t="s">
        <v>17</v>
      </c>
      <c r="I137" t="s">
        <v>18</v>
      </c>
      <c r="K137">
        <f t="shared" si="5"/>
        <v>-0.90848501931294423</v>
      </c>
      <c r="L137">
        <f t="shared" si="4"/>
        <v>100.06585200309667</v>
      </c>
      <c r="M137" cm="1">
        <f t="array" ref="M137">AVERAGE(L137:L138*(K137-K138))</f>
        <v>48.80585811304276</v>
      </c>
    </row>
    <row r="138" spans="1:15" x14ac:dyDescent="0.35">
      <c r="A138" t="s">
        <v>163</v>
      </c>
      <c r="B138">
        <v>1</v>
      </c>
      <c r="C138">
        <v>4.1152263000000001E-2</v>
      </c>
      <c r="D138" t="s">
        <v>29</v>
      </c>
      <c r="E138" t="s">
        <v>15</v>
      </c>
      <c r="F138" t="s">
        <v>170</v>
      </c>
      <c r="G138">
        <v>124117.33333333333</v>
      </c>
      <c r="H138" t="s">
        <v>17</v>
      </c>
      <c r="I138" t="s">
        <v>18</v>
      </c>
      <c r="K138">
        <f t="shared" si="5"/>
        <v>-1.3856062775503919</v>
      </c>
      <c r="L138">
        <f t="shared" si="4"/>
        <v>104.51886213577188</v>
      </c>
      <c r="M138" cm="1">
        <f t="array" ref="M138">AVERAGE(L138:L139*(K138-K139))</f>
        <v>46.949622671537981</v>
      </c>
    </row>
    <row r="139" spans="1:15" x14ac:dyDescent="0.35">
      <c r="A139" t="s">
        <v>163</v>
      </c>
      <c r="B139">
        <v>1</v>
      </c>
      <c r="C139">
        <v>1.3717421E-2</v>
      </c>
      <c r="D139" t="s">
        <v>29</v>
      </c>
      <c r="E139" t="s">
        <v>15</v>
      </c>
      <c r="F139" t="s">
        <v>171</v>
      </c>
      <c r="G139">
        <v>109589.33333333333</v>
      </c>
      <c r="H139" t="s">
        <v>17</v>
      </c>
      <c r="I139" t="s">
        <v>18</v>
      </c>
      <c r="K139">
        <f t="shared" si="5"/>
        <v>-1.8627275322700545</v>
      </c>
      <c r="L139">
        <f t="shared" si="4"/>
        <v>92.284873632083219</v>
      </c>
      <c r="M139" cm="1">
        <f t="array" ref="M139">AVERAGE(L139:L140*(K139-K140))</f>
        <v>45.70208502233848</v>
      </c>
    </row>
    <row r="140" spans="1:15" x14ac:dyDescent="0.35">
      <c r="A140" t="s">
        <v>163</v>
      </c>
      <c r="B140">
        <v>1</v>
      </c>
      <c r="C140">
        <v>4.572474E-3</v>
      </c>
      <c r="D140" t="s">
        <v>29</v>
      </c>
      <c r="E140" t="s">
        <v>15</v>
      </c>
      <c r="F140" t="s">
        <v>172</v>
      </c>
      <c r="G140">
        <v>117907.33333333333</v>
      </c>
      <c r="H140" t="s">
        <v>17</v>
      </c>
      <c r="I140" t="s">
        <v>18</v>
      </c>
      <c r="K140">
        <f t="shared" si="5"/>
        <v>-2.3398487553296499</v>
      </c>
      <c r="L140">
        <f t="shared" ref="L140:L203" si="6">G140*100/$J$11</f>
        <v>99.289438360447917</v>
      </c>
      <c r="M140" cm="1">
        <f t="array" ref="M140">AVERAGE(L140:L141*(K140-K141))</f>
        <v>50.295064534624714</v>
      </c>
      <c r="O140"/>
    </row>
    <row r="141" spans="1:15" x14ac:dyDescent="0.35">
      <c r="A141" t="s">
        <v>163</v>
      </c>
      <c r="B141">
        <v>1</v>
      </c>
      <c r="C141">
        <v>1.5241580000000001E-3</v>
      </c>
      <c r="D141" t="s">
        <v>29</v>
      </c>
      <c r="E141" t="s">
        <v>15</v>
      </c>
      <c r="F141" t="s">
        <v>173</v>
      </c>
      <c r="G141">
        <v>132452.33333333334</v>
      </c>
      <c r="H141" t="s">
        <v>17</v>
      </c>
      <c r="I141" t="s">
        <v>18</v>
      </c>
      <c r="K141">
        <f t="shared" si="5"/>
        <v>-2.8169700100493125</v>
      </c>
      <c r="L141">
        <f t="shared" si="6"/>
        <v>111.5377425169837</v>
      </c>
      <c r="M141" s="4">
        <f>SUM(M132:M140)</f>
        <v>369.80702527167131</v>
      </c>
      <c r="N141" s="4">
        <f>M141/429.4091</f>
        <v>0.86119978657106078</v>
      </c>
      <c r="O141"/>
    </row>
    <row r="142" spans="1:15" x14ac:dyDescent="0.35">
      <c r="A142" t="s">
        <v>174</v>
      </c>
      <c r="B142">
        <v>1</v>
      </c>
      <c r="C142">
        <v>30</v>
      </c>
      <c r="D142" t="s">
        <v>29</v>
      </c>
      <c r="E142" t="s">
        <v>15</v>
      </c>
      <c r="F142" t="s">
        <v>175</v>
      </c>
      <c r="G142">
        <v>22215.333333333332</v>
      </c>
      <c r="H142" t="s">
        <v>17</v>
      </c>
      <c r="I142" t="s">
        <v>18</v>
      </c>
      <c r="K142">
        <f t="shared" si="5"/>
        <v>1.4771212547196624</v>
      </c>
      <c r="L142">
        <f t="shared" si="6"/>
        <v>18.707470581333396</v>
      </c>
      <c r="M142" cm="1">
        <f t="array" ref="M142">AVERAGE(L142:L143*(K142-K143))</f>
        <v>9.4378036137949124</v>
      </c>
      <c r="O142"/>
    </row>
    <row r="143" spans="1:15" x14ac:dyDescent="0.35">
      <c r="A143" t="s">
        <v>174</v>
      </c>
      <c r="B143">
        <v>1</v>
      </c>
      <c r="C143">
        <v>10</v>
      </c>
      <c r="D143" t="s">
        <v>29</v>
      </c>
      <c r="E143" t="s">
        <v>15</v>
      </c>
      <c r="F143" t="s">
        <v>176</v>
      </c>
      <c r="G143">
        <v>24764.333333333332</v>
      </c>
      <c r="H143" t="s">
        <v>17</v>
      </c>
      <c r="I143" t="s">
        <v>18</v>
      </c>
      <c r="K143">
        <f t="shared" si="5"/>
        <v>1</v>
      </c>
      <c r="L143">
        <f t="shared" si="6"/>
        <v>20.853976411172496</v>
      </c>
      <c r="M143" cm="1">
        <f t="array" ref="M143">AVERAGE(L143:L144*(K143-K144))</f>
        <v>10.511366415228217</v>
      </c>
      <c r="O143"/>
    </row>
    <row r="144" spans="1:15" x14ac:dyDescent="0.35">
      <c r="A144" t="s">
        <v>174</v>
      </c>
      <c r="B144">
        <v>1</v>
      </c>
      <c r="C144">
        <v>3.3333333330000001</v>
      </c>
      <c r="D144" t="s">
        <v>29</v>
      </c>
      <c r="E144" t="s">
        <v>15</v>
      </c>
      <c r="F144" t="s">
        <v>177</v>
      </c>
      <c r="G144">
        <v>27559.333333333332</v>
      </c>
      <c r="H144" t="s">
        <v>17</v>
      </c>
      <c r="I144" t="s">
        <v>18</v>
      </c>
      <c r="K144">
        <f t="shared" si="5"/>
        <v>0.52287874523690814</v>
      </c>
      <c r="L144">
        <f t="shared" si="6"/>
        <v>23.20763815868143</v>
      </c>
      <c r="M144" cm="1">
        <f t="array" ref="M144">AVERAGE(L144:L145*(K144-K145))</f>
        <v>10.793417718887643</v>
      </c>
      <c r="O144"/>
    </row>
    <row r="145" spans="1:15" x14ac:dyDescent="0.35">
      <c r="A145" t="s">
        <v>174</v>
      </c>
      <c r="B145">
        <v>1</v>
      </c>
      <c r="C145">
        <v>1.111111111</v>
      </c>
      <c r="D145" t="s">
        <v>29</v>
      </c>
      <c r="E145" t="s">
        <v>15</v>
      </c>
      <c r="F145" t="s">
        <v>178</v>
      </c>
      <c r="G145">
        <v>26168.333333333332</v>
      </c>
      <c r="H145" t="s">
        <v>17</v>
      </c>
      <c r="I145" t="s">
        <v>18</v>
      </c>
      <c r="K145">
        <f t="shared" si="5"/>
        <v>4.5757490517245696E-2</v>
      </c>
      <c r="L145">
        <f t="shared" si="6"/>
        <v>22.036280916897912</v>
      </c>
      <c r="M145" cm="1">
        <f t="array" ref="M145">AVERAGE(L145:L146*(K145-K146))</f>
        <v>11.385846002654709</v>
      </c>
      <c r="O145"/>
    </row>
    <row r="146" spans="1:15" x14ac:dyDescent="0.35">
      <c r="A146" t="s">
        <v>174</v>
      </c>
      <c r="B146">
        <v>1</v>
      </c>
      <c r="C146">
        <v>0.37037037</v>
      </c>
      <c r="D146" t="s">
        <v>29</v>
      </c>
      <c r="E146" t="s">
        <v>15</v>
      </c>
      <c r="F146" t="s">
        <v>179</v>
      </c>
      <c r="G146">
        <v>30508.333333333332</v>
      </c>
      <c r="H146" t="s">
        <v>17</v>
      </c>
      <c r="I146" t="s">
        <v>18</v>
      </c>
      <c r="K146">
        <f t="shared" si="5"/>
        <v>-0.4313637645932818</v>
      </c>
      <c r="L146">
        <f t="shared" si="6"/>
        <v>25.69098287904059</v>
      </c>
      <c r="M146" cm="1">
        <f t="array" ref="M146">AVERAGE(L146:L147*(K146-K147))</f>
        <v>19.303974320569385</v>
      </c>
      <c r="O146"/>
    </row>
    <row r="147" spans="1:15" x14ac:dyDescent="0.35">
      <c r="A147" t="s">
        <v>174</v>
      </c>
      <c r="B147">
        <v>1</v>
      </c>
      <c r="C147">
        <v>0.12345679</v>
      </c>
      <c r="D147" t="s">
        <v>29</v>
      </c>
      <c r="E147" t="s">
        <v>15</v>
      </c>
      <c r="F147" t="s">
        <v>180</v>
      </c>
      <c r="G147">
        <v>65583.333333333328</v>
      </c>
      <c r="H147" t="s">
        <v>17</v>
      </c>
      <c r="I147" t="s">
        <v>18</v>
      </c>
      <c r="K147">
        <f t="shared" ref="K147:K210" si="7">LOG10(C147)</f>
        <v>-0.90848501931294423</v>
      </c>
      <c r="L147">
        <f t="shared" si="6"/>
        <v>55.227543091518562</v>
      </c>
      <c r="M147" cm="1">
        <f t="array" ref="M147">AVERAGE(L147:L148*(K147-K148))</f>
        <v>33.355513421686609</v>
      </c>
      <c r="O147"/>
    </row>
    <row r="148" spans="1:15" x14ac:dyDescent="0.35">
      <c r="A148" t="s">
        <v>174</v>
      </c>
      <c r="B148">
        <v>1</v>
      </c>
      <c r="C148">
        <v>4.1152263000000001E-2</v>
      </c>
      <c r="D148" t="s">
        <v>29</v>
      </c>
      <c r="E148" t="s">
        <v>15</v>
      </c>
      <c r="F148" t="s">
        <v>181</v>
      </c>
      <c r="G148">
        <v>100454.33333333333</v>
      </c>
      <c r="H148" t="s">
        <v>17</v>
      </c>
      <c r="I148" t="s">
        <v>18</v>
      </c>
      <c r="K148">
        <f t="shared" si="7"/>
        <v>-1.3856062775503919</v>
      </c>
      <c r="L148">
        <f t="shared" si="6"/>
        <v>84.592315469831291</v>
      </c>
      <c r="M148" cm="1">
        <f t="array" ref="M148">AVERAGE(L148:L149*(K148-K149))</f>
        <v>44.783010620052345</v>
      </c>
      <c r="O148"/>
    </row>
    <row r="149" spans="1:15" x14ac:dyDescent="0.35">
      <c r="A149" t="s">
        <v>174</v>
      </c>
      <c r="B149">
        <v>1</v>
      </c>
      <c r="C149">
        <v>1.3717421E-2</v>
      </c>
      <c r="D149" t="s">
        <v>29</v>
      </c>
      <c r="E149" t="s">
        <v>15</v>
      </c>
      <c r="F149" t="s">
        <v>182</v>
      </c>
      <c r="G149">
        <v>122467.33333333333</v>
      </c>
      <c r="H149" t="s">
        <v>17</v>
      </c>
      <c r="I149" t="s">
        <v>18</v>
      </c>
      <c r="K149">
        <f t="shared" si="7"/>
        <v>-1.8627275322700545</v>
      </c>
      <c r="L149">
        <f t="shared" si="6"/>
        <v>103.12940171237663</v>
      </c>
      <c r="M149" cm="1">
        <f t="array" ref="M149">AVERAGE(L149:L150*(K149-K150))</f>
        <v>50.170106852615106</v>
      </c>
      <c r="O149"/>
    </row>
    <row r="150" spans="1:15" x14ac:dyDescent="0.35">
      <c r="A150" t="s">
        <v>174</v>
      </c>
      <c r="B150">
        <v>1</v>
      </c>
      <c r="C150">
        <v>4.572474E-3</v>
      </c>
      <c r="D150" t="s">
        <v>29</v>
      </c>
      <c r="E150" t="s">
        <v>15</v>
      </c>
      <c r="F150" t="s">
        <v>183</v>
      </c>
      <c r="G150">
        <v>127270.33333333333</v>
      </c>
      <c r="H150" t="s">
        <v>17</v>
      </c>
      <c r="I150" t="s">
        <v>18</v>
      </c>
      <c r="K150">
        <f t="shared" si="7"/>
        <v>-2.3398487553296499</v>
      </c>
      <c r="L150">
        <f t="shared" si="6"/>
        <v>107.17399469029628</v>
      </c>
      <c r="M150" cm="1">
        <f t="array" ref="M150">AVERAGE(L150:L151*(K150-K151))</f>
        <v>46.897390948460909</v>
      </c>
      <c r="O150"/>
    </row>
    <row r="151" spans="1:15" x14ac:dyDescent="0.35">
      <c r="A151" t="s">
        <v>174</v>
      </c>
      <c r="B151">
        <v>1</v>
      </c>
      <c r="C151">
        <v>1.5241580000000001E-3</v>
      </c>
      <c r="D151" t="s">
        <v>29</v>
      </c>
      <c r="E151" t="s">
        <v>15</v>
      </c>
      <c r="F151" t="s">
        <v>184</v>
      </c>
      <c r="G151">
        <v>106176.33333333333</v>
      </c>
      <c r="H151" t="s">
        <v>17</v>
      </c>
      <c r="I151" t="s">
        <v>18</v>
      </c>
      <c r="K151">
        <f t="shared" si="7"/>
        <v>-2.8169700100493125</v>
      </c>
      <c r="L151">
        <f t="shared" si="6"/>
        <v>89.410795798720784</v>
      </c>
      <c r="M151" s="4">
        <f>SUM(M142:M150)</f>
        <v>236.63842991394984</v>
      </c>
      <c r="N151" s="4">
        <f>M151/429.4091</f>
        <v>0.55107921540076776</v>
      </c>
      <c r="O151"/>
    </row>
    <row r="152" spans="1:15" x14ac:dyDescent="0.35">
      <c r="A152" t="s">
        <v>185</v>
      </c>
      <c r="B152">
        <v>1</v>
      </c>
      <c r="C152">
        <v>30</v>
      </c>
      <c r="D152" t="s">
        <v>29</v>
      </c>
      <c r="E152" t="s">
        <v>15</v>
      </c>
      <c r="F152" t="s">
        <v>186</v>
      </c>
      <c r="G152">
        <v>37354.333333333336</v>
      </c>
      <c r="H152" t="s">
        <v>17</v>
      </c>
      <c r="I152" t="s">
        <v>18</v>
      </c>
      <c r="K152">
        <f t="shared" si="7"/>
        <v>1.4771212547196624</v>
      </c>
      <c r="L152">
        <f t="shared" si="6"/>
        <v>31.455980490291463</v>
      </c>
      <c r="M152" cm="1">
        <f t="array" ref="M152">AVERAGE(L152:L153*(K152-K153))</f>
        <v>17.10783125642094</v>
      </c>
      <c r="O152"/>
    </row>
    <row r="153" spans="1:15" x14ac:dyDescent="0.35">
      <c r="A153" t="s">
        <v>185</v>
      </c>
      <c r="B153">
        <v>1</v>
      </c>
      <c r="C153">
        <v>10</v>
      </c>
      <c r="D153" t="s">
        <v>29</v>
      </c>
      <c r="E153" t="s">
        <v>15</v>
      </c>
      <c r="F153" t="s">
        <v>187</v>
      </c>
      <c r="G153">
        <v>47805.333333333336</v>
      </c>
      <c r="H153" t="s">
        <v>17</v>
      </c>
      <c r="I153" t="s">
        <v>18</v>
      </c>
      <c r="K153">
        <f t="shared" si="7"/>
        <v>1</v>
      </c>
      <c r="L153">
        <f t="shared" si="6"/>
        <v>40.256738602354396</v>
      </c>
      <c r="M153" cm="1">
        <f t="array" ref="M153">AVERAGE(L153:L154*(K153-K154))</f>
        <v>18.097823301621474</v>
      </c>
      <c r="O153"/>
    </row>
    <row r="154" spans="1:15" x14ac:dyDescent="0.35">
      <c r="A154" t="s">
        <v>185</v>
      </c>
      <c r="B154">
        <v>1</v>
      </c>
      <c r="C154">
        <v>3.3333333330000001</v>
      </c>
      <c r="D154" t="s">
        <v>29</v>
      </c>
      <c r="E154" t="s">
        <v>15</v>
      </c>
      <c r="F154" t="s">
        <v>188</v>
      </c>
      <c r="G154">
        <v>42282.333333333336</v>
      </c>
      <c r="H154" t="s">
        <v>17</v>
      </c>
      <c r="I154" t="s">
        <v>18</v>
      </c>
      <c r="K154">
        <f t="shared" si="7"/>
        <v>0.52287874523690814</v>
      </c>
      <c r="L154">
        <f t="shared" si="6"/>
        <v>35.605835621498635</v>
      </c>
      <c r="M154" cm="1">
        <f t="array" ref="M154">AVERAGE(L154:L155*(K154-K155))</f>
        <v>22.247633698447839</v>
      </c>
      <c r="O154"/>
    </row>
    <row r="155" spans="1:15" x14ac:dyDescent="0.35">
      <c r="A155" t="s">
        <v>185</v>
      </c>
      <c r="B155">
        <v>1</v>
      </c>
      <c r="C155">
        <v>1.111111111</v>
      </c>
      <c r="D155" t="s">
        <v>29</v>
      </c>
      <c r="E155" t="s">
        <v>15</v>
      </c>
      <c r="F155" t="s">
        <v>189</v>
      </c>
      <c r="G155">
        <v>68462.333333333328</v>
      </c>
      <c r="H155" t="s">
        <v>17</v>
      </c>
      <c r="I155" t="s">
        <v>18</v>
      </c>
      <c r="K155">
        <f t="shared" si="7"/>
        <v>4.5757490517245696E-2</v>
      </c>
      <c r="L155">
        <f t="shared" si="6"/>
        <v>57.651941006036715</v>
      </c>
      <c r="M155" cm="1">
        <f t="array" ref="M155">AVERAGE(L155:L156*(K155-K156))</f>
        <v>30.433951859498457</v>
      </c>
      <c r="O155"/>
    </row>
    <row r="156" spans="1:15" x14ac:dyDescent="0.35">
      <c r="A156" t="s">
        <v>185</v>
      </c>
      <c r="B156">
        <v>1</v>
      </c>
      <c r="C156">
        <v>0.37037037</v>
      </c>
      <c r="D156" t="s">
        <v>29</v>
      </c>
      <c r="E156" t="s">
        <v>15</v>
      </c>
      <c r="F156" t="s">
        <v>190</v>
      </c>
      <c r="G156">
        <v>83032.333333333328</v>
      </c>
      <c r="H156" t="s">
        <v>17</v>
      </c>
      <c r="I156" t="s">
        <v>18</v>
      </c>
      <c r="K156">
        <f t="shared" si="7"/>
        <v>-0.4313637645932818</v>
      </c>
      <c r="L156">
        <f t="shared" si="6"/>
        <v>69.92129759322998</v>
      </c>
      <c r="M156" cm="1">
        <f t="array" ref="M156">AVERAGE(L156:L157*(K156-K157))</f>
        <v>33.890687446055914</v>
      </c>
      <c r="O156"/>
    </row>
    <row r="157" spans="1:15" x14ac:dyDescent="0.35">
      <c r="A157" t="s">
        <v>185</v>
      </c>
      <c r="B157">
        <v>1</v>
      </c>
      <c r="C157">
        <v>0.12345679</v>
      </c>
      <c r="D157" t="s">
        <v>29</v>
      </c>
      <c r="E157" t="s">
        <v>15</v>
      </c>
      <c r="F157" t="s">
        <v>191</v>
      </c>
      <c r="G157">
        <v>85669.333333333328</v>
      </c>
      <c r="H157" t="s">
        <v>17</v>
      </c>
      <c r="I157" t="s">
        <v>18</v>
      </c>
      <c r="K157">
        <f t="shared" si="7"/>
        <v>-0.90848501931294423</v>
      </c>
      <c r="L157">
        <f t="shared" si="6"/>
        <v>72.141907978983483</v>
      </c>
      <c r="M157" cm="1">
        <f t="array" ref="M157">AVERAGE(L157:L158*(K157-K158))</f>
        <v>35.126972412030753</v>
      </c>
      <c r="O157"/>
    </row>
    <row r="158" spans="1:15" x14ac:dyDescent="0.35">
      <c r="A158" t="s">
        <v>185</v>
      </c>
      <c r="B158">
        <v>1</v>
      </c>
      <c r="C158">
        <v>4.1152263000000001E-2</v>
      </c>
      <c r="D158" t="s">
        <v>29</v>
      </c>
      <c r="E158" t="s">
        <v>15</v>
      </c>
      <c r="F158" t="s">
        <v>192</v>
      </c>
      <c r="G158">
        <v>89186.333333333328</v>
      </c>
      <c r="H158" t="s">
        <v>17</v>
      </c>
      <c r="I158" t="s">
        <v>18</v>
      </c>
      <c r="K158">
        <f t="shared" si="7"/>
        <v>-1.3856062775503919</v>
      </c>
      <c r="L158">
        <f t="shared" si="6"/>
        <v>75.10356392388114</v>
      </c>
      <c r="M158" cm="1">
        <f t="array" ref="M158">AVERAGE(L158:L159*(K158-K159))</f>
        <v>36.751177849496258</v>
      </c>
      <c r="O158"/>
    </row>
    <row r="159" spans="1:15" x14ac:dyDescent="0.35">
      <c r="A159" t="s">
        <v>185</v>
      </c>
      <c r="B159">
        <v>1</v>
      </c>
      <c r="C159">
        <v>1.3717421E-2</v>
      </c>
      <c r="D159" t="s">
        <v>29</v>
      </c>
      <c r="E159" t="s">
        <v>15</v>
      </c>
      <c r="F159" t="s">
        <v>193</v>
      </c>
      <c r="G159">
        <v>93754.333333333328</v>
      </c>
      <c r="H159" t="s">
        <v>17</v>
      </c>
      <c r="I159" t="s">
        <v>18</v>
      </c>
      <c r="K159">
        <f t="shared" si="7"/>
        <v>-1.8627275322700545</v>
      </c>
      <c r="L159">
        <f t="shared" si="6"/>
        <v>78.950264053620245</v>
      </c>
      <c r="M159" cm="1">
        <f t="array" ref="M159">AVERAGE(L159:L160*(K159-K160))</f>
        <v>40.628978809489439</v>
      </c>
      <c r="O159"/>
    </row>
    <row r="160" spans="1:15" x14ac:dyDescent="0.35">
      <c r="A160" t="s">
        <v>185</v>
      </c>
      <c r="B160">
        <v>1</v>
      </c>
      <c r="C160">
        <v>4.572474E-3</v>
      </c>
      <c r="D160" t="s">
        <v>29</v>
      </c>
      <c r="E160" t="s">
        <v>15</v>
      </c>
      <c r="F160" t="s">
        <v>194</v>
      </c>
      <c r="G160">
        <v>108489.33333333333</v>
      </c>
      <c r="H160" t="s">
        <v>17</v>
      </c>
      <c r="I160" t="s">
        <v>18</v>
      </c>
      <c r="K160">
        <f t="shared" si="7"/>
        <v>-2.3398487553296499</v>
      </c>
      <c r="L160">
        <f t="shared" si="6"/>
        <v>91.358566683153043</v>
      </c>
      <c r="M160" cm="1">
        <f t="array" ref="M160">AVERAGE(L160:L161*(K160-K161))</f>
        <v>43.062377127147897</v>
      </c>
      <c r="O160"/>
    </row>
    <row r="161" spans="1:15" x14ac:dyDescent="0.35">
      <c r="A161" t="s">
        <v>185</v>
      </c>
      <c r="B161">
        <v>1</v>
      </c>
      <c r="C161">
        <v>1.5241580000000001E-3</v>
      </c>
      <c r="D161" t="s">
        <v>29</v>
      </c>
      <c r="E161" t="s">
        <v>15</v>
      </c>
      <c r="F161" t="s">
        <v>195</v>
      </c>
      <c r="G161">
        <v>105867.33333333333</v>
      </c>
      <c r="H161" t="s">
        <v>17</v>
      </c>
      <c r="I161" t="s">
        <v>18</v>
      </c>
      <c r="K161">
        <f t="shared" si="7"/>
        <v>-2.8169700100493125</v>
      </c>
      <c r="L161">
        <f t="shared" si="6"/>
        <v>89.150587755794035</v>
      </c>
      <c r="M161" s="4">
        <f>SUM(M152:M160)</f>
        <v>277.34743376020896</v>
      </c>
      <c r="N161" s="4">
        <f>M161/429.4091</f>
        <v>0.64588159347393648</v>
      </c>
      <c r="O161"/>
    </row>
    <row r="162" spans="1:15" x14ac:dyDescent="0.35">
      <c r="A162" t="s">
        <v>196</v>
      </c>
      <c r="B162">
        <v>1</v>
      </c>
      <c r="C162">
        <v>30</v>
      </c>
      <c r="D162" t="s">
        <v>29</v>
      </c>
      <c r="E162" t="s">
        <v>15</v>
      </c>
      <c r="F162" t="s">
        <v>197</v>
      </c>
      <c r="G162">
        <v>25270.333333333332</v>
      </c>
      <c r="H162" t="s">
        <v>17</v>
      </c>
      <c r="I162" t="s">
        <v>18</v>
      </c>
      <c r="K162">
        <f t="shared" si="7"/>
        <v>1.4771212547196624</v>
      </c>
      <c r="L162">
        <f t="shared" si="6"/>
        <v>21.280077607680372</v>
      </c>
      <c r="M162" cm="1">
        <f t="array" ref="M162">AVERAGE(L162:L163*(K162-K163))</f>
        <v>15.949090569080266</v>
      </c>
      <c r="O162"/>
    </row>
    <row r="163" spans="1:15" x14ac:dyDescent="0.35">
      <c r="A163" t="s">
        <v>196</v>
      </c>
      <c r="B163">
        <v>1</v>
      </c>
      <c r="C163">
        <v>10</v>
      </c>
      <c r="D163" t="s">
        <v>29</v>
      </c>
      <c r="E163" t="s">
        <v>15</v>
      </c>
      <c r="F163" t="s">
        <v>198</v>
      </c>
      <c r="G163">
        <v>54121.333333333336</v>
      </c>
      <c r="H163" t="s">
        <v>17</v>
      </c>
      <c r="I163" t="s">
        <v>18</v>
      </c>
      <c r="K163">
        <f t="shared" si="7"/>
        <v>1</v>
      </c>
      <c r="L163">
        <f t="shared" si="6"/>
        <v>45.575424683666185</v>
      </c>
      <c r="M163" cm="1">
        <f t="array" ref="M163">AVERAGE(L163:L164*(K163-K164))</f>
        <v>27.286186956685945</v>
      </c>
      <c r="O163"/>
    </row>
    <row r="164" spans="1:15" x14ac:dyDescent="0.35">
      <c r="A164" t="s">
        <v>196</v>
      </c>
      <c r="B164">
        <v>1</v>
      </c>
      <c r="C164">
        <v>3.3333333330000001</v>
      </c>
      <c r="D164" t="s">
        <v>29</v>
      </c>
      <c r="E164" t="s">
        <v>15</v>
      </c>
      <c r="F164" t="s">
        <v>199</v>
      </c>
      <c r="G164">
        <v>81704.333333333328</v>
      </c>
      <c r="H164" t="s">
        <v>17</v>
      </c>
      <c r="I164" t="s">
        <v>18</v>
      </c>
      <c r="K164">
        <f t="shared" si="7"/>
        <v>0.52287874523690814</v>
      </c>
      <c r="L164">
        <f t="shared" si="6"/>
        <v>68.80299247670338</v>
      </c>
      <c r="M164" cm="1">
        <f t="array" ref="M164">AVERAGE(L164:L165*(K164-K165))</f>
        <v>37.674273109262273</v>
      </c>
      <c r="O164"/>
    </row>
    <row r="165" spans="1:15" x14ac:dyDescent="0.35">
      <c r="A165" t="s">
        <v>196</v>
      </c>
      <c r="B165">
        <v>1</v>
      </c>
      <c r="C165">
        <v>1.111111111</v>
      </c>
      <c r="D165" t="s">
        <v>29</v>
      </c>
      <c r="E165" t="s">
        <v>15</v>
      </c>
      <c r="F165" t="s">
        <v>200</v>
      </c>
      <c r="G165">
        <v>105831.33333333333</v>
      </c>
      <c r="H165" t="s">
        <v>17</v>
      </c>
      <c r="I165" t="s">
        <v>18</v>
      </c>
      <c r="K165">
        <f t="shared" si="7"/>
        <v>4.5757490517245696E-2</v>
      </c>
      <c r="L165">
        <f t="shared" si="6"/>
        <v>89.120272255647237</v>
      </c>
      <c r="M165" cm="1">
        <f t="array" ref="M165">AVERAGE(L165:L166*(K165-K166))</f>
        <v>44.874215280956257</v>
      </c>
      <c r="O165"/>
    </row>
    <row r="166" spans="1:15" x14ac:dyDescent="0.35">
      <c r="A166" t="s">
        <v>196</v>
      </c>
      <c r="B166">
        <v>1</v>
      </c>
      <c r="C166">
        <v>0.37037037</v>
      </c>
      <c r="D166" t="s">
        <v>29</v>
      </c>
      <c r="E166" t="s">
        <v>15</v>
      </c>
      <c r="F166" t="s">
        <v>201</v>
      </c>
      <c r="G166">
        <v>117544.33333333333</v>
      </c>
      <c r="H166" t="s">
        <v>17</v>
      </c>
      <c r="I166" t="s">
        <v>18</v>
      </c>
      <c r="K166">
        <f t="shared" si="7"/>
        <v>-0.4313637645932818</v>
      </c>
      <c r="L166">
        <f t="shared" si="6"/>
        <v>98.983757067300957</v>
      </c>
      <c r="M166" cm="1">
        <f t="array" ref="M166">AVERAGE(L166:L167*(K166-K167))</f>
        <v>46.504849460412402</v>
      </c>
      <c r="O166"/>
    </row>
    <row r="167" spans="1:15" x14ac:dyDescent="0.35">
      <c r="A167" t="s">
        <v>196</v>
      </c>
      <c r="B167">
        <v>1</v>
      </c>
      <c r="C167">
        <v>0.12345679</v>
      </c>
      <c r="D167" t="s">
        <v>29</v>
      </c>
      <c r="E167" t="s">
        <v>15</v>
      </c>
      <c r="F167" t="s">
        <v>202</v>
      </c>
      <c r="G167">
        <v>113948.33333333333</v>
      </c>
      <c r="H167" t="s">
        <v>17</v>
      </c>
      <c r="I167" t="s">
        <v>18</v>
      </c>
      <c r="K167">
        <f t="shared" si="7"/>
        <v>-0.90848501931294423</v>
      </c>
      <c r="L167">
        <f t="shared" si="6"/>
        <v>95.955575441525596</v>
      </c>
      <c r="M167" cm="1">
        <f t="array" ref="M167">AVERAGE(L167:L168*(K167-K168))</f>
        <v>47.422119223783227</v>
      </c>
      <c r="O167"/>
    </row>
    <row r="168" spans="1:15" x14ac:dyDescent="0.35">
      <c r="A168" t="s">
        <v>196</v>
      </c>
      <c r="B168">
        <v>1</v>
      </c>
      <c r="C168">
        <v>4.1152263000000001E-2</v>
      </c>
      <c r="D168" t="s">
        <v>29</v>
      </c>
      <c r="E168" t="s">
        <v>15</v>
      </c>
      <c r="F168" t="s">
        <v>203</v>
      </c>
      <c r="G168">
        <v>122110.33333333333</v>
      </c>
      <c r="H168" t="s">
        <v>17</v>
      </c>
      <c r="I168" t="s">
        <v>18</v>
      </c>
      <c r="K168">
        <f t="shared" si="7"/>
        <v>-1.3856062775503919</v>
      </c>
      <c r="L168">
        <f t="shared" si="6"/>
        <v>102.82877300258748</v>
      </c>
      <c r="M168" cm="1">
        <f t="array" ref="M168">AVERAGE(L168:L169*(K168-K169))</f>
        <v>50.338256151784606</v>
      </c>
      <c r="O168"/>
    </row>
    <row r="169" spans="1:15" x14ac:dyDescent="0.35">
      <c r="A169" t="s">
        <v>196</v>
      </c>
      <c r="B169">
        <v>1</v>
      </c>
      <c r="C169">
        <v>1.3717421E-2</v>
      </c>
      <c r="D169" t="s">
        <v>29</v>
      </c>
      <c r="E169" t="s">
        <v>15</v>
      </c>
      <c r="F169" t="s">
        <v>204</v>
      </c>
      <c r="G169">
        <v>128464.33333333333</v>
      </c>
      <c r="H169" t="s">
        <v>17</v>
      </c>
      <c r="I169" t="s">
        <v>18</v>
      </c>
      <c r="K169">
        <f t="shared" si="7"/>
        <v>-1.8627275322700545</v>
      </c>
      <c r="L169">
        <f t="shared" si="6"/>
        <v>108.17945877849867</v>
      </c>
      <c r="M169" cm="1">
        <f t="array" ref="M169">AVERAGE(L169:L170*(K169-K170))</f>
        <v>49.984885139224744</v>
      </c>
      <c r="O169"/>
    </row>
    <row r="170" spans="1:15" x14ac:dyDescent="0.35">
      <c r="A170" t="s">
        <v>196</v>
      </c>
      <c r="B170">
        <v>1</v>
      </c>
      <c r="C170">
        <v>4.572474E-3</v>
      </c>
      <c r="D170" t="s">
        <v>29</v>
      </c>
      <c r="E170" t="s">
        <v>15</v>
      </c>
      <c r="F170" t="s">
        <v>205</v>
      </c>
      <c r="G170">
        <v>120351.33333333333</v>
      </c>
      <c r="H170" t="s">
        <v>17</v>
      </c>
      <c r="I170" t="s">
        <v>18</v>
      </c>
      <c r="K170">
        <f t="shared" si="7"/>
        <v>-2.3398487553296499</v>
      </c>
      <c r="L170">
        <f t="shared" si="6"/>
        <v>101.3475239815255</v>
      </c>
      <c r="M170" cm="1">
        <f t="array" ref="M170">AVERAGE(L170:L171*(K170-K171))</f>
        <v>44.915799731413685</v>
      </c>
      <c r="O170"/>
    </row>
    <row r="171" spans="1:15" x14ac:dyDescent="0.35">
      <c r="A171" t="s">
        <v>196</v>
      </c>
      <c r="B171">
        <v>1</v>
      </c>
      <c r="C171">
        <v>1.5241580000000001E-3</v>
      </c>
      <c r="D171" t="s">
        <v>29</v>
      </c>
      <c r="E171" t="s">
        <v>15</v>
      </c>
      <c r="F171" t="s">
        <v>206</v>
      </c>
      <c r="G171">
        <v>103231.33333333333</v>
      </c>
      <c r="H171" t="s">
        <v>17</v>
      </c>
      <c r="I171" t="s">
        <v>18</v>
      </c>
      <c r="K171">
        <f t="shared" si="7"/>
        <v>-2.8169700100493125</v>
      </c>
      <c r="L171">
        <f t="shared" si="6"/>
        <v>86.930819467266829</v>
      </c>
      <c r="M171" s="4">
        <f>SUM(M162:M170)</f>
        <v>364.94967562260342</v>
      </c>
      <c r="N171" s="4">
        <f>M171/429.4091</f>
        <v>0.84988808020743711</v>
      </c>
      <c r="O171"/>
    </row>
    <row r="172" spans="1:15" x14ac:dyDescent="0.35">
      <c r="A172" t="s">
        <v>207</v>
      </c>
      <c r="B172">
        <v>1</v>
      </c>
      <c r="C172">
        <v>10</v>
      </c>
      <c r="D172" t="s">
        <v>29</v>
      </c>
      <c r="E172" t="s">
        <v>15</v>
      </c>
      <c r="F172" t="s">
        <v>208</v>
      </c>
      <c r="G172">
        <v>37269.333333333336</v>
      </c>
      <c r="H172" t="s">
        <v>17</v>
      </c>
      <c r="I172" t="s">
        <v>18</v>
      </c>
      <c r="K172">
        <f t="shared" si="7"/>
        <v>1</v>
      </c>
      <c r="L172">
        <f t="shared" si="6"/>
        <v>31.384402226055951</v>
      </c>
      <c r="M172" cm="1">
        <f t="array" ref="M172">AVERAGE(L172:L173*(K172-K173))</f>
        <v>22.32921904025039</v>
      </c>
      <c r="O172"/>
    </row>
    <row r="173" spans="1:15" x14ac:dyDescent="0.35">
      <c r="A173" t="s">
        <v>207</v>
      </c>
      <c r="B173">
        <v>1</v>
      </c>
      <c r="C173">
        <v>3.3330000000000002</v>
      </c>
      <c r="D173" t="s">
        <v>29</v>
      </c>
      <c r="E173" t="s">
        <v>15</v>
      </c>
      <c r="F173" t="s">
        <v>209</v>
      </c>
      <c r="G173">
        <v>73871.333333333328</v>
      </c>
      <c r="H173" t="s">
        <v>17</v>
      </c>
      <c r="I173" t="s">
        <v>18</v>
      </c>
      <c r="K173">
        <f t="shared" si="7"/>
        <v>0.52283531366053004</v>
      </c>
      <c r="L173">
        <f t="shared" si="6"/>
        <v>62.206844903094257</v>
      </c>
      <c r="M173" cm="1">
        <f t="array" ref="M173">AVERAGE(L173:L174*(K173-K174))</f>
        <v>36.448635638134419</v>
      </c>
      <c r="O173"/>
    </row>
    <row r="174" spans="1:15" x14ac:dyDescent="0.35">
      <c r="A174" t="s">
        <v>207</v>
      </c>
      <c r="B174">
        <v>1</v>
      </c>
      <c r="C174">
        <v>1.111</v>
      </c>
      <c r="D174" t="s">
        <v>29</v>
      </c>
      <c r="E174" t="s">
        <v>15</v>
      </c>
      <c r="F174" t="s">
        <v>210</v>
      </c>
      <c r="G174">
        <v>107563.33333333333</v>
      </c>
      <c r="H174" t="s">
        <v>17</v>
      </c>
      <c r="I174" t="s">
        <v>18</v>
      </c>
      <c r="K174">
        <f t="shared" si="7"/>
        <v>4.5714058940867608E-2</v>
      </c>
      <c r="L174">
        <f t="shared" si="6"/>
        <v>90.578784651599108</v>
      </c>
      <c r="M174" cm="1">
        <f t="array" ref="M174">AVERAGE(L174:L175*(K174-K175))</f>
        <v>45.387017844863919</v>
      </c>
      <c r="O174"/>
    </row>
    <row r="175" spans="1:15" x14ac:dyDescent="0.35">
      <c r="A175" t="s">
        <v>207</v>
      </c>
      <c r="B175">
        <v>1</v>
      </c>
      <c r="C175">
        <v>0.37036999999999998</v>
      </c>
      <c r="D175" t="s">
        <v>29</v>
      </c>
      <c r="E175" t="s">
        <v>15</v>
      </c>
      <c r="F175" t="s">
        <v>211</v>
      </c>
      <c r="G175">
        <v>118385.33333333333</v>
      </c>
      <c r="H175" t="s">
        <v>17</v>
      </c>
      <c r="I175" t="s">
        <v>18</v>
      </c>
      <c r="K175">
        <f t="shared" si="7"/>
        <v>-0.4313641984536864</v>
      </c>
      <c r="L175">
        <f t="shared" si="6"/>
        <v>99.691960834619394</v>
      </c>
      <c r="M175" cm="1">
        <f t="array" ref="M175">AVERAGE(L175:L176*(K175-K176))</f>
        <v>47.968971262268525</v>
      </c>
      <c r="O175"/>
    </row>
    <row r="176" spans="1:15" x14ac:dyDescent="0.35">
      <c r="A176" t="s">
        <v>207</v>
      </c>
      <c r="B176">
        <v>1</v>
      </c>
      <c r="C176">
        <v>0.12346</v>
      </c>
      <c r="D176" t="s">
        <v>29</v>
      </c>
      <c r="E176" t="s">
        <v>15</v>
      </c>
      <c r="F176" t="s">
        <v>212</v>
      </c>
      <c r="G176">
        <v>120401.33333333333</v>
      </c>
      <c r="H176" t="s">
        <v>17</v>
      </c>
      <c r="I176" t="s">
        <v>18</v>
      </c>
      <c r="K176">
        <f t="shared" si="7"/>
        <v>-0.9084737273689093</v>
      </c>
      <c r="L176">
        <f t="shared" si="6"/>
        <v>101.38962884284051</v>
      </c>
      <c r="M176" cm="1">
        <f t="array" ref="M176">AVERAGE(L176:L177*(K176-K177))</f>
        <v>48.225298015973934</v>
      </c>
      <c r="O176"/>
    </row>
    <row r="177" spans="1:15" x14ac:dyDescent="0.35">
      <c r="A177" t="s">
        <v>207</v>
      </c>
      <c r="B177">
        <v>1</v>
      </c>
      <c r="C177">
        <v>4.1152000000000001E-2</v>
      </c>
      <c r="D177" t="s">
        <v>29</v>
      </c>
      <c r="E177" t="s">
        <v>15</v>
      </c>
      <c r="F177" t="s">
        <v>213</v>
      </c>
      <c r="G177">
        <v>119648.33333333333</v>
      </c>
      <c r="H177" t="s">
        <v>17</v>
      </c>
      <c r="I177" t="s">
        <v>18</v>
      </c>
      <c r="K177">
        <f t="shared" si="7"/>
        <v>-1.3856090530918908</v>
      </c>
      <c r="L177">
        <f t="shared" si="6"/>
        <v>100.75552963143649</v>
      </c>
      <c r="M177" cm="1">
        <f t="array" ref="M177">AVERAGE(L177:L178*(K177-K178))</f>
        <v>47.216647049215076</v>
      </c>
      <c r="O177"/>
    </row>
    <row r="178" spans="1:15" x14ac:dyDescent="0.35">
      <c r="A178" t="s">
        <v>207</v>
      </c>
      <c r="B178">
        <v>1</v>
      </c>
      <c r="C178">
        <v>1.3717E-2</v>
      </c>
      <c r="D178" t="s">
        <v>29</v>
      </c>
      <c r="E178" t="s">
        <v>15</v>
      </c>
      <c r="F178" t="s">
        <v>214</v>
      </c>
      <c r="G178">
        <v>115382.33333333333</v>
      </c>
      <c r="H178" t="s">
        <v>17</v>
      </c>
      <c r="I178" t="s">
        <v>18</v>
      </c>
      <c r="K178">
        <f t="shared" si="7"/>
        <v>-1.8627408613632324</v>
      </c>
      <c r="L178">
        <f t="shared" si="6"/>
        <v>97.163142864040026</v>
      </c>
      <c r="M178" cm="1">
        <f t="array" ref="M178">AVERAGE(L178:L179*(K178-K179))</f>
        <v>47.98940589201829</v>
      </c>
      <c r="O178"/>
    </row>
    <row r="179" spans="1:15" x14ac:dyDescent="0.35">
      <c r="A179" t="s">
        <v>207</v>
      </c>
      <c r="B179">
        <v>1</v>
      </c>
      <c r="C179">
        <v>4.5719999999999997E-3</v>
      </c>
      <c r="D179" t="s">
        <v>29</v>
      </c>
      <c r="E179" t="s">
        <v>15</v>
      </c>
      <c r="F179" t="s">
        <v>215</v>
      </c>
      <c r="G179">
        <v>123484.33333333333</v>
      </c>
      <c r="H179" t="s">
        <v>17</v>
      </c>
      <c r="I179" t="s">
        <v>18</v>
      </c>
      <c r="K179">
        <f t="shared" si="7"/>
        <v>-2.3398937782767559</v>
      </c>
      <c r="L179">
        <f t="shared" si="6"/>
        <v>103.98581459152389</v>
      </c>
      <c r="M179" cm="1">
        <f t="array" ref="M179">AVERAGE(L179:L180*(K179-K180))</f>
        <v>49.968214482907783</v>
      </c>
      <c r="O179"/>
    </row>
    <row r="180" spans="1:15" x14ac:dyDescent="0.35">
      <c r="A180" t="s">
        <v>207</v>
      </c>
      <c r="B180">
        <v>1</v>
      </c>
      <c r="C180">
        <v>1.524E-3</v>
      </c>
      <c r="D180" t="s">
        <v>29</v>
      </c>
      <c r="E180" t="s">
        <v>15</v>
      </c>
      <c r="F180" t="s">
        <v>216</v>
      </c>
      <c r="G180">
        <v>125248.33333333333</v>
      </c>
      <c r="H180" t="s">
        <v>17</v>
      </c>
      <c r="I180" t="s">
        <v>18</v>
      </c>
      <c r="K180">
        <f t="shared" si="7"/>
        <v>-2.8170150329964185</v>
      </c>
      <c r="L180">
        <f t="shared" si="6"/>
        <v>105.47127409871736</v>
      </c>
      <c r="M180" cm="1">
        <f t="array" ref="M180">AVERAGE(L180:L181*(K180-K181))</f>
        <v>54.410924313098263</v>
      </c>
      <c r="O180"/>
    </row>
    <row r="181" spans="1:15" x14ac:dyDescent="0.35">
      <c r="A181" t="s">
        <v>207</v>
      </c>
      <c r="B181">
        <v>1</v>
      </c>
      <c r="C181">
        <v>5.0799999999999999E-4</v>
      </c>
      <c r="D181" t="s">
        <v>29</v>
      </c>
      <c r="E181" t="s">
        <v>15</v>
      </c>
      <c r="F181" t="s">
        <v>217</v>
      </c>
      <c r="G181">
        <v>145599.33333333334</v>
      </c>
      <c r="H181" t="s">
        <v>17</v>
      </c>
      <c r="I181" t="s">
        <v>18</v>
      </c>
      <c r="K181">
        <f t="shared" si="7"/>
        <v>-3.2941362877160807</v>
      </c>
      <c r="L181">
        <f t="shared" si="6"/>
        <v>122.60879475115186</v>
      </c>
      <c r="M181" s="4">
        <f>SUM(M172:M180)</f>
        <v>399.94433353873069</v>
      </c>
      <c r="N181" s="4">
        <f>M181/429.4091</f>
        <v>0.93138299476823072</v>
      </c>
      <c r="O181"/>
    </row>
    <row r="182" spans="1:15" x14ac:dyDescent="0.35">
      <c r="A182" t="s">
        <v>295</v>
      </c>
      <c r="B182">
        <v>2</v>
      </c>
      <c r="C182">
        <v>3</v>
      </c>
      <c r="D182" t="s">
        <v>29</v>
      </c>
      <c r="E182" t="s">
        <v>15</v>
      </c>
      <c r="F182" t="s">
        <v>218</v>
      </c>
      <c r="G182">
        <v>4701.333333333333</v>
      </c>
      <c r="H182" t="s">
        <v>17</v>
      </c>
      <c r="I182" t="s">
        <v>18</v>
      </c>
      <c r="K182">
        <f t="shared" si="7"/>
        <v>0.47712125471966244</v>
      </c>
      <c r="L182">
        <f t="shared" si="6"/>
        <v>3.9589797599124665</v>
      </c>
      <c r="M182" cm="1">
        <f t="array" ref="M182">AVERAGE(L182:L183*(K182-K183))</f>
        <v>2.3366999702238096</v>
      </c>
      <c r="O182"/>
    </row>
    <row r="183" spans="1:15" x14ac:dyDescent="0.35">
      <c r="A183" t="s">
        <v>295</v>
      </c>
      <c r="B183">
        <v>2</v>
      </c>
      <c r="C183">
        <v>1</v>
      </c>
      <c r="D183" t="s">
        <v>29</v>
      </c>
      <c r="E183" t="s">
        <v>15</v>
      </c>
      <c r="F183" t="s">
        <v>219</v>
      </c>
      <c r="G183">
        <v>6930.333333333333</v>
      </c>
      <c r="H183" t="s">
        <v>17</v>
      </c>
      <c r="I183" t="s">
        <v>18</v>
      </c>
      <c r="K183">
        <f t="shared" si="7"/>
        <v>0</v>
      </c>
      <c r="L183">
        <f t="shared" si="6"/>
        <v>5.8360144773355138</v>
      </c>
      <c r="M183" cm="1">
        <f t="array" ref="M183">AVERAGE(L183:L184*(K183-K184))</f>
        <v>3.6601714798315093</v>
      </c>
      <c r="O183"/>
    </row>
    <row r="184" spans="1:15" x14ac:dyDescent="0.35">
      <c r="A184" t="s">
        <v>295</v>
      </c>
      <c r="B184">
        <v>2</v>
      </c>
      <c r="C184">
        <v>0.33333333300000001</v>
      </c>
      <c r="D184" t="s">
        <v>29</v>
      </c>
      <c r="E184" t="s">
        <v>15</v>
      </c>
      <c r="F184" t="s">
        <v>220</v>
      </c>
      <c r="G184">
        <v>11289.333333333334</v>
      </c>
      <c r="H184" t="s">
        <v>17</v>
      </c>
      <c r="I184" t="s">
        <v>18</v>
      </c>
      <c r="K184">
        <f t="shared" si="7"/>
        <v>-0.47712125515395692</v>
      </c>
      <c r="L184">
        <f t="shared" si="6"/>
        <v>9.5067162867778965</v>
      </c>
      <c r="M184" cm="1">
        <f t="array" ref="M184">AVERAGE(L184:L185*(K184-K185))</f>
        <v>7.8322808029026358</v>
      </c>
      <c r="O184"/>
    </row>
    <row r="185" spans="1:15" x14ac:dyDescent="0.35">
      <c r="A185" t="s">
        <v>295</v>
      </c>
      <c r="B185">
        <v>2</v>
      </c>
      <c r="C185">
        <v>0.111111111</v>
      </c>
      <c r="D185" t="s">
        <v>29</v>
      </c>
      <c r="E185" t="s">
        <v>15</v>
      </c>
      <c r="F185" t="s">
        <v>221</v>
      </c>
      <c r="G185">
        <v>27698.333333333332</v>
      </c>
      <c r="H185" t="s">
        <v>17</v>
      </c>
      <c r="I185" t="s">
        <v>18</v>
      </c>
      <c r="K185">
        <f t="shared" si="7"/>
        <v>-0.95424250987361936</v>
      </c>
      <c r="L185">
        <f t="shared" si="6"/>
        <v>23.324689673137151</v>
      </c>
      <c r="M185" cm="1">
        <f t="array" ref="M185">AVERAGE(L185:L186*(K185-K186))</f>
        <v>18.200076942459642</v>
      </c>
      <c r="O185"/>
    </row>
    <row r="186" spans="1:15" x14ac:dyDescent="0.35">
      <c r="A186" t="s">
        <v>295</v>
      </c>
      <c r="B186">
        <v>2</v>
      </c>
      <c r="C186">
        <v>3.7037037000000002E-2</v>
      </c>
      <c r="D186" t="s">
        <v>29</v>
      </c>
      <c r="E186" t="s">
        <v>15</v>
      </c>
      <c r="F186" t="s">
        <v>222</v>
      </c>
      <c r="G186">
        <v>62898.333333333336</v>
      </c>
      <c r="H186" t="s">
        <v>17</v>
      </c>
      <c r="I186" t="s">
        <v>18</v>
      </c>
      <c r="K186">
        <f t="shared" si="7"/>
        <v>-1.4313637645932817</v>
      </c>
      <c r="L186">
        <f t="shared" si="6"/>
        <v>52.96651203890265</v>
      </c>
      <c r="M186" cm="1">
        <f t="array" ref="M186">AVERAGE(L186:L187*(K186-K187))</f>
        <v>30.391965564862232</v>
      </c>
      <c r="O186"/>
    </row>
    <row r="187" spans="1:15" x14ac:dyDescent="0.35">
      <c r="A187" t="s">
        <v>295</v>
      </c>
      <c r="B187">
        <v>2</v>
      </c>
      <c r="C187">
        <v>1.2345679E-2</v>
      </c>
      <c r="D187" t="s">
        <v>29</v>
      </c>
      <c r="E187" t="s">
        <v>15</v>
      </c>
      <c r="F187" t="s">
        <v>223</v>
      </c>
      <c r="G187">
        <v>88387.333333333328</v>
      </c>
      <c r="H187" t="s">
        <v>17</v>
      </c>
      <c r="I187" t="s">
        <v>18</v>
      </c>
      <c r="K187">
        <f t="shared" si="7"/>
        <v>-1.9084850193129441</v>
      </c>
      <c r="L187">
        <f t="shared" si="6"/>
        <v>74.43072824006731</v>
      </c>
      <c r="M187" cm="1">
        <f t="array" ref="M187">AVERAGE(L187:L188*(K187-K188))</f>
        <v>38.642772638964317</v>
      </c>
      <c r="O187"/>
    </row>
    <row r="188" spans="1:15" x14ac:dyDescent="0.35">
      <c r="A188" t="s">
        <v>295</v>
      </c>
      <c r="B188">
        <v>2</v>
      </c>
      <c r="C188">
        <v>4.1152259999999996E-3</v>
      </c>
      <c r="D188" t="s">
        <v>29</v>
      </c>
      <c r="E188" t="s">
        <v>15</v>
      </c>
      <c r="F188" t="s">
        <v>224</v>
      </c>
      <c r="G188">
        <v>103969.33333333333</v>
      </c>
      <c r="H188" t="s">
        <v>17</v>
      </c>
      <c r="I188" t="s">
        <v>18</v>
      </c>
      <c r="K188">
        <f t="shared" si="7"/>
        <v>-2.3856063092104614</v>
      </c>
      <c r="L188">
        <f t="shared" si="6"/>
        <v>87.552287220276341</v>
      </c>
      <c r="M188" cm="1">
        <f t="array" ref="M188">AVERAGE(L188:L189*(K188-K189))</f>
        <v>46.854802005028787</v>
      </c>
      <c r="O188"/>
    </row>
    <row r="189" spans="1:15" x14ac:dyDescent="0.35">
      <c r="A189" t="s">
        <v>295</v>
      </c>
      <c r="B189">
        <v>2</v>
      </c>
      <c r="C189">
        <v>1.371742E-3</v>
      </c>
      <c r="D189" t="s">
        <v>29</v>
      </c>
      <c r="E189" t="s">
        <v>15</v>
      </c>
      <c r="F189" t="s">
        <v>225</v>
      </c>
      <c r="G189">
        <v>129265.33333333333</v>
      </c>
      <c r="H189" t="s">
        <v>17</v>
      </c>
      <c r="I189" t="s">
        <v>18</v>
      </c>
      <c r="K189">
        <f t="shared" si="7"/>
        <v>-2.8627275639301235</v>
      </c>
      <c r="L189">
        <f t="shared" si="6"/>
        <v>108.85397865676509</v>
      </c>
      <c r="M189" cm="1">
        <f t="array" ref="M189">AVERAGE(L189:L190*(K189-K190))</f>
        <v>51.557499314862582</v>
      </c>
      <c r="O189"/>
    </row>
    <row r="190" spans="1:15" x14ac:dyDescent="0.35">
      <c r="A190" t="s">
        <v>295</v>
      </c>
      <c r="B190">
        <v>2</v>
      </c>
      <c r="C190">
        <v>4.5724699999999998E-4</v>
      </c>
      <c r="D190" t="s">
        <v>29</v>
      </c>
      <c r="E190" t="s">
        <v>15</v>
      </c>
      <c r="F190" t="s">
        <v>226</v>
      </c>
      <c r="G190">
        <v>127378.33333333333</v>
      </c>
      <c r="H190" t="s">
        <v>17</v>
      </c>
      <c r="I190" t="s">
        <v>18</v>
      </c>
      <c r="K190">
        <f t="shared" si="7"/>
        <v>-3.3398491352506046</v>
      </c>
      <c r="L190">
        <f t="shared" si="6"/>
        <v>107.26494119073669</v>
      </c>
      <c r="M190" cm="1">
        <f t="array" ref="M190">AVERAGE(L190:L191*(K190-K191))</f>
        <v>48.992187297756736</v>
      </c>
      <c r="O190"/>
    </row>
    <row r="191" spans="1:15" x14ac:dyDescent="0.35">
      <c r="A191" t="s">
        <v>295</v>
      </c>
      <c r="B191">
        <v>2</v>
      </c>
      <c r="C191">
        <v>1.52416E-4</v>
      </c>
      <c r="D191" t="s">
        <v>29</v>
      </c>
      <c r="E191" t="s">
        <v>15</v>
      </c>
      <c r="F191" t="s">
        <v>227</v>
      </c>
      <c r="G191">
        <v>116496.33333333333</v>
      </c>
      <c r="H191" t="s">
        <v>17</v>
      </c>
      <c r="I191" t="s">
        <v>18</v>
      </c>
      <c r="K191">
        <f t="shared" si="7"/>
        <v>-3.8169694401685037</v>
      </c>
      <c r="L191">
        <f t="shared" si="6"/>
        <v>98.101239174138399</v>
      </c>
      <c r="M191" s="4">
        <f>SUM(M182:M190)</f>
        <v>248.46845601689228</v>
      </c>
      <c r="N191" s="4">
        <f>M191/429.4091</f>
        <v>0.57862876221508175</v>
      </c>
      <c r="O191"/>
    </row>
    <row r="192" spans="1:15" x14ac:dyDescent="0.35">
      <c r="A192" t="s">
        <v>228</v>
      </c>
      <c r="B192">
        <v>1</v>
      </c>
      <c r="C192">
        <v>30</v>
      </c>
      <c r="D192" t="s">
        <v>29</v>
      </c>
      <c r="E192" t="s">
        <v>15</v>
      </c>
      <c r="F192" t="s">
        <v>229</v>
      </c>
      <c r="G192">
        <v>878.33333333333326</v>
      </c>
      <c r="H192" t="s">
        <v>17</v>
      </c>
      <c r="I192" t="s">
        <v>18</v>
      </c>
      <c r="K192">
        <f t="shared" si="7"/>
        <v>1.4771212547196624</v>
      </c>
      <c r="L192">
        <f t="shared" si="6"/>
        <v>0.73964206376697028</v>
      </c>
      <c r="M192" cm="1">
        <f t="array" ref="M192">AVERAGE(L192:L193*(K192-K193))</f>
        <v>0.7673375830002761</v>
      </c>
      <c r="O192"/>
    </row>
    <row r="193" spans="1:15" x14ac:dyDescent="0.35">
      <c r="A193" t="s">
        <v>228</v>
      </c>
      <c r="B193">
        <v>1</v>
      </c>
      <c r="C193">
        <v>10</v>
      </c>
      <c r="D193" t="s">
        <v>29</v>
      </c>
      <c r="E193" t="s">
        <v>15</v>
      </c>
      <c r="F193" t="s">
        <v>230</v>
      </c>
      <c r="G193">
        <v>2941.3333333333335</v>
      </c>
      <c r="H193" t="s">
        <v>17</v>
      </c>
      <c r="I193" t="s">
        <v>18</v>
      </c>
      <c r="K193">
        <f t="shared" si="7"/>
        <v>1</v>
      </c>
      <c r="L193">
        <f t="shared" si="6"/>
        <v>2.4768886416241926</v>
      </c>
      <c r="M193" cm="1">
        <f t="array" ref="M193">AVERAGE(L193:L194*(K193-K194))</f>
        <v>5.0262319266655293</v>
      </c>
      <c r="O193"/>
    </row>
    <row r="194" spans="1:15" x14ac:dyDescent="0.35">
      <c r="A194" t="s">
        <v>228</v>
      </c>
      <c r="B194">
        <v>1</v>
      </c>
      <c r="C194">
        <v>3.3333333330000001</v>
      </c>
      <c r="D194" t="s">
        <v>29</v>
      </c>
      <c r="E194" t="s">
        <v>15</v>
      </c>
      <c r="F194" t="s">
        <v>231</v>
      </c>
      <c r="G194">
        <v>22078.333333333332</v>
      </c>
      <c r="H194" t="s">
        <v>17</v>
      </c>
      <c r="I194" t="s">
        <v>18</v>
      </c>
      <c r="K194">
        <f t="shared" si="7"/>
        <v>0.52287874523690814</v>
      </c>
      <c r="L194">
        <f t="shared" si="6"/>
        <v>18.592103261330276</v>
      </c>
      <c r="M194" cm="1">
        <f t="array" ref="M194">AVERAGE(L194:L195*(K194-K195))</f>
        <v>13.659733968363501</v>
      </c>
      <c r="O194"/>
    </row>
    <row r="195" spans="1:15" x14ac:dyDescent="0.35">
      <c r="A195" t="s">
        <v>228</v>
      </c>
      <c r="B195">
        <v>1</v>
      </c>
      <c r="C195">
        <v>1.111111111</v>
      </c>
      <c r="D195" t="s">
        <v>29</v>
      </c>
      <c r="E195" t="s">
        <v>15</v>
      </c>
      <c r="F195" t="s">
        <v>232</v>
      </c>
      <c r="G195">
        <v>45917.333333333336</v>
      </c>
      <c r="H195" t="s">
        <v>17</v>
      </c>
      <c r="I195" t="s">
        <v>18</v>
      </c>
      <c r="K195">
        <f t="shared" si="7"/>
        <v>4.5757490517245696E-2</v>
      </c>
      <c r="L195">
        <f t="shared" si="6"/>
        <v>38.666859039099705</v>
      </c>
      <c r="M195" cm="1">
        <f t="array" ref="M195">AVERAGE(L195:L196*(K195-K196))</f>
        <v>24.038177363470972</v>
      </c>
      <c r="O195"/>
    </row>
    <row r="196" spans="1:15" x14ac:dyDescent="0.35">
      <c r="A196" t="s">
        <v>228</v>
      </c>
      <c r="B196">
        <v>1</v>
      </c>
      <c r="C196">
        <v>0.37037037</v>
      </c>
      <c r="D196" t="s">
        <v>29</v>
      </c>
      <c r="E196" t="s">
        <v>15</v>
      </c>
      <c r="F196" t="s">
        <v>233</v>
      </c>
      <c r="G196">
        <v>73740.333333333328</v>
      </c>
      <c r="H196" t="s">
        <v>17</v>
      </c>
      <c r="I196" t="s">
        <v>18</v>
      </c>
      <c r="K196">
        <f t="shared" si="7"/>
        <v>-0.4313637645932818</v>
      </c>
      <c r="L196">
        <f t="shared" si="6"/>
        <v>62.096530166448936</v>
      </c>
      <c r="M196" cm="1">
        <f t="array" ref="M196">AVERAGE(L196:L197*(K196-K197))</f>
        <v>35.255542548308441</v>
      </c>
      <c r="O196"/>
    </row>
    <row r="197" spans="1:15" x14ac:dyDescent="0.35">
      <c r="A197" t="s">
        <v>228</v>
      </c>
      <c r="B197">
        <v>1</v>
      </c>
      <c r="C197">
        <v>0.12345679</v>
      </c>
      <c r="D197" t="s">
        <v>29</v>
      </c>
      <c r="E197" t="s">
        <v>15</v>
      </c>
      <c r="F197" t="s">
        <v>234</v>
      </c>
      <c r="G197">
        <v>101755.33333333333</v>
      </c>
      <c r="H197" t="s">
        <v>17</v>
      </c>
      <c r="I197" t="s">
        <v>18</v>
      </c>
      <c r="K197">
        <f t="shared" si="7"/>
        <v>-0.90848501931294423</v>
      </c>
      <c r="L197">
        <f t="shared" si="6"/>
        <v>85.687883961247806</v>
      </c>
      <c r="M197" cm="1">
        <f t="array" ref="M197">AVERAGE(L197:L198*(K197-K198))</f>
        <v>44.670511853546905</v>
      </c>
      <c r="O197"/>
    </row>
    <row r="198" spans="1:15" x14ac:dyDescent="0.35">
      <c r="A198" t="s">
        <v>228</v>
      </c>
      <c r="B198">
        <v>1</v>
      </c>
      <c r="C198">
        <v>4.1152263000000001E-2</v>
      </c>
      <c r="D198" t="s">
        <v>29</v>
      </c>
      <c r="E198" t="s">
        <v>15</v>
      </c>
      <c r="F198" t="s">
        <v>235</v>
      </c>
      <c r="G198">
        <v>120606.33333333333</v>
      </c>
      <c r="H198" t="s">
        <v>17</v>
      </c>
      <c r="I198" t="s">
        <v>18</v>
      </c>
      <c r="K198">
        <f t="shared" si="7"/>
        <v>-1.3856062775503919</v>
      </c>
      <c r="L198">
        <f t="shared" si="6"/>
        <v>101.56225877423203</v>
      </c>
      <c r="M198" cm="1">
        <f t="array" ref="M198">AVERAGE(L198:L199*(K198-K199))</f>
        <v>48.028207753079613</v>
      </c>
      <c r="O198"/>
    </row>
    <row r="199" spans="1:15" x14ac:dyDescent="0.35">
      <c r="A199" t="s">
        <v>228</v>
      </c>
      <c r="B199">
        <v>1</v>
      </c>
      <c r="C199">
        <v>1.3717421E-2</v>
      </c>
      <c r="D199" t="s">
        <v>29</v>
      </c>
      <c r="E199" t="s">
        <v>15</v>
      </c>
      <c r="F199" t="s">
        <v>236</v>
      </c>
      <c r="G199">
        <v>118469.33333333333</v>
      </c>
      <c r="H199" t="s">
        <v>17</v>
      </c>
      <c r="I199" t="s">
        <v>18</v>
      </c>
      <c r="K199">
        <f t="shared" si="7"/>
        <v>-1.8627275322700545</v>
      </c>
      <c r="L199">
        <f t="shared" si="6"/>
        <v>99.762697001628609</v>
      </c>
      <c r="M199" cm="1">
        <f t="array" ref="M199">AVERAGE(L199:L200*(K199-K200))</f>
        <v>47.79577341382911</v>
      </c>
      <c r="O199"/>
    </row>
    <row r="200" spans="1:15" x14ac:dyDescent="0.35">
      <c r="A200" t="s">
        <v>228</v>
      </c>
      <c r="B200">
        <v>1</v>
      </c>
      <c r="C200">
        <v>4.572474E-3</v>
      </c>
      <c r="D200" t="s">
        <v>29</v>
      </c>
      <c r="E200" t="s">
        <v>15</v>
      </c>
      <c r="F200" t="s">
        <v>237</v>
      </c>
      <c r="G200">
        <v>119449.33333333333</v>
      </c>
      <c r="H200" t="s">
        <v>17</v>
      </c>
      <c r="I200" t="s">
        <v>18</v>
      </c>
      <c r="K200">
        <f t="shared" si="7"/>
        <v>-2.3398487553296499</v>
      </c>
      <c r="L200">
        <f t="shared" si="6"/>
        <v>100.58795228340276</v>
      </c>
      <c r="M200" cm="1">
        <f t="array" ref="M200">AVERAGE(L200:L201*(K200-K201))</f>
        <v>51.185213630603656</v>
      </c>
      <c r="O200"/>
    </row>
    <row r="201" spans="1:15" x14ac:dyDescent="0.35">
      <c r="A201" t="s">
        <v>228</v>
      </c>
      <c r="B201">
        <v>1</v>
      </c>
      <c r="C201">
        <v>1.5241580000000001E-3</v>
      </c>
      <c r="D201" t="s">
        <v>29</v>
      </c>
      <c r="E201" t="s">
        <v>15</v>
      </c>
      <c r="F201" t="s">
        <v>238</v>
      </c>
      <c r="G201">
        <v>135341.33333333334</v>
      </c>
      <c r="H201" t="s">
        <v>17</v>
      </c>
      <c r="I201" t="s">
        <v>18</v>
      </c>
      <c r="K201">
        <f t="shared" si="7"/>
        <v>-2.8169700100493125</v>
      </c>
      <c r="L201">
        <f t="shared" si="6"/>
        <v>113.97056140376486</v>
      </c>
      <c r="M201" s="4">
        <f>SUM(M192:M200)</f>
        <v>270.42673004086799</v>
      </c>
      <c r="N201" s="4">
        <f>M201/429.4091</f>
        <v>0.62976478616980403</v>
      </c>
      <c r="O201"/>
    </row>
    <row r="202" spans="1:15" x14ac:dyDescent="0.35">
      <c r="A202" t="s">
        <v>239</v>
      </c>
      <c r="B202">
        <v>1</v>
      </c>
      <c r="C202">
        <v>30</v>
      </c>
      <c r="D202" t="s">
        <v>29</v>
      </c>
      <c r="E202" t="s">
        <v>15</v>
      </c>
      <c r="F202" t="s">
        <v>240</v>
      </c>
      <c r="G202">
        <v>81535.333333333328</v>
      </c>
      <c r="H202" t="s">
        <v>17</v>
      </c>
      <c r="I202" t="s">
        <v>18</v>
      </c>
      <c r="K202">
        <f t="shared" si="7"/>
        <v>1.4771212547196624</v>
      </c>
      <c r="L202">
        <f t="shared" si="6"/>
        <v>68.660678045458653</v>
      </c>
      <c r="M202" cm="1">
        <f t="array" ref="M202">AVERAGE(L202:L203*(K202-K203))</f>
        <v>36.950662853402157</v>
      </c>
      <c r="O202"/>
    </row>
    <row r="203" spans="1:15" x14ac:dyDescent="0.35">
      <c r="A203" t="s">
        <v>239</v>
      </c>
      <c r="B203">
        <v>1</v>
      </c>
      <c r="C203">
        <v>10</v>
      </c>
      <c r="D203" t="s">
        <v>29</v>
      </c>
      <c r="E203" t="s">
        <v>15</v>
      </c>
      <c r="F203" t="s">
        <v>241</v>
      </c>
      <c r="G203">
        <v>102398.33333333333</v>
      </c>
      <c r="H203" t="s">
        <v>17</v>
      </c>
      <c r="I203" t="s">
        <v>18</v>
      </c>
      <c r="K203">
        <f t="shared" si="7"/>
        <v>1</v>
      </c>
      <c r="L203">
        <f t="shared" si="6"/>
        <v>86.229352477758795</v>
      </c>
      <c r="M203" cm="1">
        <f t="array" ref="M203">AVERAGE(L203:L204*(K203-K204))</f>
        <v>42.69876398192099</v>
      </c>
      <c r="O203"/>
    </row>
    <row r="204" spans="1:15" x14ac:dyDescent="0.35">
      <c r="A204" t="s">
        <v>239</v>
      </c>
      <c r="B204">
        <v>1</v>
      </c>
      <c r="C204">
        <v>3.3333333330000001</v>
      </c>
      <c r="D204" t="s">
        <v>29</v>
      </c>
      <c r="E204" t="s">
        <v>15</v>
      </c>
      <c r="F204" t="s">
        <v>242</v>
      </c>
      <c r="G204">
        <v>110148.33333333333</v>
      </c>
      <c r="H204" t="s">
        <v>17</v>
      </c>
      <c r="I204" t="s">
        <v>18</v>
      </c>
      <c r="K204">
        <f t="shared" si="7"/>
        <v>0.52287874523690814</v>
      </c>
      <c r="L204">
        <f t="shared" ref="L204:L251" si="8">G204*100/$J$11</f>
        <v>92.755605981585006</v>
      </c>
      <c r="M204" cm="1">
        <f t="array" ref="M204">AVERAGE(L204:L205*(K204-K205))</f>
        <v>44.779595468928058</v>
      </c>
      <c r="O204"/>
    </row>
    <row r="205" spans="1:15" x14ac:dyDescent="0.35">
      <c r="A205" t="s">
        <v>239</v>
      </c>
      <c r="B205">
        <v>1</v>
      </c>
      <c r="C205">
        <v>1.111111111</v>
      </c>
      <c r="D205" t="s">
        <v>29</v>
      </c>
      <c r="E205" t="s">
        <v>15</v>
      </c>
      <c r="F205" t="s">
        <v>243</v>
      </c>
      <c r="G205">
        <v>112756.33333333333</v>
      </c>
      <c r="H205" t="s">
        <v>17</v>
      </c>
      <c r="I205" t="s">
        <v>18</v>
      </c>
      <c r="K205">
        <f t="shared" si="7"/>
        <v>4.5757490517245696E-2</v>
      </c>
      <c r="L205">
        <f t="shared" si="8"/>
        <v>94.951795547775816</v>
      </c>
      <c r="M205" cm="1">
        <f t="array" ref="M205">AVERAGE(L205:L206*(K205-K206))</f>
        <v>43.669269606829516</v>
      </c>
      <c r="O205"/>
    </row>
    <row r="206" spans="1:15" x14ac:dyDescent="0.35">
      <c r="A206" t="s">
        <v>239</v>
      </c>
      <c r="B206">
        <v>1</v>
      </c>
      <c r="C206">
        <v>0.37037037</v>
      </c>
      <c r="D206" t="s">
        <v>29</v>
      </c>
      <c r="E206" t="s">
        <v>15</v>
      </c>
      <c r="F206" t="s">
        <v>244</v>
      </c>
      <c r="G206">
        <v>104621.33333333333</v>
      </c>
      <c r="H206" t="s">
        <v>17</v>
      </c>
      <c r="I206" t="s">
        <v>18</v>
      </c>
      <c r="K206">
        <f t="shared" si="7"/>
        <v>-0.4313637645932818</v>
      </c>
      <c r="L206">
        <f t="shared" si="8"/>
        <v>88.101334611824043</v>
      </c>
      <c r="M206" cm="1">
        <f t="array" ref="M206">AVERAGE(L206:L207*(K206-K207))</f>
        <v>44.013597160878476</v>
      </c>
      <c r="O206"/>
    </row>
    <row r="207" spans="1:15" x14ac:dyDescent="0.35">
      <c r="A207" t="s">
        <v>239</v>
      </c>
      <c r="B207">
        <v>1</v>
      </c>
      <c r="C207">
        <v>0.12345679</v>
      </c>
      <c r="D207" t="s">
        <v>29</v>
      </c>
      <c r="E207" t="s">
        <v>15</v>
      </c>
      <c r="F207" t="s">
        <v>245</v>
      </c>
      <c r="G207">
        <v>114470.33333333333</v>
      </c>
      <c r="H207" t="s">
        <v>17</v>
      </c>
      <c r="I207" t="s">
        <v>18</v>
      </c>
      <c r="K207">
        <f t="shared" si="7"/>
        <v>-0.90848501931294423</v>
      </c>
      <c r="L207">
        <f t="shared" si="8"/>
        <v>96.395150193654288</v>
      </c>
      <c r="M207" cm="1">
        <f t="array" ref="M207">AVERAGE(L207:L208*(K207-K208))</f>
        <v>45.025888464333804</v>
      </c>
      <c r="O207"/>
    </row>
    <row r="208" spans="1:15" x14ac:dyDescent="0.35">
      <c r="A208" t="s">
        <v>239</v>
      </c>
      <c r="B208">
        <v>1</v>
      </c>
      <c r="C208">
        <v>4.1152263000000001E-2</v>
      </c>
      <c r="D208" t="s">
        <v>29</v>
      </c>
      <c r="E208" t="s">
        <v>15</v>
      </c>
      <c r="F208" t="s">
        <v>246</v>
      </c>
      <c r="G208">
        <v>109660.33333333333</v>
      </c>
      <c r="H208" t="s">
        <v>17</v>
      </c>
      <c r="I208" t="s">
        <v>18</v>
      </c>
      <c r="K208">
        <f t="shared" si="7"/>
        <v>-1.3856062775503919</v>
      </c>
      <c r="L208">
        <f t="shared" si="8"/>
        <v>92.344662535150533</v>
      </c>
      <c r="M208" cm="1">
        <f t="array" ref="M208">AVERAGE(L208:L209*(K208-K209))</f>
        <v>46.084384089641958</v>
      </c>
      <c r="O208"/>
    </row>
    <row r="209" spans="1:15" x14ac:dyDescent="0.35">
      <c r="A209" t="s">
        <v>239</v>
      </c>
      <c r="B209">
        <v>1</v>
      </c>
      <c r="C209">
        <v>1.3717421E-2</v>
      </c>
      <c r="D209" t="s">
        <v>29</v>
      </c>
      <c r="E209" t="s">
        <v>15</v>
      </c>
      <c r="F209" t="s">
        <v>247</v>
      </c>
      <c r="G209">
        <v>119739.33333333333</v>
      </c>
      <c r="H209" t="s">
        <v>17</v>
      </c>
      <c r="I209" t="s">
        <v>18</v>
      </c>
      <c r="K209">
        <f t="shared" si="7"/>
        <v>-1.8627275322700545</v>
      </c>
      <c r="L209">
        <f t="shared" si="8"/>
        <v>100.83216047902981</v>
      </c>
      <c r="M209" cm="1">
        <f t="array" ref="M209">AVERAGE(L209:L210*(K209-K210))</f>
        <v>49.492701627504147</v>
      </c>
      <c r="O209"/>
    </row>
    <row r="210" spans="1:15" x14ac:dyDescent="0.35">
      <c r="A210" t="s">
        <v>239</v>
      </c>
      <c r="B210">
        <v>1</v>
      </c>
      <c r="C210">
        <v>4.572474E-3</v>
      </c>
      <c r="D210" t="s">
        <v>29</v>
      </c>
      <c r="E210" t="s">
        <v>15</v>
      </c>
      <c r="F210" t="s">
        <v>248</v>
      </c>
      <c r="G210">
        <v>126626.33333333333</v>
      </c>
      <c r="H210" t="s">
        <v>17</v>
      </c>
      <c r="I210" t="s">
        <v>18</v>
      </c>
      <c r="K210">
        <f t="shared" si="7"/>
        <v>-2.3398487553296499</v>
      </c>
      <c r="L210">
        <f t="shared" si="8"/>
        <v>106.63168407655898</v>
      </c>
      <c r="M210" cm="1">
        <f t="array" ref="M210">AVERAGE(L210:L211*(K210-K211))</f>
        <v>48.99590086870375</v>
      </c>
      <c r="O210"/>
    </row>
    <row r="211" spans="1:15" x14ac:dyDescent="0.35">
      <c r="A211" t="s">
        <v>239</v>
      </c>
      <c r="B211">
        <v>1</v>
      </c>
      <c r="C211">
        <v>1.5241580000000001E-3</v>
      </c>
      <c r="D211" t="s">
        <v>29</v>
      </c>
      <c r="E211" t="s">
        <v>15</v>
      </c>
      <c r="F211" t="s">
        <v>249</v>
      </c>
      <c r="G211">
        <v>117266.33333333333</v>
      </c>
      <c r="H211" t="s">
        <v>17</v>
      </c>
      <c r="I211" t="s">
        <v>18</v>
      </c>
      <c r="K211">
        <f t="shared" ref="K211:K251" si="9">LOG10(C211)</f>
        <v>-2.8169700100493125</v>
      </c>
      <c r="L211">
        <f t="shared" si="8"/>
        <v>98.749654038389522</v>
      </c>
      <c r="M211" s="4">
        <f>SUM(M202:M210)</f>
        <v>401.7107641221429</v>
      </c>
      <c r="N211" s="4">
        <f>M211/429.4091</f>
        <v>0.93549662576350356</v>
      </c>
      <c r="O211"/>
    </row>
    <row r="212" spans="1:15" x14ac:dyDescent="0.35">
      <c r="A212" t="s">
        <v>250</v>
      </c>
      <c r="B212">
        <v>1</v>
      </c>
      <c r="C212">
        <v>30</v>
      </c>
      <c r="D212" t="s">
        <v>29</v>
      </c>
      <c r="E212" t="s">
        <v>15</v>
      </c>
      <c r="F212" t="s">
        <v>251</v>
      </c>
      <c r="G212">
        <v>5305.333333333333</v>
      </c>
      <c r="H212" t="s">
        <v>17</v>
      </c>
      <c r="I212" t="s">
        <v>18</v>
      </c>
      <c r="K212">
        <f t="shared" si="9"/>
        <v>1.4771212547196624</v>
      </c>
      <c r="L212">
        <f t="shared" si="8"/>
        <v>4.4676064845977601</v>
      </c>
      <c r="M212" cm="1">
        <f t="array" ref="M212">AVERAGE(L212:L213*(K212-K213))</f>
        <v>3.0818055890425606</v>
      </c>
      <c r="O212"/>
    </row>
    <row r="213" spans="1:15" x14ac:dyDescent="0.35">
      <c r="A213" t="s">
        <v>250</v>
      </c>
      <c r="B213">
        <v>1</v>
      </c>
      <c r="C213">
        <v>10</v>
      </c>
      <c r="D213" t="s">
        <v>29</v>
      </c>
      <c r="E213" t="s">
        <v>15</v>
      </c>
      <c r="F213" t="s">
        <v>252</v>
      </c>
      <c r="G213">
        <v>10035.333333333334</v>
      </c>
      <c r="H213" t="s">
        <v>17</v>
      </c>
      <c r="I213" t="s">
        <v>18</v>
      </c>
      <c r="K213">
        <f t="shared" si="9"/>
        <v>1</v>
      </c>
      <c r="L213">
        <f t="shared" si="8"/>
        <v>8.4507263649975002</v>
      </c>
      <c r="M213" cm="1">
        <f t="array" ref="M213">AVERAGE(L213:L214*(K213-K214))</f>
        <v>5.3892424020842515</v>
      </c>
      <c r="O213"/>
    </row>
    <row r="214" spans="1:15" x14ac:dyDescent="0.35">
      <c r="A214" t="s">
        <v>253</v>
      </c>
      <c r="B214">
        <v>1</v>
      </c>
      <c r="C214">
        <v>3.3333333330000001</v>
      </c>
      <c r="D214" t="s">
        <v>29</v>
      </c>
      <c r="E214" t="s">
        <v>15</v>
      </c>
      <c r="F214" t="s">
        <v>254</v>
      </c>
      <c r="G214">
        <v>16791.333333333332</v>
      </c>
      <c r="H214" t="s">
        <v>17</v>
      </c>
      <c r="I214" t="s">
        <v>18</v>
      </c>
      <c r="K214">
        <f t="shared" si="9"/>
        <v>0.52287874523690814</v>
      </c>
      <c r="L214">
        <f t="shared" si="8"/>
        <v>14.139935225881352</v>
      </c>
      <c r="M214" cm="1">
        <f t="array" ref="M214">AVERAGE(L214:L215*(K214-K215))</f>
        <v>9.6814846910737344</v>
      </c>
      <c r="O214"/>
    </row>
    <row r="215" spans="1:15" x14ac:dyDescent="0.35">
      <c r="A215" t="s">
        <v>253</v>
      </c>
      <c r="B215">
        <v>1</v>
      </c>
      <c r="C215">
        <v>1.111111111</v>
      </c>
      <c r="D215" t="s">
        <v>29</v>
      </c>
      <c r="E215" t="s">
        <v>15</v>
      </c>
      <c r="F215" t="s">
        <v>255</v>
      </c>
      <c r="G215">
        <v>31401.333333333332</v>
      </c>
      <c r="H215" t="s">
        <v>17</v>
      </c>
      <c r="I215" t="s">
        <v>18</v>
      </c>
      <c r="K215">
        <f t="shared" si="9"/>
        <v>4.5757490517245696E-2</v>
      </c>
      <c r="L215">
        <f t="shared" si="8"/>
        <v>26.442975702126631</v>
      </c>
      <c r="M215" cm="1">
        <f t="array" ref="M215">AVERAGE(L215:L216*(K215-K216))</f>
        <v>17.711710346198689</v>
      </c>
      <c r="O215"/>
    </row>
    <row r="216" spans="1:15" x14ac:dyDescent="0.35">
      <c r="A216" t="s">
        <v>253</v>
      </c>
      <c r="B216">
        <v>1</v>
      </c>
      <c r="C216">
        <v>0.37037037</v>
      </c>
      <c r="D216" t="s">
        <v>29</v>
      </c>
      <c r="E216" t="s">
        <v>15</v>
      </c>
      <c r="F216" t="s">
        <v>256</v>
      </c>
      <c r="G216">
        <v>56764.333333333336</v>
      </c>
      <c r="H216" t="s">
        <v>17</v>
      </c>
      <c r="I216" t="s">
        <v>18</v>
      </c>
      <c r="K216">
        <f t="shared" si="9"/>
        <v>-0.4313637645932818</v>
      </c>
      <c r="L216">
        <f t="shared" si="8"/>
        <v>47.801087652777497</v>
      </c>
      <c r="M216" cm="1">
        <f t="array" ref="M216">AVERAGE(L216:L217*(K216-K217))</f>
        <v>28.757715306277568</v>
      </c>
      <c r="O216"/>
    </row>
    <row r="217" spans="1:15" x14ac:dyDescent="0.35">
      <c r="A217" t="s">
        <v>253</v>
      </c>
      <c r="B217">
        <v>1</v>
      </c>
      <c r="C217">
        <v>0.12345679</v>
      </c>
      <c r="D217" t="s">
        <v>29</v>
      </c>
      <c r="E217" t="s">
        <v>15</v>
      </c>
      <c r="F217" t="s">
        <v>257</v>
      </c>
      <c r="G217">
        <v>86386.333333333328</v>
      </c>
      <c r="H217" t="s">
        <v>17</v>
      </c>
      <c r="I217" t="s">
        <v>18</v>
      </c>
      <c r="K217">
        <f t="shared" si="9"/>
        <v>-0.90848501931294423</v>
      </c>
      <c r="L217">
        <f t="shared" si="8"/>
        <v>72.745691690240704</v>
      </c>
      <c r="M217" cm="1">
        <f t="array" ref="M217">AVERAGE(L217:L218*(K217-K218))</f>
        <v>41.010876060045035</v>
      </c>
      <c r="O217"/>
    </row>
    <row r="218" spans="1:15" x14ac:dyDescent="0.35">
      <c r="A218" t="s">
        <v>253</v>
      </c>
      <c r="B218">
        <v>1</v>
      </c>
      <c r="C218">
        <v>4.1152263000000001E-2</v>
      </c>
      <c r="D218" t="s">
        <v>29</v>
      </c>
      <c r="E218" t="s">
        <v>15</v>
      </c>
      <c r="F218" t="s">
        <v>258</v>
      </c>
      <c r="G218">
        <v>117758.33333333333</v>
      </c>
      <c r="H218" t="s">
        <v>17</v>
      </c>
      <c r="I218" t="s">
        <v>18</v>
      </c>
      <c r="K218">
        <f t="shared" si="9"/>
        <v>-1.3856062775503919</v>
      </c>
      <c r="L218">
        <f t="shared" si="8"/>
        <v>99.163965873729197</v>
      </c>
      <c r="M218" cm="1">
        <f t="array" ref="M218">AVERAGE(L218:L219*(K218-K219))</f>
        <v>46.838529814377893</v>
      </c>
      <c r="O218"/>
    </row>
    <row r="219" spans="1:15" x14ac:dyDescent="0.35">
      <c r="A219" t="s">
        <v>253</v>
      </c>
      <c r="B219">
        <v>1</v>
      </c>
      <c r="C219">
        <v>1.3717421E-2</v>
      </c>
      <c r="D219" t="s">
        <v>29</v>
      </c>
      <c r="E219" t="s">
        <v>15</v>
      </c>
      <c r="F219" t="s">
        <v>259</v>
      </c>
      <c r="G219">
        <v>115395.33333333333</v>
      </c>
      <c r="H219" t="s">
        <v>17</v>
      </c>
      <c r="I219" t="s">
        <v>18</v>
      </c>
      <c r="K219">
        <f t="shared" si="9"/>
        <v>-1.8627275322700545</v>
      </c>
      <c r="L219">
        <f t="shared" si="8"/>
        <v>97.174090127981927</v>
      </c>
      <c r="M219" cm="1">
        <f t="array" ref="M219">AVERAGE(L219:L220*(K219-K220))</f>
        <v>48.359474203171146</v>
      </c>
      <c r="O219"/>
    </row>
    <row r="220" spans="1:15" x14ac:dyDescent="0.35">
      <c r="A220" t="s">
        <v>253</v>
      </c>
      <c r="B220">
        <v>1</v>
      </c>
      <c r="C220">
        <v>4.572474E-3</v>
      </c>
      <c r="D220" t="s">
        <v>29</v>
      </c>
      <c r="E220" t="s">
        <v>15</v>
      </c>
      <c r="F220" t="s">
        <v>260</v>
      </c>
      <c r="G220">
        <v>125329.33333333333</v>
      </c>
      <c r="H220" t="s">
        <v>17</v>
      </c>
      <c r="I220" t="s">
        <v>18</v>
      </c>
      <c r="K220">
        <f t="shared" si="9"/>
        <v>-2.3398487553296499</v>
      </c>
      <c r="L220">
        <f t="shared" si="8"/>
        <v>105.53948397404768</v>
      </c>
      <c r="M220" cm="1">
        <f t="array" ref="M220">AVERAGE(L220:L221*(K220-K221))</f>
        <v>47.85885643556432</v>
      </c>
      <c r="O220"/>
    </row>
    <row r="221" spans="1:15" x14ac:dyDescent="0.35">
      <c r="A221" t="s">
        <v>253</v>
      </c>
      <c r="B221">
        <v>1</v>
      </c>
      <c r="C221">
        <v>1.5241580000000001E-3</v>
      </c>
      <c r="D221" t="s">
        <v>29</v>
      </c>
      <c r="E221" t="s">
        <v>15</v>
      </c>
      <c r="F221" t="s">
        <v>261</v>
      </c>
      <c r="G221">
        <v>112903.33333333333</v>
      </c>
      <c r="H221" t="s">
        <v>17</v>
      </c>
      <c r="I221" t="s">
        <v>18</v>
      </c>
      <c r="K221">
        <f t="shared" si="9"/>
        <v>-2.8169700100493125</v>
      </c>
      <c r="L221">
        <f t="shared" si="8"/>
        <v>95.075583840041944</v>
      </c>
      <c r="M221" s="4">
        <f>SUM(M212:M220)</f>
        <v>248.6896948478352</v>
      </c>
      <c r="N221" s="4">
        <f>M221/429.4091</f>
        <v>0.57914397912814419</v>
      </c>
      <c r="O221"/>
    </row>
    <row r="222" spans="1:15" x14ac:dyDescent="0.35">
      <c r="A222" t="s">
        <v>262</v>
      </c>
      <c r="B222">
        <v>1</v>
      </c>
      <c r="C222">
        <v>100</v>
      </c>
      <c r="D222" t="s">
        <v>29</v>
      </c>
      <c r="E222" t="s">
        <v>15</v>
      </c>
      <c r="F222" t="s">
        <v>263</v>
      </c>
      <c r="G222">
        <v>17200.333333333332</v>
      </c>
      <c r="H222" t="s">
        <v>17</v>
      </c>
      <c r="I222" t="s">
        <v>18</v>
      </c>
      <c r="K222">
        <f t="shared" si="9"/>
        <v>2</v>
      </c>
      <c r="L222">
        <f t="shared" si="8"/>
        <v>14.484352991438117</v>
      </c>
      <c r="M222" cm="1">
        <f t="array" ref="M222">AVERAGE(L222:L223*(K222-K223))</f>
        <v>6.9935598650303543</v>
      </c>
      <c r="O222"/>
    </row>
    <row r="223" spans="1:15" x14ac:dyDescent="0.35">
      <c r="A223" t="s">
        <v>262</v>
      </c>
      <c r="B223">
        <v>1</v>
      </c>
      <c r="C223">
        <f>C222/3</f>
        <v>33.333333333333336</v>
      </c>
      <c r="D223" t="s">
        <v>29</v>
      </c>
      <c r="E223" t="s">
        <v>15</v>
      </c>
      <c r="F223" t="s">
        <v>264</v>
      </c>
      <c r="G223">
        <v>17612.333333333332</v>
      </c>
      <c r="H223" t="s">
        <v>17</v>
      </c>
      <c r="I223" t="s">
        <v>18</v>
      </c>
      <c r="K223">
        <f t="shared" si="9"/>
        <v>1.5228787452803376</v>
      </c>
      <c r="L223">
        <f t="shared" si="8"/>
        <v>14.831297048673781</v>
      </c>
      <c r="M223" cm="1">
        <f t="array" ref="M223">AVERAGE(L223:L224*(K223-K224))</f>
        <v>13.641051082801315</v>
      </c>
      <c r="O223"/>
    </row>
    <row r="224" spans="1:15" x14ac:dyDescent="0.35">
      <c r="A224" t="s">
        <v>262</v>
      </c>
      <c r="B224">
        <v>1</v>
      </c>
      <c r="C224">
        <f t="shared" ref="C224:C231" si="10">C223/3</f>
        <v>11.111111111111112</v>
      </c>
      <c r="D224" t="s">
        <v>29</v>
      </c>
      <c r="E224" t="s">
        <v>15</v>
      </c>
      <c r="F224" t="s">
        <v>265</v>
      </c>
      <c r="G224">
        <v>50290.333333333336</v>
      </c>
      <c r="H224" t="s">
        <v>17</v>
      </c>
      <c r="I224" t="s">
        <v>18</v>
      </c>
      <c r="K224">
        <f t="shared" si="9"/>
        <v>1.0457574905606752</v>
      </c>
      <c r="L224">
        <f t="shared" si="8"/>
        <v>42.349350209710288</v>
      </c>
      <c r="M224" cm="1">
        <f t="array" ref="M224">AVERAGE(L224:L225*(K224-K225))</f>
        <v>29.573936424978186</v>
      </c>
      <c r="O224"/>
    </row>
    <row r="225" spans="1:15" x14ac:dyDescent="0.35">
      <c r="A225" t="s">
        <v>262</v>
      </c>
      <c r="B225">
        <v>1</v>
      </c>
      <c r="C225">
        <f t="shared" si="10"/>
        <v>3.7037037037037042</v>
      </c>
      <c r="D225" t="s">
        <v>29</v>
      </c>
      <c r="E225" t="s">
        <v>15</v>
      </c>
      <c r="F225" t="s">
        <v>266</v>
      </c>
      <c r="G225">
        <v>96923.333333333328</v>
      </c>
      <c r="H225" t="s">
        <v>17</v>
      </c>
      <c r="I225" t="s">
        <v>18</v>
      </c>
      <c r="K225">
        <f t="shared" si="9"/>
        <v>0.56863623584101275</v>
      </c>
      <c r="L225">
        <f t="shared" si="8"/>
        <v>81.61887016376545</v>
      </c>
      <c r="M225" cm="1">
        <f t="array" ref="M225">AVERAGE(L225:L226*(K225-K226))</f>
        <v>43.429807209870852</v>
      </c>
      <c r="O225"/>
    </row>
    <row r="226" spans="1:15" x14ac:dyDescent="0.35">
      <c r="A226" t="s">
        <v>262</v>
      </c>
      <c r="B226">
        <v>1</v>
      </c>
      <c r="C226">
        <f t="shared" si="10"/>
        <v>1.2345679012345681</v>
      </c>
      <c r="D226" t="s">
        <v>29</v>
      </c>
      <c r="E226" t="s">
        <v>15</v>
      </c>
      <c r="F226" t="s">
        <v>267</v>
      </c>
      <c r="G226">
        <v>119262.33333333333</v>
      </c>
      <c r="H226" t="s">
        <v>17</v>
      </c>
      <c r="I226" t="s">
        <v>18</v>
      </c>
      <c r="K226">
        <f t="shared" si="9"/>
        <v>9.15149811213503E-2</v>
      </c>
      <c r="L226">
        <f t="shared" si="8"/>
        <v>100.43048010208463</v>
      </c>
      <c r="M226" cm="1">
        <f t="array" ref="M226">AVERAGE(L226:L227*(K226-K227))</f>
        <v>47.851423459587949</v>
      </c>
      <c r="O226"/>
    </row>
    <row r="227" spans="1:15" x14ac:dyDescent="0.35">
      <c r="A227" t="s">
        <v>262</v>
      </c>
      <c r="B227">
        <v>1</v>
      </c>
      <c r="C227">
        <f t="shared" si="10"/>
        <v>0.41152263374485604</v>
      </c>
      <c r="D227" t="s">
        <v>29</v>
      </c>
      <c r="E227" t="s">
        <v>15</v>
      </c>
      <c r="F227" t="s">
        <v>268</v>
      </c>
      <c r="G227">
        <v>118933.33333333333</v>
      </c>
      <c r="H227" t="s">
        <v>17</v>
      </c>
      <c r="I227" t="s">
        <v>18</v>
      </c>
      <c r="K227">
        <f t="shared" si="9"/>
        <v>-0.38560627359831212</v>
      </c>
      <c r="L227">
        <f t="shared" si="8"/>
        <v>100.15343011463187</v>
      </c>
      <c r="M227" cm="1">
        <f t="array" ref="M227">AVERAGE(L227:L228*(K227-K228))</f>
        <v>45.601642433664196</v>
      </c>
      <c r="O227"/>
    </row>
    <row r="228" spans="1:15" x14ac:dyDescent="0.35">
      <c r="A228" t="s">
        <v>262</v>
      </c>
      <c r="B228">
        <v>1</v>
      </c>
      <c r="C228">
        <f t="shared" si="10"/>
        <v>0.13717421124828535</v>
      </c>
      <c r="D228" t="s">
        <v>29</v>
      </c>
      <c r="E228" t="s">
        <v>15</v>
      </c>
      <c r="F228" t="s">
        <v>269</v>
      </c>
      <c r="G228">
        <v>108063.33333333333</v>
      </c>
      <c r="H228" t="s">
        <v>17</v>
      </c>
      <c r="I228" t="s">
        <v>18</v>
      </c>
      <c r="K228">
        <f t="shared" si="9"/>
        <v>-0.8627275283179745</v>
      </c>
      <c r="L228">
        <f t="shared" si="8"/>
        <v>90.999833264749185</v>
      </c>
      <c r="M228" cm="1">
        <f t="array" ref="M228">AVERAGE(L228:L229*(K228-K229))</f>
        <v>48.287156564796327</v>
      </c>
      <c r="O228"/>
    </row>
    <row r="229" spans="1:15" x14ac:dyDescent="0.35">
      <c r="A229" t="s">
        <v>262</v>
      </c>
      <c r="B229">
        <v>1</v>
      </c>
      <c r="C229">
        <f t="shared" si="10"/>
        <v>4.5724737082761785E-2</v>
      </c>
      <c r="D229" t="s">
        <v>29</v>
      </c>
      <c r="E229" t="s">
        <v>15</v>
      </c>
      <c r="F229" t="s">
        <v>270</v>
      </c>
      <c r="G229">
        <v>132301.33333333334</v>
      </c>
      <c r="H229" t="s">
        <v>17</v>
      </c>
      <c r="I229" t="s">
        <v>18</v>
      </c>
      <c r="K229">
        <f t="shared" si="9"/>
        <v>-1.3398487830376369</v>
      </c>
      <c r="L229">
        <f t="shared" si="8"/>
        <v>111.41058583581238</v>
      </c>
      <c r="M229" cm="1">
        <f t="array" ref="M229">AVERAGE(L229:L230*(K229-K230))</f>
        <v>47.321874144083459</v>
      </c>
      <c r="O229"/>
    </row>
    <row r="230" spans="1:15" x14ac:dyDescent="0.35">
      <c r="A230" t="s">
        <v>262</v>
      </c>
      <c r="B230">
        <v>1</v>
      </c>
      <c r="C230">
        <f t="shared" si="10"/>
        <v>1.5241579027587262E-2</v>
      </c>
      <c r="D230" t="s">
        <v>29</v>
      </c>
      <c r="E230" t="s">
        <v>15</v>
      </c>
      <c r="F230" t="s">
        <v>271</v>
      </c>
      <c r="G230">
        <v>103258.33333333333</v>
      </c>
      <c r="H230" t="s">
        <v>17</v>
      </c>
      <c r="I230" t="s">
        <v>18</v>
      </c>
      <c r="K230">
        <f t="shared" si="9"/>
        <v>-1.8169700377572995</v>
      </c>
      <c r="L230">
        <f t="shared" si="8"/>
        <v>86.953556092376928</v>
      </c>
      <c r="M230" cm="1">
        <f t="array" ref="M230">AVERAGE(L230:L231*(K230-K231))</f>
        <v>43.918776494369297</v>
      </c>
      <c r="O230"/>
    </row>
    <row r="231" spans="1:15" x14ac:dyDescent="0.35">
      <c r="A231" t="s">
        <v>262</v>
      </c>
      <c r="B231">
        <v>1</v>
      </c>
      <c r="C231">
        <f t="shared" si="10"/>
        <v>5.0805263425290877E-3</v>
      </c>
      <c r="D231" t="s">
        <v>29</v>
      </c>
      <c r="E231" t="s">
        <v>15</v>
      </c>
      <c r="F231" t="s">
        <v>272</v>
      </c>
      <c r="G231">
        <v>115361.33333333333</v>
      </c>
      <c r="H231" t="s">
        <v>17</v>
      </c>
      <c r="I231" t="s">
        <v>18</v>
      </c>
      <c r="K231">
        <f t="shared" si="9"/>
        <v>-2.2940912924769616</v>
      </c>
      <c r="L231">
        <f t="shared" si="8"/>
        <v>97.145458822287722</v>
      </c>
      <c r="M231" s="4">
        <f>SUM(M222:M230)</f>
        <v>326.61922767918196</v>
      </c>
      <c r="N231" s="4">
        <f>M231/429.4091</f>
        <v>0.76062483929470037</v>
      </c>
      <c r="O231"/>
    </row>
    <row r="232" spans="1:15" x14ac:dyDescent="0.35">
      <c r="A232" t="s">
        <v>273</v>
      </c>
      <c r="B232">
        <v>1</v>
      </c>
      <c r="C232">
        <v>100</v>
      </c>
      <c r="D232" t="s">
        <v>29</v>
      </c>
      <c r="E232" t="s">
        <v>15</v>
      </c>
      <c r="F232" t="s">
        <v>274</v>
      </c>
      <c r="G232">
        <v>386.33333333333331</v>
      </c>
      <c r="H232" t="s">
        <v>17</v>
      </c>
      <c r="I232" t="s">
        <v>18</v>
      </c>
      <c r="K232">
        <f t="shared" si="9"/>
        <v>2</v>
      </c>
      <c r="L232">
        <f t="shared" si="8"/>
        <v>0.32533022842729359</v>
      </c>
      <c r="M232" cm="1">
        <f t="array" ref="M232">AVERAGE(L232:L233*(K232-K233))</f>
        <v>1.218539313889172</v>
      </c>
      <c r="O232"/>
    </row>
    <row r="233" spans="1:15" x14ac:dyDescent="0.35">
      <c r="A233" t="s">
        <v>273</v>
      </c>
      <c r="B233">
        <v>1</v>
      </c>
      <c r="C233">
        <f>C232/3</f>
        <v>33.333333333333336</v>
      </c>
      <c r="D233" t="s">
        <v>29</v>
      </c>
      <c r="E233" t="s">
        <v>15</v>
      </c>
      <c r="F233" t="s">
        <v>275</v>
      </c>
      <c r="G233">
        <v>5679.333333333333</v>
      </c>
      <c r="H233" t="s">
        <v>17</v>
      </c>
      <c r="I233" t="s">
        <v>18</v>
      </c>
      <c r="K233">
        <f t="shared" si="9"/>
        <v>1.5228787452803376</v>
      </c>
      <c r="L233">
        <f t="shared" si="8"/>
        <v>4.7825508472340186</v>
      </c>
      <c r="M233" cm="1">
        <f t="array" ref="M233">AVERAGE(L233:L234*(K233-K234))</f>
        <v>6.3649711669220039</v>
      </c>
      <c r="O233"/>
    </row>
    <row r="234" spans="1:15" x14ac:dyDescent="0.35">
      <c r="A234" t="s">
        <v>273</v>
      </c>
      <c r="B234">
        <v>1</v>
      </c>
      <c r="C234">
        <f t="shared" ref="C234:C241" si="11">C233/3</f>
        <v>11.111111111111112</v>
      </c>
      <c r="D234" t="s">
        <v>29</v>
      </c>
      <c r="E234" t="s">
        <v>15</v>
      </c>
      <c r="F234" t="s">
        <v>276</v>
      </c>
      <c r="G234">
        <v>26004.333333333332</v>
      </c>
      <c r="H234" t="s">
        <v>17</v>
      </c>
      <c r="I234" t="s">
        <v>18</v>
      </c>
      <c r="K234">
        <f t="shared" si="9"/>
        <v>1.0457574905606752</v>
      </c>
      <c r="L234">
        <f t="shared" si="8"/>
        <v>21.898176971784689</v>
      </c>
      <c r="M234" cm="1">
        <f t="array" ref="M234">AVERAGE(L234:L235*(K234-K235))</f>
        <v>13.785893668718902</v>
      </c>
      <c r="O234"/>
    </row>
    <row r="235" spans="1:15" x14ac:dyDescent="0.35">
      <c r="A235" t="s">
        <v>273</v>
      </c>
      <c r="B235">
        <v>1</v>
      </c>
      <c r="C235">
        <f t="shared" si="11"/>
        <v>3.7037037037037042</v>
      </c>
      <c r="D235" t="s">
        <v>29</v>
      </c>
      <c r="E235" t="s">
        <v>15</v>
      </c>
      <c r="F235" t="s">
        <v>277</v>
      </c>
      <c r="G235">
        <v>42619.333333333336</v>
      </c>
      <c r="H235" t="s">
        <v>17</v>
      </c>
      <c r="I235" t="s">
        <v>18</v>
      </c>
      <c r="K235">
        <f t="shared" si="9"/>
        <v>0.56863623584101275</v>
      </c>
      <c r="L235">
        <f t="shared" si="8"/>
        <v>35.889622386761786</v>
      </c>
      <c r="M235" cm="1">
        <f t="array" ref="M235">AVERAGE(L235:L236*(K235-K236))</f>
        <v>21.769914323535197</v>
      </c>
      <c r="O235"/>
    </row>
    <row r="236" spans="1:15" x14ac:dyDescent="0.35">
      <c r="A236" t="s">
        <v>273</v>
      </c>
      <c r="B236">
        <v>1</v>
      </c>
      <c r="C236">
        <f t="shared" si="11"/>
        <v>1.2345679012345681</v>
      </c>
      <c r="D236" t="s">
        <v>29</v>
      </c>
      <c r="E236" t="s">
        <v>15</v>
      </c>
      <c r="F236" t="s">
        <v>278</v>
      </c>
      <c r="G236">
        <v>65747.333333333328</v>
      </c>
      <c r="H236" t="s">
        <v>17</v>
      </c>
      <c r="I236" t="s">
        <v>18</v>
      </c>
      <c r="K236">
        <f t="shared" si="9"/>
        <v>9.15149811213503E-2</v>
      </c>
      <c r="L236">
        <f t="shared" si="8"/>
        <v>55.365647036631792</v>
      </c>
      <c r="M236" cm="1">
        <f t="array" ref="M236">AVERAGE(L236:L237*(K236-K237))</f>
        <v>34.329233028660752</v>
      </c>
      <c r="O236"/>
    </row>
    <row r="237" spans="1:15" x14ac:dyDescent="0.35">
      <c r="A237" t="s">
        <v>273</v>
      </c>
      <c r="B237">
        <v>1</v>
      </c>
      <c r="C237">
        <f t="shared" si="11"/>
        <v>0.41152263374485604</v>
      </c>
      <c r="D237" t="s">
        <v>29</v>
      </c>
      <c r="E237" t="s">
        <v>15</v>
      </c>
      <c r="F237" t="s">
        <v>279</v>
      </c>
      <c r="G237">
        <v>105137.33333333333</v>
      </c>
      <c r="H237" t="s">
        <v>17</v>
      </c>
      <c r="I237" t="s">
        <v>18</v>
      </c>
      <c r="K237">
        <f t="shared" si="9"/>
        <v>-0.38560627359831212</v>
      </c>
      <c r="L237">
        <f t="shared" si="8"/>
        <v>88.535856780594926</v>
      </c>
      <c r="M237" cm="1">
        <f t="array" ref="M237">AVERAGE(L237:L238*(K237-K238))</f>
        <v>39.790461458854267</v>
      </c>
      <c r="O237"/>
    </row>
    <row r="238" spans="1:15" x14ac:dyDescent="0.35">
      <c r="A238" t="s">
        <v>273</v>
      </c>
      <c r="B238">
        <v>1</v>
      </c>
      <c r="C238">
        <f t="shared" si="11"/>
        <v>0.13717421124828535</v>
      </c>
      <c r="D238" t="s">
        <v>29</v>
      </c>
      <c r="E238" t="s">
        <v>15</v>
      </c>
      <c r="F238" t="s">
        <v>280</v>
      </c>
      <c r="G238">
        <v>92932.333333333328</v>
      </c>
      <c r="H238" t="s">
        <v>17</v>
      </c>
      <c r="I238" t="s">
        <v>18</v>
      </c>
      <c r="K238">
        <f t="shared" si="9"/>
        <v>-0.8627275283179745</v>
      </c>
      <c r="L238">
        <f t="shared" si="8"/>
        <v>78.258060133601518</v>
      </c>
      <c r="M238" cm="1">
        <f t="array" ref="M238">AVERAGE(L238:L239*(K238-K239))</f>
        <v>42.267852262648503</v>
      </c>
      <c r="O238"/>
    </row>
    <row r="239" spans="1:15" x14ac:dyDescent="0.35">
      <c r="A239" t="s">
        <v>273</v>
      </c>
      <c r="B239">
        <v>1</v>
      </c>
      <c r="C239">
        <f t="shared" si="11"/>
        <v>4.5724737082761785E-2</v>
      </c>
      <c r="D239" t="s">
        <v>29</v>
      </c>
      <c r="E239" t="s">
        <v>15</v>
      </c>
      <c r="F239" t="s">
        <v>281</v>
      </c>
      <c r="G239">
        <v>117469.33333333333</v>
      </c>
      <c r="H239" t="s">
        <v>17</v>
      </c>
      <c r="I239" t="s">
        <v>18</v>
      </c>
      <c r="K239">
        <f t="shared" si="9"/>
        <v>-1.3398487830376369</v>
      </c>
      <c r="L239">
        <f t="shared" si="8"/>
        <v>98.920599775328455</v>
      </c>
      <c r="M239" cm="1">
        <f t="array" ref="M239">AVERAGE(L239:L240*(K239-K240))</f>
        <v>45.013432875319296</v>
      </c>
      <c r="O239"/>
    </row>
    <row r="240" spans="1:15" x14ac:dyDescent="0.35">
      <c r="A240" t="s">
        <v>273</v>
      </c>
      <c r="B240">
        <v>1</v>
      </c>
      <c r="C240">
        <f t="shared" si="11"/>
        <v>1.5241579027587262E-2</v>
      </c>
      <c r="D240" t="s">
        <v>29</v>
      </c>
      <c r="E240" t="s">
        <v>15</v>
      </c>
      <c r="F240" t="s">
        <v>282</v>
      </c>
      <c r="G240">
        <v>106599.33333333333</v>
      </c>
      <c r="H240" t="s">
        <v>17</v>
      </c>
      <c r="I240" t="s">
        <v>18</v>
      </c>
      <c r="K240">
        <f t="shared" si="9"/>
        <v>-1.8169700377572995</v>
      </c>
      <c r="L240">
        <f t="shared" si="8"/>
        <v>89.767002925445752</v>
      </c>
      <c r="M240" cm="1">
        <f t="array" ref="M240">AVERAGE(L240:L241*(K240-K241))</f>
        <v>46.678821276507563</v>
      </c>
      <c r="O240"/>
    </row>
    <row r="241" spans="1:15" x14ac:dyDescent="0.35">
      <c r="A241" t="s">
        <v>273</v>
      </c>
      <c r="B241">
        <v>1</v>
      </c>
      <c r="C241">
        <f t="shared" si="11"/>
        <v>5.0805263425290877E-3</v>
      </c>
      <c r="D241" t="s">
        <v>29</v>
      </c>
      <c r="E241" t="s">
        <v>15</v>
      </c>
      <c r="F241" t="s">
        <v>283</v>
      </c>
      <c r="G241">
        <v>125759.33333333333</v>
      </c>
      <c r="H241" t="s">
        <v>17</v>
      </c>
      <c r="I241" t="s">
        <v>18</v>
      </c>
      <c r="K241">
        <f t="shared" si="9"/>
        <v>-2.2940912924769616</v>
      </c>
      <c r="L241">
        <f t="shared" si="8"/>
        <v>105.90158578135674</v>
      </c>
      <c r="M241" s="4">
        <f>SUM(M232:M240)</f>
        <v>251.21911937505567</v>
      </c>
      <c r="N241" s="4">
        <f>M241/429.4091</f>
        <v>0.5850344563612081</v>
      </c>
      <c r="O241"/>
    </row>
    <row r="242" spans="1:15" x14ac:dyDescent="0.35">
      <c r="A242" t="s">
        <v>284</v>
      </c>
      <c r="B242">
        <v>1</v>
      </c>
      <c r="C242">
        <v>10</v>
      </c>
      <c r="D242" t="s">
        <v>29</v>
      </c>
      <c r="E242" t="s">
        <v>15</v>
      </c>
      <c r="F242" t="s">
        <v>285</v>
      </c>
      <c r="G242">
        <v>335.33333333333331</v>
      </c>
      <c r="H242" t="s">
        <v>17</v>
      </c>
      <c r="I242" t="s">
        <v>18</v>
      </c>
      <c r="K242">
        <f t="shared" si="9"/>
        <v>1</v>
      </c>
      <c r="L242">
        <f t="shared" si="8"/>
        <v>0.28238326988598561</v>
      </c>
      <c r="M242" cm="1">
        <f t="array" ref="M242">AVERAGE(L242:L243*(K242-K243))</f>
        <v>0.24001991782263132</v>
      </c>
      <c r="O242"/>
    </row>
    <row r="243" spans="1:15" x14ac:dyDescent="0.35">
      <c r="A243" t="s">
        <v>284</v>
      </c>
      <c r="B243">
        <v>1</v>
      </c>
      <c r="C243">
        <v>3.3330000000000002</v>
      </c>
      <c r="D243" t="s">
        <v>29</v>
      </c>
      <c r="E243" t="s">
        <v>15</v>
      </c>
      <c r="F243" t="s">
        <v>286</v>
      </c>
      <c r="G243">
        <v>859.33333333333326</v>
      </c>
      <c r="H243" t="s">
        <v>17</v>
      </c>
      <c r="I243" t="s">
        <v>18</v>
      </c>
      <c r="K243">
        <f t="shared" si="9"/>
        <v>0.52283531366053004</v>
      </c>
      <c r="L243">
        <f t="shared" si="8"/>
        <v>0.72364221646726734</v>
      </c>
      <c r="M243" cm="1">
        <f t="array" ref="M243">AVERAGE(L243:L244*(K243-K244))</f>
        <v>0.33843478004043948</v>
      </c>
      <c r="O243"/>
    </row>
    <row r="244" spans="1:15" x14ac:dyDescent="0.35">
      <c r="A244" t="s">
        <v>284</v>
      </c>
      <c r="B244">
        <v>1</v>
      </c>
      <c r="C244">
        <v>1.111</v>
      </c>
      <c r="D244" t="s">
        <v>29</v>
      </c>
      <c r="E244" t="s">
        <v>15</v>
      </c>
      <c r="F244" t="s">
        <v>287</v>
      </c>
      <c r="G244">
        <v>825.33333333333326</v>
      </c>
      <c r="H244" t="s">
        <v>17</v>
      </c>
      <c r="I244" t="s">
        <v>18</v>
      </c>
      <c r="K244">
        <f t="shared" si="9"/>
        <v>4.5714058940867608E-2</v>
      </c>
      <c r="L244">
        <f t="shared" si="8"/>
        <v>0.6950109107730621</v>
      </c>
      <c r="M244" cm="1">
        <f t="array" ref="M244">AVERAGE(L244:L245*(K244-K245))</f>
        <v>0.37998502059406225</v>
      </c>
      <c r="O244"/>
    </row>
    <row r="245" spans="1:15" x14ac:dyDescent="0.35">
      <c r="A245" t="s">
        <v>284</v>
      </c>
      <c r="B245">
        <v>1</v>
      </c>
      <c r="C245">
        <v>0.37036999999999998</v>
      </c>
      <c r="D245" t="s">
        <v>29</v>
      </c>
      <c r="E245" t="s">
        <v>15</v>
      </c>
      <c r="F245" t="s">
        <v>288</v>
      </c>
      <c r="G245">
        <v>1066.3333333333333</v>
      </c>
      <c r="H245" t="s">
        <v>17</v>
      </c>
      <c r="I245" t="s">
        <v>18</v>
      </c>
      <c r="K245">
        <f t="shared" si="9"/>
        <v>-0.4313641984536864</v>
      </c>
      <c r="L245">
        <f t="shared" si="8"/>
        <v>0.89795634231139965</v>
      </c>
      <c r="M245" cm="1">
        <f t="array" ref="M245">AVERAGE(L245:L246*(K245-K246))</f>
        <v>2.0855346612923018</v>
      </c>
      <c r="O245"/>
    </row>
    <row r="246" spans="1:15" x14ac:dyDescent="0.35">
      <c r="A246" t="s">
        <v>284</v>
      </c>
      <c r="B246">
        <v>1</v>
      </c>
      <c r="C246">
        <v>0.12346</v>
      </c>
      <c r="D246" t="s">
        <v>29</v>
      </c>
      <c r="E246" t="s">
        <v>15</v>
      </c>
      <c r="F246" t="s">
        <v>289</v>
      </c>
      <c r="G246">
        <v>9315.3333333333339</v>
      </c>
      <c r="H246" t="s">
        <v>17</v>
      </c>
      <c r="I246" t="s">
        <v>18</v>
      </c>
      <c r="K246">
        <f t="shared" si="9"/>
        <v>-0.9084737273689093</v>
      </c>
      <c r="L246">
        <f t="shared" si="8"/>
        <v>7.8444163620613869</v>
      </c>
      <c r="M246" cm="1">
        <f t="array" ref="M246">AVERAGE(L246:L247*(K246-K247))</f>
        <v>5.8948586108571321</v>
      </c>
      <c r="O246"/>
    </row>
    <row r="247" spans="1:15" x14ac:dyDescent="0.35">
      <c r="A247" t="s">
        <v>284</v>
      </c>
      <c r="B247">
        <v>1</v>
      </c>
      <c r="C247">
        <v>4.1152000000000001E-2</v>
      </c>
      <c r="D247" t="s">
        <v>29</v>
      </c>
      <c r="E247" t="s">
        <v>15</v>
      </c>
      <c r="F247" t="s">
        <v>290</v>
      </c>
      <c r="G247">
        <v>20027.333333333332</v>
      </c>
      <c r="H247" t="s">
        <v>17</v>
      </c>
      <c r="I247" t="s">
        <v>18</v>
      </c>
      <c r="K247">
        <f t="shared" si="9"/>
        <v>-1.3856090530918908</v>
      </c>
      <c r="L247">
        <f t="shared" si="8"/>
        <v>16.864961850188656</v>
      </c>
      <c r="M247" cm="1">
        <f t="array" ref="M247">AVERAGE(L247:L248*(K247-K248))</f>
        <v>15.64327832486795</v>
      </c>
      <c r="O247"/>
    </row>
    <row r="248" spans="1:15" x14ac:dyDescent="0.35">
      <c r="A248" t="s">
        <v>284</v>
      </c>
      <c r="B248">
        <v>1</v>
      </c>
      <c r="C248">
        <v>1.3717E-2</v>
      </c>
      <c r="D248" t="s">
        <v>29</v>
      </c>
      <c r="E248" t="s">
        <v>15</v>
      </c>
      <c r="F248" t="s">
        <v>291</v>
      </c>
      <c r="G248">
        <v>57840.333333333336</v>
      </c>
      <c r="H248" t="s">
        <v>17</v>
      </c>
      <c r="I248" t="s">
        <v>18</v>
      </c>
      <c r="K248">
        <f t="shared" si="9"/>
        <v>-1.8627408613632324</v>
      </c>
      <c r="L248">
        <f t="shared" si="8"/>
        <v>48.707184268276464</v>
      </c>
      <c r="M248" cm="1">
        <f t="array" ref="M248">AVERAGE(L248:L249*(K248-K249))</f>
        <v>30.728287613936228</v>
      </c>
      <c r="O248"/>
    </row>
    <row r="249" spans="1:15" x14ac:dyDescent="0.35">
      <c r="A249" t="s">
        <v>284</v>
      </c>
      <c r="B249">
        <v>1</v>
      </c>
      <c r="C249">
        <v>4.5719999999999997E-3</v>
      </c>
      <c r="D249" t="s">
        <v>29</v>
      </c>
      <c r="E249" t="s">
        <v>15</v>
      </c>
      <c r="F249" t="s">
        <v>292</v>
      </c>
      <c r="G249">
        <v>95109.333333333328</v>
      </c>
      <c r="H249" t="s">
        <v>17</v>
      </c>
      <c r="I249" t="s">
        <v>18</v>
      </c>
      <c r="K249">
        <f t="shared" si="9"/>
        <v>-2.3398937782767559</v>
      </c>
      <c r="L249">
        <f t="shared" si="8"/>
        <v>80.091305795256957</v>
      </c>
      <c r="M249" cm="1">
        <f t="array" ref="M249">AVERAGE(L249:L250*(K249-K250))</f>
        <v>44.909772994135558</v>
      </c>
      <c r="O249"/>
    </row>
    <row r="250" spans="1:15" x14ac:dyDescent="0.35">
      <c r="A250" t="s">
        <v>284</v>
      </c>
      <c r="B250">
        <v>1</v>
      </c>
      <c r="C250">
        <v>1.524E-3</v>
      </c>
      <c r="D250" t="s">
        <v>29</v>
      </c>
      <c r="E250" t="s">
        <v>15</v>
      </c>
      <c r="F250" t="s">
        <v>293</v>
      </c>
      <c r="G250">
        <v>128443.33333333333</v>
      </c>
      <c r="H250" t="s">
        <v>17</v>
      </c>
      <c r="I250" t="s">
        <v>18</v>
      </c>
      <c r="K250">
        <f t="shared" si="9"/>
        <v>-2.8170150329964185</v>
      </c>
      <c r="L250">
        <f t="shared" si="8"/>
        <v>108.16177473674637</v>
      </c>
      <c r="M250" cm="1">
        <f t="array" ref="M250">AVERAGE(L250:L251*(K250-K251))</f>
        <v>48.356664934737339</v>
      </c>
      <c r="O250"/>
    </row>
    <row r="251" spans="1:15" x14ac:dyDescent="0.35">
      <c r="A251" t="s">
        <v>284</v>
      </c>
      <c r="B251">
        <v>1</v>
      </c>
      <c r="C251">
        <v>5.0799999999999999E-4</v>
      </c>
      <c r="D251" t="s">
        <v>29</v>
      </c>
      <c r="E251" t="s">
        <v>15</v>
      </c>
      <c r="F251" t="s">
        <v>294</v>
      </c>
      <c r="G251">
        <v>112267.33333333333</v>
      </c>
      <c r="H251" t="s">
        <v>17</v>
      </c>
      <c r="I251" t="s">
        <v>18</v>
      </c>
      <c r="K251">
        <f t="shared" si="9"/>
        <v>-3.2941362877160807</v>
      </c>
      <c r="L251">
        <f t="shared" si="8"/>
        <v>94.540010004115047</v>
      </c>
      <c r="M251" s="4">
        <f>SUM(M242:M250)</f>
        <v>148.57683685828363</v>
      </c>
      <c r="N251" s="4">
        <f>M251/429.4091</f>
        <v>0.34600300007215407</v>
      </c>
      <c r="O2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Keto_6.DRC.PLATE.041723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Ilkay Us</dc:creator>
  <cp:lastModifiedBy>Ilkay Us</cp:lastModifiedBy>
  <dcterms:created xsi:type="dcterms:W3CDTF">2023-04-17T20:04:26Z</dcterms:created>
  <dcterms:modified xsi:type="dcterms:W3CDTF">2023-04-18T18:04:51Z</dcterms:modified>
</cp:coreProperties>
</file>