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760" yWindow="1380" windowWidth="21620" windowHeight="14440" tabRatio="500" activeTab="1"/>
  </bookViews>
  <sheets>
    <sheet name="time spent" sheetId="1" r:id="rId1"/>
    <sheet name="knowledge by pref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S27" i="2"/>
  <c r="S28" i="2"/>
  <c r="S29" i="2"/>
  <c r="Q27" i="2"/>
  <c r="Q28" i="2"/>
  <c r="Q29" i="2"/>
  <c r="O27" i="2"/>
  <c r="O28" i="2"/>
  <c r="O29" i="2"/>
  <c r="M27" i="2"/>
  <c r="M28" i="2"/>
  <c r="M29" i="2"/>
  <c r="K27" i="2"/>
  <c r="K28" i="2"/>
  <c r="K29" i="2"/>
  <c r="K26" i="2"/>
  <c r="L26" i="2"/>
  <c r="M26" i="2"/>
  <c r="N26" i="2"/>
  <c r="O26" i="2"/>
  <c r="P26" i="2"/>
  <c r="Q26" i="2"/>
  <c r="R26" i="2"/>
  <c r="S26" i="2"/>
  <c r="T26" i="2"/>
  <c r="J26" i="2"/>
  <c r="I27" i="2"/>
  <c r="I28" i="2"/>
  <c r="I29" i="2"/>
  <c r="I26" i="2"/>
  <c r="I26" i="1"/>
  <c r="J26" i="1"/>
  <c r="K26" i="1"/>
  <c r="H26" i="1"/>
  <c r="I25" i="1"/>
  <c r="J25" i="1"/>
  <c r="K25" i="1"/>
  <c r="H25" i="1"/>
</calcChain>
</file>

<file path=xl/sharedStrings.xml><?xml version="1.0" encoding="utf-8"?>
<sst xmlns="http://schemas.openxmlformats.org/spreadsheetml/2006/main" count="128" uniqueCount="65">
  <si>
    <t>x axis</t>
  </si>
  <si>
    <t>6 2 2 2</t>
  </si>
  <si>
    <t>3 3 3 3</t>
  </si>
  <si>
    <t>y axis</t>
  </si>
  <si>
    <t>lazy indecisive</t>
  </si>
  <si>
    <t>hardworking indecisive</t>
  </si>
  <si>
    <t xml:space="preserve">Does relative time spent in activity reflect student preferences? </t>
  </si>
  <si>
    <t>graph 1</t>
  </si>
  <si>
    <t>graph 2</t>
  </si>
  <si>
    <t>type of activity</t>
  </si>
  <si>
    <t>average time spent in that activity (out of 1440)</t>
  </si>
  <si>
    <t>DATA REQUIRED</t>
  </si>
  <si>
    <t>Total time spent</t>
  </si>
  <si>
    <t>Rest</t>
  </si>
  <si>
    <t>Consult</t>
  </si>
  <si>
    <t>Collaborate</t>
  </si>
  <si>
    <t>Read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</si>
  <si>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</si>
  <si>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</si>
  <si>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</si>
  <si>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</si>
  <si>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</si>
  <si>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</si>
  <si>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</si>
  <si>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</si>
  <si>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</si>
  <si>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</si>
  <si>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</si>
  <si>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</si>
  <si>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</si>
  <si>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</si>
  <si>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</si>
  <si>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</si>
  <si>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</si>
  <si>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</si>
  <si>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</si>
  <si>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</si>
  <si>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Average</t>
  </si>
  <si>
    <t>SD</t>
  </si>
  <si>
    <t xml:space="preserve">Lazy? </t>
  </si>
  <si>
    <t>Count of each activity</t>
  </si>
  <si>
    <t>A</t>
  </si>
  <si>
    <t>B</t>
  </si>
  <si>
    <t xml:space="preserve">6 2 2 2 </t>
  </si>
  <si>
    <t>Run</t>
  </si>
  <si>
    <t>num</t>
  </si>
  <si>
    <t>mean final knowledge</t>
  </si>
  <si>
    <t>preference</t>
  </si>
  <si>
    <t>Mean</t>
  </si>
  <si>
    <t>NumA</t>
  </si>
  <si>
    <t>A pref</t>
  </si>
  <si>
    <t>data from 20 runs</t>
  </si>
  <si>
    <t>Mean Knowledge</t>
  </si>
  <si>
    <t xml:space="preserve">run </t>
  </si>
  <si>
    <t>MEAN</t>
  </si>
  <si>
    <t>std dev</t>
  </si>
  <si>
    <t>std error</t>
  </si>
  <si>
    <t>Margin of error</t>
  </si>
  <si>
    <t>SD group Knowledge</t>
  </si>
  <si>
    <t>Indecisive</t>
  </si>
  <si>
    <t>Friendly</t>
  </si>
  <si>
    <t>Bookworm</t>
  </si>
  <si>
    <t>Prefs</t>
  </si>
  <si>
    <t>95% CI</t>
  </si>
  <si>
    <t>SD 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</si>
</sst>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Amount</a:t>
            </a:r>
            <a:r>
              <a:rPr lang="en-US" baseline="0"/>
              <a:t> Learnt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Lazy</c:v>
          </c:tx>
          <c:invertIfNegative val="0"/>
          <c:errBars>
            <c:errBarType val="both"/>
            <c:errValType val="cust"/>
            <c:noEndCap val="0"/>
            <c:plus>
              <c:numRef>
                <c:f>'knowledge by pref'!$E$8:$E$10</c:f>
                <c:numCache>
                  <c:formatCode>General</c:formatCode>
                  <c:ptCount val="3"/>
                  <c:pt idx="0">
                    <c:v>73.12</c:v>
                  </c:pt>
                  <c:pt idx="1">
                    <c:v>47.62</c:v>
                  </c:pt>
                  <c:pt idx="2">
                    <c:v>53.8</c:v>
                  </c:pt>
                </c:numCache>
              </c:numRef>
            </c:plus>
            <c:min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'knowledge by pref'!$D$8:$D$10</c:f>
              <c:numCache>
                <c:formatCode>General</c:formatCode>
                <c:ptCount val="3"/>
                <c:pt idx="0">
                  <c:v>274.02</c:v>
                </c:pt>
                <c:pt idx="1">
                  <c:v>140.6</c:v>
                </c:pt>
                <c:pt idx="2">
                  <c:v>352.0</c:v>
                </c:pt>
              </c:numCache>
            </c:numRef>
          </c:val>
        </c:ser>
        <c:ser>
          <c:idx val="1"/>
          <c:order val="1"/>
          <c:tx>
            <c:v>Hardworking</c:v>
          </c:tx>
          <c:invertIfNegative val="0"/>
          <c:errBars>
            <c:errBarType val="both"/>
            <c:errValType val="cust"/>
            <c:noEndCap val="0"/>
            <c:pl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plus>
            <c:min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'knowledge by pref'!$D$11:$D$13</c:f>
              <c:numCache>
                <c:formatCode>General</c:formatCode>
                <c:ptCount val="3"/>
                <c:pt idx="0">
                  <c:v>448.0</c:v>
                </c:pt>
                <c:pt idx="1">
                  <c:v>353.1</c:v>
                </c:pt>
                <c:pt idx="2">
                  <c:v>480.2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344936"/>
        <c:axId val="2113792040"/>
      </c:barChart>
      <c:catAx>
        <c:axId val="-21423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personality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92040"/>
        <c:crosses val="autoZero"/>
        <c:auto val="1"/>
        <c:lblAlgn val="ctr"/>
        <c:lblOffset val="100"/>
        <c:noMultiLvlLbl val="0"/>
      </c:catAx>
      <c:valAx>
        <c:axId val="21137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3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Sheet3!$C$6:$C$15</c:f>
              <c:numCache>
                <c:formatCode>General</c:formatCode>
                <c:ptCount val="10"/>
                <c:pt idx="0">
                  <c:v>0.726091797416594</c:v>
                </c:pt>
                <c:pt idx="1">
                  <c:v>0.553171327864319</c:v>
                </c:pt>
                <c:pt idx="2">
                  <c:v>0.211689542673625</c:v>
                </c:pt>
                <c:pt idx="3">
                  <c:v>0.848048276296347</c:v>
                </c:pt>
                <c:pt idx="4">
                  <c:v>0.496886389718721</c:v>
                </c:pt>
                <c:pt idx="5">
                  <c:v>0.0768000378500802</c:v>
                </c:pt>
                <c:pt idx="6">
                  <c:v>0.767313142791123</c:v>
                </c:pt>
                <c:pt idx="7">
                  <c:v>0.32802624595067</c:v>
                </c:pt>
                <c:pt idx="8">
                  <c:v>0.580900602070496</c:v>
                </c:pt>
                <c:pt idx="9">
                  <c:v>0.518117192075624</c:v>
                </c:pt>
              </c:numCache>
            </c:numRef>
          </c:xVal>
          <c:yVal>
            <c:numRef>
              <c:f>Sheet3!$D$6:$D$15</c:f>
              <c:numCache>
                <c:formatCode>General</c:formatCode>
                <c:ptCount val="10"/>
                <c:pt idx="0">
                  <c:v>378.0</c:v>
                </c:pt>
                <c:pt idx="1">
                  <c:v>759.0</c:v>
                </c:pt>
                <c:pt idx="2">
                  <c:v>919.0</c:v>
                </c:pt>
                <c:pt idx="3">
                  <c:v>692.0</c:v>
                </c:pt>
                <c:pt idx="4">
                  <c:v>798.0</c:v>
                </c:pt>
                <c:pt idx="5">
                  <c:v>878.0</c:v>
                </c:pt>
                <c:pt idx="6">
                  <c:v>1002.0</c:v>
                </c:pt>
                <c:pt idx="7">
                  <c:v>963.0</c:v>
                </c:pt>
                <c:pt idx="8">
                  <c:v>422.0</c:v>
                </c:pt>
                <c:pt idx="9">
                  <c:v>635.0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Sheet3!$C$16:$C$25</c:f>
              <c:numCache>
                <c:formatCode>General</c:formatCode>
                <c:ptCount val="10"/>
                <c:pt idx="0">
                  <c:v>0.362790717900364</c:v>
                </c:pt>
                <c:pt idx="1">
                  <c:v>0.595299068466159</c:v>
                </c:pt>
                <c:pt idx="2">
                  <c:v>0.58844836034855</c:v>
                </c:pt>
                <c:pt idx="3">
                  <c:v>0.765973753332548</c:v>
                </c:pt>
                <c:pt idx="4">
                  <c:v>0.782319261075324</c:v>
                </c:pt>
                <c:pt idx="5">
                  <c:v>0.827136423582974</c:v>
                </c:pt>
                <c:pt idx="6">
                  <c:v>0.212792832038486</c:v>
                </c:pt>
                <c:pt idx="7">
                  <c:v>0.329148403047617</c:v>
                </c:pt>
                <c:pt idx="8">
                  <c:v>0.847905496668968</c:v>
                </c:pt>
                <c:pt idx="9">
                  <c:v>0.336493213157809</c:v>
                </c:pt>
              </c:numCache>
            </c:numRef>
          </c:xVal>
          <c:yVal>
            <c:numRef>
              <c:f>Sheet3!$D$16:$D$25</c:f>
              <c:numCache>
                <c:formatCode>General</c:formatCode>
                <c:ptCount val="10"/>
                <c:pt idx="0">
                  <c:v>693.0</c:v>
                </c:pt>
                <c:pt idx="1">
                  <c:v>761.0</c:v>
                </c:pt>
                <c:pt idx="2">
                  <c:v>1228.0</c:v>
                </c:pt>
                <c:pt idx="3">
                  <c:v>1112.0</c:v>
                </c:pt>
                <c:pt idx="4">
                  <c:v>630.0</c:v>
                </c:pt>
                <c:pt idx="5">
                  <c:v>1398.0</c:v>
                </c:pt>
                <c:pt idx="6">
                  <c:v>1030.0</c:v>
                </c:pt>
                <c:pt idx="7">
                  <c:v>917.0</c:v>
                </c:pt>
                <c:pt idx="8">
                  <c:v>983.0</c:v>
                </c:pt>
                <c:pt idx="9">
                  <c:v>966.0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43384"/>
        <c:axId val="-2147144808"/>
      </c:scatterChart>
      <c:valAx>
        <c:axId val="21051433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47144808"/>
        <c:crosses val="autoZero"/>
        <c:crossBetween val="midCat"/>
      </c:valAx>
      <c:valAx>
        <c:axId val="-21471448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5143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184150</xdr:rowOff>
    </xdr:from>
    <xdr:to>
      <xdr:col>5</xdr:col>
      <xdr:colOff>755650</xdr:colOff>
      <xdr:row>30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5</xdr:row>
      <xdr:rowOff>139700</xdr:rowOff>
    </xdr:from>
    <xdr:to>
      <xdr:col>12</xdr:col>
      <xdr:colOff>520700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G13" totalsRowShown="0">
  <autoFilter ref="A7:G13"/>
  <tableColumns count="7">
    <tableColumn id="1" name="NumA"/>
    <tableColumn id="6" name="Prefs"/>
    <tableColumn id="2" name="A pref"/>
    <tableColumn id="3" name="Mean Knowledge"/>
    <tableColumn id="7" name="95% CI" dataDxfId="0">
      <calculatedColumnFormula>2*Table1[[#This Row],[SD group Knowledge]]</calculatedColumnFormula>
    </tableColumn>
    <tableColumn id="4" name="SD group Knowledge"/>
    <tableColumn id="8" name="SD Indiv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1" sqref="F1:K26"/>
    </sheetView>
  </sheetViews>
  <sheetFormatPr baseColWidth="10" defaultRowHeight="15" x14ac:dyDescent="0"/>
  <cols>
    <col min="1" max="1" width="17" customWidth="1"/>
    <col min="2" max="2" width="17.6640625" customWidth="1"/>
  </cols>
  <sheetData>
    <row r="1" spans="1:16">
      <c r="A1" t="s">
        <v>6</v>
      </c>
      <c r="F1" t="s">
        <v>11</v>
      </c>
    </row>
    <row r="2" spans="1:16">
      <c r="H2" t="s">
        <v>12</v>
      </c>
      <c r="M2" t="s">
        <v>40</v>
      </c>
    </row>
    <row r="3" spans="1:16">
      <c r="A3" t="s">
        <v>0</v>
      </c>
      <c r="B3" t="s">
        <v>9</v>
      </c>
      <c r="G3" t="s">
        <v>39</v>
      </c>
      <c r="H3" t="s">
        <v>13</v>
      </c>
      <c r="I3" t="s">
        <v>14</v>
      </c>
      <c r="J3" t="s">
        <v>15</v>
      </c>
      <c r="K3" t="s">
        <v>16</v>
      </c>
      <c r="M3" t="s">
        <v>13</v>
      </c>
      <c r="N3" t="s">
        <v>14</v>
      </c>
      <c r="O3" t="s">
        <v>15</v>
      </c>
      <c r="P3" t="s">
        <v>16</v>
      </c>
    </row>
    <row r="4" spans="1:16">
      <c r="A4" t="s">
        <v>3</v>
      </c>
      <c r="B4" t="s">
        <v>10</v>
      </c>
      <c r="F4" t="s">
        <v>17</v>
      </c>
      <c r="G4">
        <v>0</v>
      </c>
      <c r="H4" s="1"/>
      <c r="I4" s="1"/>
      <c r="J4" s="1"/>
      <c r="K4" s="1"/>
    </row>
    <row r="5" spans="1:16">
      <c r="F5" t="s">
        <v>18</v>
      </c>
      <c r="G5">
        <v>0</v>
      </c>
      <c r="H5" s="1"/>
      <c r="I5" s="1"/>
      <c r="J5" s="1"/>
      <c r="K5" s="1"/>
    </row>
    <row r="6" spans="1:16">
      <c r="F6" t="s">
        <v>19</v>
      </c>
      <c r="G6">
        <v>0</v>
      </c>
      <c r="H6" s="1"/>
      <c r="I6" s="1"/>
      <c r="J6" s="1"/>
      <c r="K6" s="1"/>
    </row>
    <row r="7" spans="1:16">
      <c r="A7" t="s">
        <v>7</v>
      </c>
      <c r="B7" t="s">
        <v>4</v>
      </c>
      <c r="C7" t="s">
        <v>1</v>
      </c>
      <c r="F7" t="s">
        <v>20</v>
      </c>
      <c r="G7">
        <v>0</v>
      </c>
      <c r="H7" s="1"/>
      <c r="I7" s="1"/>
      <c r="J7" s="1"/>
      <c r="K7" s="1"/>
    </row>
    <row r="8" spans="1:16">
      <c r="A8" t="s">
        <v>8</v>
      </c>
      <c r="B8" t="s">
        <v>5</v>
      </c>
      <c r="C8" t="s">
        <v>2</v>
      </c>
      <c r="F8" t="s">
        <v>21</v>
      </c>
      <c r="G8">
        <v>0</v>
      </c>
      <c r="H8" s="1"/>
      <c r="I8" s="1"/>
      <c r="J8" s="1"/>
      <c r="K8" s="1"/>
    </row>
    <row r="9" spans="1:16">
      <c r="F9" t="s">
        <v>22</v>
      </c>
      <c r="G9">
        <v>0</v>
      </c>
      <c r="H9" s="1"/>
      <c r="I9" s="1"/>
      <c r="J9" s="1"/>
      <c r="K9" s="1"/>
    </row>
    <row r="10" spans="1:16">
      <c r="F10" t="s">
        <v>23</v>
      </c>
      <c r="G10">
        <v>0</v>
      </c>
      <c r="H10" s="1"/>
      <c r="I10" s="1"/>
      <c r="J10" s="1"/>
      <c r="K10" s="1"/>
    </row>
    <row r="11" spans="1:16">
      <c r="F11" t="s">
        <v>24</v>
      </c>
      <c r="G11">
        <v>0</v>
      </c>
      <c r="H11" s="1"/>
      <c r="I11" s="1"/>
      <c r="J11" s="1"/>
      <c r="K11" s="1"/>
    </row>
    <row r="12" spans="1:16">
      <c r="F12" t="s">
        <v>25</v>
      </c>
      <c r="G12">
        <v>0</v>
      </c>
      <c r="H12" s="1"/>
      <c r="I12" s="1"/>
      <c r="J12" s="1"/>
      <c r="K12" s="1"/>
    </row>
    <row r="13" spans="1:16">
      <c r="F13" t="s">
        <v>26</v>
      </c>
      <c r="G13">
        <v>0</v>
      </c>
      <c r="H13" s="1"/>
      <c r="I13" s="1"/>
      <c r="J13" s="1"/>
      <c r="K13" s="1"/>
    </row>
    <row r="14" spans="1:16">
      <c r="F14" t="s">
        <v>27</v>
      </c>
      <c r="G14">
        <v>1</v>
      </c>
      <c r="H14" s="1"/>
      <c r="I14" s="1"/>
      <c r="J14" s="1"/>
      <c r="K14" s="1"/>
    </row>
    <row r="15" spans="1:16">
      <c r="F15" t="s">
        <v>28</v>
      </c>
      <c r="G15">
        <v>1</v>
      </c>
      <c r="H15" s="1"/>
      <c r="I15" s="1"/>
      <c r="J15" s="1"/>
      <c r="K15" s="1"/>
    </row>
    <row r="16" spans="1:16">
      <c r="F16" t="s">
        <v>29</v>
      </c>
      <c r="G16">
        <v>1</v>
      </c>
      <c r="H16" s="1"/>
      <c r="I16" s="1"/>
      <c r="J16" s="1"/>
      <c r="K16" s="1"/>
    </row>
    <row r="17" spans="6:11">
      <c r="F17" t="s">
        <v>30</v>
      </c>
      <c r="G17">
        <v>1</v>
      </c>
      <c r="H17" s="1"/>
      <c r="I17" s="1"/>
      <c r="J17" s="1"/>
      <c r="K17" s="1"/>
    </row>
    <row r="18" spans="6:11">
      <c r="F18" t="s">
        <v>31</v>
      </c>
      <c r="G18">
        <v>1</v>
      </c>
      <c r="H18" s="1"/>
      <c r="I18" s="1"/>
      <c r="J18" s="1"/>
      <c r="K18" s="1"/>
    </row>
    <row r="19" spans="6:11">
      <c r="F19" t="s">
        <v>32</v>
      </c>
      <c r="G19">
        <v>1</v>
      </c>
      <c r="H19" s="1"/>
      <c r="I19" s="1"/>
      <c r="J19" s="1"/>
      <c r="K19" s="1"/>
    </row>
    <row r="20" spans="6:11">
      <c r="F20" t="s">
        <v>33</v>
      </c>
      <c r="G20">
        <v>1</v>
      </c>
      <c r="H20" s="1"/>
      <c r="I20" s="1"/>
      <c r="J20" s="1"/>
      <c r="K20" s="1"/>
    </row>
    <row r="21" spans="6:11">
      <c r="F21" t="s">
        <v>34</v>
      </c>
      <c r="G21">
        <v>1</v>
      </c>
      <c r="H21" s="1"/>
      <c r="I21" s="1"/>
      <c r="J21" s="1"/>
      <c r="K21" s="1"/>
    </row>
    <row r="22" spans="6:11">
      <c r="F22" t="s">
        <v>35</v>
      </c>
      <c r="G22">
        <v>1</v>
      </c>
      <c r="H22" s="1"/>
      <c r="I22" s="1"/>
      <c r="J22" s="1"/>
      <c r="K22" s="1"/>
    </row>
    <row r="23" spans="6:11">
      <c r="F23" t="s">
        <v>36</v>
      </c>
      <c r="G23">
        <v>1</v>
      </c>
      <c r="H23" s="1"/>
      <c r="I23" s="1"/>
      <c r="J23" s="1"/>
      <c r="K23" s="1"/>
    </row>
    <row r="25" spans="6:11">
      <c r="F25" t="s">
        <v>37</v>
      </c>
      <c r="H25" t="e">
        <f>AVERAGE(H4:H23)</f>
        <v>#DIV/0!</v>
      </c>
      <c r="I25" t="e">
        <f t="shared" ref="I25:K25" si="0">AVERAGE(I4:I23)</f>
        <v>#DIV/0!</v>
      </c>
      <c r="J25" t="e">
        <f t="shared" si="0"/>
        <v>#DIV/0!</v>
      </c>
      <c r="K25" t="e">
        <f t="shared" si="0"/>
        <v>#DIV/0!</v>
      </c>
    </row>
    <row r="26" spans="6:11">
      <c r="F26" t="s">
        <v>38</v>
      </c>
      <c r="H26" t="e">
        <f>STDEV(H4:H23)</f>
        <v>#DIV/0!</v>
      </c>
      <c r="I26" t="e">
        <f t="shared" ref="I26:K26" si="1">STDEV(I4:I23)</f>
        <v>#DIV/0!</v>
      </c>
      <c r="J26" t="e">
        <f t="shared" si="1"/>
        <v>#DIV/0!</v>
      </c>
      <c r="K26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18" sqref="G18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7.6640625" customWidth="1"/>
    <col min="6" max="6" width="16.6640625" bestFit="1" customWidth="1"/>
    <col min="7" max="7" width="13" customWidth="1"/>
  </cols>
  <sheetData>
    <row r="1" spans="1:20">
      <c r="A1" t="s">
        <v>0</v>
      </c>
      <c r="C1" t="s">
        <v>47</v>
      </c>
    </row>
    <row r="2" spans="1:20">
      <c r="A2" t="s">
        <v>3</v>
      </c>
      <c r="C2" t="s">
        <v>46</v>
      </c>
    </row>
    <row r="3" spans="1:20">
      <c r="I3">
        <v>6222</v>
      </c>
      <c r="K3">
        <v>6141</v>
      </c>
      <c r="M3">
        <v>6114</v>
      </c>
      <c r="O3">
        <v>3333</v>
      </c>
      <c r="Q3">
        <v>3252</v>
      </c>
      <c r="S3">
        <v>3225</v>
      </c>
    </row>
    <row r="4" spans="1:20">
      <c r="H4" t="s">
        <v>53</v>
      </c>
      <c r="I4" t="s">
        <v>48</v>
      </c>
      <c r="J4" t="s">
        <v>38</v>
      </c>
      <c r="K4" t="s">
        <v>48</v>
      </c>
      <c r="L4" t="s">
        <v>38</v>
      </c>
      <c r="M4" t="s">
        <v>48</v>
      </c>
      <c r="N4" t="s">
        <v>38</v>
      </c>
      <c r="O4" t="s">
        <v>48</v>
      </c>
      <c r="P4" t="s">
        <v>38</v>
      </c>
      <c r="Q4" t="s">
        <v>48</v>
      </c>
      <c r="R4" t="s">
        <v>38</v>
      </c>
      <c r="S4" t="s">
        <v>48</v>
      </c>
      <c r="T4" t="s">
        <v>38</v>
      </c>
    </row>
    <row r="5" spans="1:20">
      <c r="A5" t="s">
        <v>41</v>
      </c>
      <c r="C5" t="s">
        <v>1</v>
      </c>
      <c r="D5" t="s">
        <v>51</v>
      </c>
      <c r="H5">
        <v>1</v>
      </c>
      <c r="I5">
        <v>292.2</v>
      </c>
      <c r="J5">
        <v>171.1</v>
      </c>
      <c r="K5">
        <v>97</v>
      </c>
      <c r="L5">
        <v>99.113438464269393</v>
      </c>
      <c r="M5">
        <v>280.39999999999998</v>
      </c>
      <c r="N5">
        <v>141.98346827415401</v>
      </c>
      <c r="O5">
        <v>522.04999999999995</v>
      </c>
      <c r="P5">
        <v>240.588199168095</v>
      </c>
      <c r="Q5" s="2">
        <v>382.6</v>
      </c>
      <c r="R5" s="2">
        <v>164.47920999999999</v>
      </c>
      <c r="S5">
        <v>514.45000000000005</v>
      </c>
      <c r="T5">
        <v>169.60681310793899</v>
      </c>
    </row>
    <row r="6" spans="1:20">
      <c r="H6">
        <v>2</v>
      </c>
      <c r="I6">
        <v>312.10000000000002</v>
      </c>
      <c r="J6">
        <v>154.6</v>
      </c>
      <c r="K6">
        <v>92.9</v>
      </c>
      <c r="L6">
        <v>109.105887727666</v>
      </c>
      <c r="M6">
        <v>388.05</v>
      </c>
      <c r="N6">
        <v>204.332411062284</v>
      </c>
      <c r="O6">
        <v>388.1</v>
      </c>
      <c r="P6">
        <v>189.52819537500201</v>
      </c>
      <c r="Q6" s="2">
        <v>338</v>
      </c>
      <c r="R6" s="2">
        <v>146.2852297</v>
      </c>
      <c r="S6">
        <v>433.95</v>
      </c>
      <c r="T6">
        <v>254.41976814125999</v>
      </c>
    </row>
    <row r="7" spans="1:20">
      <c r="A7" t="s">
        <v>49</v>
      </c>
      <c r="B7" t="s">
        <v>62</v>
      </c>
      <c r="C7" t="s">
        <v>50</v>
      </c>
      <c r="D7" t="s">
        <v>52</v>
      </c>
      <c r="E7" t="s">
        <v>63</v>
      </c>
      <c r="F7" t="s">
        <v>58</v>
      </c>
      <c r="G7" t="s">
        <v>64</v>
      </c>
      <c r="H7">
        <v>3</v>
      </c>
      <c r="I7">
        <v>297.14999999999998</v>
      </c>
      <c r="J7">
        <v>230.4</v>
      </c>
      <c r="K7">
        <v>164.65</v>
      </c>
      <c r="L7">
        <v>167.77437072951301</v>
      </c>
      <c r="M7">
        <v>368.55</v>
      </c>
      <c r="N7">
        <v>166.08541714874801</v>
      </c>
      <c r="O7">
        <v>381.75</v>
      </c>
      <c r="P7">
        <v>171.408368953701</v>
      </c>
      <c r="Q7" s="2">
        <v>368.3</v>
      </c>
      <c r="R7" s="2">
        <v>125.992105</v>
      </c>
      <c r="S7">
        <v>590.6</v>
      </c>
      <c r="T7">
        <v>135.70649443405</v>
      </c>
    </row>
    <row r="8" spans="1:20">
      <c r="A8">
        <v>20</v>
      </c>
      <c r="B8">
        <v>6222</v>
      </c>
      <c r="C8" t="s">
        <v>59</v>
      </c>
      <c r="D8">
        <v>274.02</v>
      </c>
      <c r="E8">
        <f>2*Table1[[#This Row],[SD group Knowledge]]</f>
        <v>73.12</v>
      </c>
      <c r="F8">
        <v>36.56</v>
      </c>
      <c r="G8">
        <v>143.6</v>
      </c>
      <c r="H8">
        <v>4</v>
      </c>
      <c r="I8">
        <v>263.3</v>
      </c>
      <c r="J8">
        <v>138.5</v>
      </c>
      <c r="K8">
        <v>119.9</v>
      </c>
      <c r="L8">
        <v>69.846372772490298</v>
      </c>
      <c r="M8">
        <v>356.55</v>
      </c>
      <c r="N8">
        <v>118.17403535285899</v>
      </c>
      <c r="O8">
        <v>495.75</v>
      </c>
      <c r="P8">
        <v>147.37845125640601</v>
      </c>
      <c r="Q8" s="2">
        <v>284.55</v>
      </c>
      <c r="R8" s="2">
        <v>115.889455</v>
      </c>
      <c r="S8">
        <v>438.95</v>
      </c>
      <c r="T8">
        <v>220.02786306810199</v>
      </c>
    </row>
    <row r="9" spans="1:20">
      <c r="A9">
        <v>20</v>
      </c>
      <c r="B9">
        <v>6141</v>
      </c>
      <c r="C9" t="s">
        <v>60</v>
      </c>
      <c r="D9">
        <v>140.6</v>
      </c>
      <c r="E9">
        <f>2*Table1[[#This Row],[SD group Knowledge]]</f>
        <v>47.62</v>
      </c>
      <c r="F9">
        <v>23.81</v>
      </c>
      <c r="G9">
        <v>107.2</v>
      </c>
      <c r="H9">
        <v>5</v>
      </c>
      <c r="I9">
        <v>300.89999999999998</v>
      </c>
      <c r="J9">
        <v>156.80000000000001</v>
      </c>
      <c r="K9">
        <v>150.19999999999999</v>
      </c>
      <c r="L9">
        <v>96.147146001379198</v>
      </c>
      <c r="M9">
        <v>345.55</v>
      </c>
      <c r="N9">
        <v>161.23257963836599</v>
      </c>
      <c r="O9">
        <v>525.1</v>
      </c>
      <c r="P9">
        <v>201.65627347439201</v>
      </c>
      <c r="Q9" s="2">
        <v>356.1</v>
      </c>
      <c r="R9" s="2">
        <v>176.4446834</v>
      </c>
      <c r="S9">
        <v>524.65</v>
      </c>
      <c r="T9">
        <v>151.99005334491201</v>
      </c>
    </row>
    <row r="10" spans="1:20">
      <c r="A10">
        <v>20</v>
      </c>
      <c r="B10">
        <v>6114</v>
      </c>
      <c r="C10" t="s">
        <v>61</v>
      </c>
      <c r="D10">
        <v>352</v>
      </c>
      <c r="E10">
        <f>2*Table1[[#This Row],[SD group Knowledge]]</f>
        <v>53.8</v>
      </c>
      <c r="F10">
        <v>26.9</v>
      </c>
      <c r="G10">
        <v>153.9</v>
      </c>
      <c r="H10">
        <v>6</v>
      </c>
      <c r="I10">
        <v>189.1</v>
      </c>
      <c r="J10">
        <v>156.6</v>
      </c>
      <c r="K10">
        <v>190.55</v>
      </c>
      <c r="L10">
        <v>113.433251877828</v>
      </c>
      <c r="M10">
        <v>446.55</v>
      </c>
      <c r="N10">
        <v>164.227850385083</v>
      </c>
      <c r="O10">
        <v>429.05</v>
      </c>
      <c r="P10">
        <v>212.86132748069099</v>
      </c>
      <c r="Q10" s="2">
        <v>403.15</v>
      </c>
      <c r="R10" s="2">
        <v>145.60952649999999</v>
      </c>
      <c r="S10">
        <v>485.2</v>
      </c>
      <c r="T10">
        <v>174.313571051228</v>
      </c>
    </row>
    <row r="11" spans="1:20">
      <c r="A11">
        <v>20</v>
      </c>
      <c r="B11">
        <v>3333</v>
      </c>
      <c r="C11" t="s">
        <v>59</v>
      </c>
      <c r="D11">
        <v>448</v>
      </c>
      <c r="E11">
        <f>2*Table1[[#This Row],[SD group Knowledge]]</f>
        <v>60.2</v>
      </c>
      <c r="F11">
        <v>30.1</v>
      </c>
      <c r="G11">
        <v>188.2</v>
      </c>
      <c r="H11">
        <v>7</v>
      </c>
      <c r="I11">
        <v>219.25</v>
      </c>
      <c r="J11">
        <v>151.80000000000001</v>
      </c>
      <c r="K11">
        <v>127.5</v>
      </c>
      <c r="L11">
        <v>97.853542549432902</v>
      </c>
      <c r="M11">
        <v>331.25</v>
      </c>
      <c r="N11">
        <v>139.68192250138901</v>
      </c>
      <c r="O11">
        <v>415.35</v>
      </c>
      <c r="P11">
        <v>176.970195230722</v>
      </c>
      <c r="Q11" s="2">
        <v>375.3</v>
      </c>
      <c r="R11" s="2">
        <v>147.4638582</v>
      </c>
      <c r="S11">
        <v>513.54999999999995</v>
      </c>
      <c r="T11">
        <v>134.624810022834</v>
      </c>
    </row>
    <row r="12" spans="1:20">
      <c r="A12">
        <v>20</v>
      </c>
      <c r="B12">
        <v>3252</v>
      </c>
      <c r="C12" t="s">
        <v>60</v>
      </c>
      <c r="D12">
        <v>353.1</v>
      </c>
      <c r="E12">
        <f>2*Table1[[#This Row],[SD group Knowledge]]</f>
        <v>40.799999999999997</v>
      </c>
      <c r="F12">
        <v>20.399999999999999</v>
      </c>
      <c r="G12">
        <v>151.69999999999999</v>
      </c>
      <c r="H12">
        <v>8</v>
      </c>
      <c r="I12">
        <v>313.5</v>
      </c>
      <c r="J12">
        <v>134.19999999999999</v>
      </c>
      <c r="K12">
        <v>141.5</v>
      </c>
      <c r="L12">
        <v>113.23729160716501</v>
      </c>
      <c r="M12">
        <v>333.5</v>
      </c>
      <c r="N12">
        <v>121.61652415427901</v>
      </c>
      <c r="O12">
        <v>446.6</v>
      </c>
      <c r="P12">
        <v>177.86050122142501</v>
      </c>
      <c r="Q12" s="2">
        <v>360.6</v>
      </c>
      <c r="R12" s="2">
        <v>163.8553277</v>
      </c>
      <c r="S12">
        <v>423.2</v>
      </c>
      <c r="T12">
        <v>179.04677424746001</v>
      </c>
    </row>
    <row r="13" spans="1:20">
      <c r="A13">
        <v>20</v>
      </c>
      <c r="B13">
        <v>3225</v>
      </c>
      <c r="C13" t="s">
        <v>61</v>
      </c>
      <c r="D13">
        <v>480.2</v>
      </c>
      <c r="E13">
        <f>2*Table1[[#This Row],[SD group Knowledge]]</f>
        <v>69.8</v>
      </c>
      <c r="F13">
        <v>34.9</v>
      </c>
      <c r="G13">
        <v>186.4</v>
      </c>
      <c r="H13">
        <v>9</v>
      </c>
      <c r="I13">
        <v>270.5</v>
      </c>
      <c r="J13">
        <v>136</v>
      </c>
      <c r="K13">
        <v>138.94999999999999</v>
      </c>
      <c r="L13">
        <v>92.857261711896101</v>
      </c>
      <c r="M13">
        <v>378.25</v>
      </c>
      <c r="N13">
        <v>113.263955803293</v>
      </c>
      <c r="O13">
        <v>431.4</v>
      </c>
      <c r="P13">
        <v>209.151770630551</v>
      </c>
      <c r="Q13" s="2">
        <v>370.25</v>
      </c>
      <c r="R13" s="2">
        <v>136.47551350000001</v>
      </c>
      <c r="S13">
        <v>446.75</v>
      </c>
      <c r="T13">
        <v>216.85718681584899</v>
      </c>
    </row>
    <row r="14" spans="1:20">
      <c r="H14">
        <v>10</v>
      </c>
      <c r="I14">
        <v>266.5</v>
      </c>
      <c r="J14">
        <v>135.6</v>
      </c>
      <c r="K14">
        <v>154.6</v>
      </c>
      <c r="L14">
        <v>133.47438153561799</v>
      </c>
      <c r="M14">
        <v>355.75</v>
      </c>
      <c r="N14">
        <v>190.93395799539999</v>
      </c>
      <c r="O14">
        <v>509.6</v>
      </c>
      <c r="P14">
        <v>126.06740051926199</v>
      </c>
      <c r="Q14" s="2">
        <v>327.64999999999998</v>
      </c>
      <c r="R14" s="2">
        <v>176.7693338</v>
      </c>
      <c r="S14">
        <v>484.95</v>
      </c>
      <c r="T14">
        <v>183.90371479605699</v>
      </c>
    </row>
    <row r="15" spans="1:20">
      <c r="H15">
        <v>11</v>
      </c>
      <c r="I15">
        <v>305.45</v>
      </c>
      <c r="J15">
        <v>149.4</v>
      </c>
      <c r="K15">
        <v>179.6</v>
      </c>
      <c r="L15">
        <v>105.994240161286</v>
      </c>
      <c r="M15">
        <v>290.25</v>
      </c>
      <c r="N15">
        <v>160.43456610094901</v>
      </c>
      <c r="O15">
        <v>460.05</v>
      </c>
      <c r="P15">
        <v>209.955252124677</v>
      </c>
      <c r="Q15" s="2">
        <v>365.35</v>
      </c>
      <c r="R15" s="2">
        <v>172.27587270000001</v>
      </c>
      <c r="S15">
        <v>433.2</v>
      </c>
      <c r="T15">
        <v>244.12563633463199</v>
      </c>
    </row>
    <row r="16" spans="1:20">
      <c r="H16">
        <v>12</v>
      </c>
      <c r="I16">
        <v>229.6</v>
      </c>
      <c r="J16">
        <v>115</v>
      </c>
      <c r="K16">
        <v>167.75</v>
      </c>
      <c r="L16">
        <v>108.85184281494899</v>
      </c>
      <c r="M16">
        <v>290.39999999999998</v>
      </c>
      <c r="N16">
        <v>154.150439164917</v>
      </c>
      <c r="O16">
        <v>451</v>
      </c>
      <c r="P16">
        <v>236.74703355002501</v>
      </c>
      <c r="Q16" s="2">
        <v>357.7</v>
      </c>
      <c r="R16" s="2">
        <v>158.6349998</v>
      </c>
      <c r="S16">
        <v>503</v>
      </c>
      <c r="T16">
        <v>171.98255725508901</v>
      </c>
    </row>
    <row r="17" spans="8:20">
      <c r="H17">
        <v>13</v>
      </c>
      <c r="I17">
        <v>256.35000000000002</v>
      </c>
      <c r="J17">
        <v>112.9</v>
      </c>
      <c r="K17">
        <v>106.05</v>
      </c>
      <c r="L17">
        <v>79.558303678563405</v>
      </c>
      <c r="M17">
        <v>322.95</v>
      </c>
      <c r="N17">
        <v>189.356938082553</v>
      </c>
      <c r="O17">
        <v>461.45</v>
      </c>
      <c r="P17">
        <v>201.208055452428</v>
      </c>
      <c r="Q17" s="2">
        <v>358.85</v>
      </c>
      <c r="R17" s="2">
        <v>188.45724770000001</v>
      </c>
      <c r="S17">
        <v>459.8</v>
      </c>
      <c r="T17">
        <v>188.267894235846</v>
      </c>
    </row>
    <row r="18" spans="8:20">
      <c r="H18">
        <v>14</v>
      </c>
      <c r="I18">
        <v>269.60000000000002</v>
      </c>
      <c r="J18">
        <v>123.25</v>
      </c>
      <c r="K18">
        <v>144.4</v>
      </c>
      <c r="L18">
        <v>131.74193274013101</v>
      </c>
      <c r="M18">
        <v>408.1</v>
      </c>
      <c r="N18">
        <v>164.118346259482</v>
      </c>
      <c r="O18">
        <v>372.65</v>
      </c>
      <c r="P18">
        <v>236.05001142710501</v>
      </c>
      <c r="Q18" s="2">
        <v>343.7</v>
      </c>
      <c r="R18" s="2">
        <v>161.30882439999999</v>
      </c>
      <c r="S18">
        <v>463.55</v>
      </c>
      <c r="T18">
        <v>152.31320743091999</v>
      </c>
    </row>
    <row r="19" spans="8:20">
      <c r="H19">
        <v>15</v>
      </c>
      <c r="I19">
        <v>285.14999999999998</v>
      </c>
      <c r="J19">
        <v>80.3</v>
      </c>
      <c r="K19">
        <v>176.35</v>
      </c>
      <c r="L19">
        <v>120.85061461420599</v>
      </c>
      <c r="M19">
        <v>384.2</v>
      </c>
      <c r="N19">
        <v>164.359874729365</v>
      </c>
      <c r="O19">
        <v>436.95</v>
      </c>
      <c r="P19">
        <v>93.129493886625099</v>
      </c>
      <c r="Q19" s="2">
        <v>376.3</v>
      </c>
      <c r="R19" s="2">
        <v>135.0493477</v>
      </c>
      <c r="S19">
        <v>502.25</v>
      </c>
      <c r="T19">
        <v>169.16478263577901</v>
      </c>
    </row>
    <row r="20" spans="8:20">
      <c r="H20">
        <v>16</v>
      </c>
      <c r="I20">
        <v>308.14999999999998</v>
      </c>
      <c r="J20">
        <v>181.09</v>
      </c>
      <c r="K20">
        <v>108.35</v>
      </c>
      <c r="L20">
        <v>101.694731530461</v>
      </c>
      <c r="M20">
        <v>349.8</v>
      </c>
      <c r="N20">
        <v>158.027179541002</v>
      </c>
      <c r="O20">
        <v>473.35</v>
      </c>
      <c r="P20">
        <v>175.21603958061499</v>
      </c>
      <c r="Q20" s="2">
        <v>383.05</v>
      </c>
      <c r="R20" s="2">
        <v>115.94121699999999</v>
      </c>
      <c r="S20">
        <v>421.55</v>
      </c>
      <c r="T20">
        <v>176.29922978008901</v>
      </c>
    </row>
    <row r="21" spans="8:20">
      <c r="H21">
        <v>17</v>
      </c>
      <c r="I21">
        <v>212</v>
      </c>
      <c r="J21">
        <v>179</v>
      </c>
      <c r="K21">
        <v>88.95</v>
      </c>
      <c r="L21">
        <v>59.190570906272903</v>
      </c>
      <c r="M21">
        <v>347</v>
      </c>
      <c r="N21">
        <v>148.92244537624899</v>
      </c>
      <c r="O21">
        <v>450.25</v>
      </c>
      <c r="P21">
        <v>208.462005878138</v>
      </c>
      <c r="Q21" s="2">
        <v>308.8</v>
      </c>
      <c r="R21" s="2">
        <v>147.56928790000001</v>
      </c>
      <c r="S21">
        <v>511.1</v>
      </c>
      <c r="T21">
        <v>166.63003457075899</v>
      </c>
    </row>
    <row r="22" spans="8:20">
      <c r="H22">
        <v>18</v>
      </c>
      <c r="I22">
        <v>291.2</v>
      </c>
      <c r="J22">
        <v>91.9</v>
      </c>
      <c r="K22">
        <v>144.19999999999999</v>
      </c>
      <c r="L22">
        <v>127.354705655627</v>
      </c>
      <c r="M22">
        <v>345.1</v>
      </c>
      <c r="N22">
        <v>143.17486548016399</v>
      </c>
      <c r="O22">
        <v>414.9</v>
      </c>
      <c r="P22">
        <v>207.12897075570001</v>
      </c>
      <c r="Q22" s="2">
        <v>314.75</v>
      </c>
      <c r="R22" s="2">
        <v>146.53825620000001</v>
      </c>
      <c r="S22">
        <v>502.35</v>
      </c>
      <c r="T22">
        <v>216.218280302203</v>
      </c>
    </row>
    <row r="23" spans="8:20">
      <c r="H23">
        <v>19</v>
      </c>
      <c r="I23">
        <v>284.85000000000002</v>
      </c>
      <c r="J23">
        <v>133.19999999999999</v>
      </c>
      <c r="K23">
        <v>158.55000000000001</v>
      </c>
      <c r="L23">
        <v>117.25477209456</v>
      </c>
      <c r="M23">
        <v>342.25</v>
      </c>
      <c r="N23">
        <v>175.071677050467</v>
      </c>
      <c r="O23">
        <v>418.85</v>
      </c>
      <c r="P23">
        <v>219.33422585538</v>
      </c>
      <c r="Q23" s="2">
        <v>365.9</v>
      </c>
      <c r="R23" s="2">
        <v>137.783163</v>
      </c>
      <c r="S23">
        <v>506.25</v>
      </c>
      <c r="T23">
        <v>242.020198156661</v>
      </c>
    </row>
    <row r="24" spans="8:20">
      <c r="H24">
        <v>20</v>
      </c>
      <c r="I24">
        <v>313.55</v>
      </c>
      <c r="J24">
        <v>140.4</v>
      </c>
      <c r="K24">
        <v>159.9</v>
      </c>
      <c r="L24">
        <v>99.590160156513406</v>
      </c>
      <c r="M24">
        <v>375.65</v>
      </c>
      <c r="N24">
        <v>98.663849829397407</v>
      </c>
      <c r="O24">
        <v>475.8</v>
      </c>
      <c r="P24">
        <v>122.479901681008</v>
      </c>
      <c r="Q24" s="2">
        <v>321</v>
      </c>
      <c r="R24" s="2">
        <v>170.9065611</v>
      </c>
      <c r="S24">
        <v>445.65</v>
      </c>
      <c r="T24">
        <v>180.92489718403201</v>
      </c>
    </row>
    <row r="26" spans="8:20">
      <c r="H26" t="s">
        <v>54</v>
      </c>
      <c r="I26">
        <f xml:space="preserve"> AVERAGE(I5:I24)</f>
        <v>274.02</v>
      </c>
      <c r="J26">
        <f>AVERAGE(J5:J24)</f>
        <v>143.60200000000003</v>
      </c>
      <c r="K26">
        <f t="shared" ref="K26" si="0" xml:space="preserve"> AVERAGE(K5:K24)</f>
        <v>140.5925</v>
      </c>
      <c r="L26">
        <f t="shared" ref="L26" si="1">AVERAGE(L5:L24)</f>
        <v>107.24624096649136</v>
      </c>
      <c r="M26">
        <f t="shared" ref="M26" si="2" xml:space="preserve"> AVERAGE(M5:M24)</f>
        <v>352.005</v>
      </c>
      <c r="N26">
        <f t="shared" ref="N26" si="3">AVERAGE(N5:N24)</f>
        <v>153.89061519652003</v>
      </c>
      <c r="O26">
        <f t="shared" ref="O26" si="4" xml:space="preserve"> AVERAGE(O5:O24)</f>
        <v>447.99999999999989</v>
      </c>
      <c r="P26">
        <f t="shared" ref="P26" si="5">AVERAGE(P5:P24)</f>
        <v>188.15908367509741</v>
      </c>
      <c r="Q26">
        <f t="shared" ref="Q26" si="6" xml:space="preserve"> AVERAGE(Q5:Q24)</f>
        <v>353.09500000000003</v>
      </c>
      <c r="R26">
        <f t="shared" ref="R26" si="7">AVERAGE(R5:R24)</f>
        <v>151.68645101499999</v>
      </c>
      <c r="S26">
        <f t="shared" ref="S26" si="8" xml:space="preserve"> AVERAGE(S5:S24)</f>
        <v>480.24749999999995</v>
      </c>
      <c r="T26">
        <f t="shared" ref="T26" si="9">AVERAGE(T5:T24)</f>
        <v>186.42218834578506</v>
      </c>
    </row>
    <row r="27" spans="8:20">
      <c r="H27" t="s">
        <v>55</v>
      </c>
      <c r="I27">
        <f>STDEV(I5:I24)</f>
        <v>36.559138824361945</v>
      </c>
      <c r="K27">
        <f>STDEV(L5:L24)</f>
        <v>23.810365387080736</v>
      </c>
      <c r="M27">
        <f>STDEV(N5:N24)</f>
        <v>26.860027591800645</v>
      </c>
      <c r="O27">
        <f>STDEV(P5:P24)</f>
        <v>40.111399848500142</v>
      </c>
      <c r="Q27">
        <f>STDEV(R5:R24)</f>
        <v>20.375887326941335</v>
      </c>
      <c r="S27">
        <f>STDEV(T5:T24)</f>
        <v>34.880431818180945</v>
      </c>
    </row>
    <row r="28" spans="8:20">
      <c r="H28" t="s">
        <v>56</v>
      </c>
      <c r="I28">
        <f>I27/SQRT(20)</f>
        <v>8.1748719610125047</v>
      </c>
      <c r="K28">
        <f>K27/SQRT(20)</f>
        <v>5.3241595574620613</v>
      </c>
      <c r="M28">
        <f>M27/SQRT(20)</f>
        <v>6.0060847572786216</v>
      </c>
      <c r="O28">
        <f>O27/SQRT(20)</f>
        <v>8.9691816733921073</v>
      </c>
      <c r="Q28">
        <f>Q27/SQRT(20)</f>
        <v>4.5561869164917308</v>
      </c>
      <c r="S28">
        <f>S27/SQRT(20)</f>
        <v>7.7995016629999174</v>
      </c>
    </row>
    <row r="29" spans="8:20">
      <c r="H29" t="s">
        <v>57</v>
      </c>
      <c r="I29">
        <f>2*I28</f>
        <v>16.349743922025009</v>
      </c>
      <c r="K29">
        <f>2*K28</f>
        <v>10.648319114924123</v>
      </c>
      <c r="M29">
        <f>2*M28</f>
        <v>12.012169514557243</v>
      </c>
      <c r="O29">
        <f>2*O28</f>
        <v>17.938363346784215</v>
      </c>
      <c r="Q29">
        <f>2*Q28</f>
        <v>9.1123738329834616</v>
      </c>
      <c r="S29">
        <f>2*S28</f>
        <v>15.599003325999835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D3" sqref="D3"/>
    </sheetView>
  </sheetViews>
  <sheetFormatPr baseColWidth="10" defaultRowHeight="15" x14ac:dyDescent="0"/>
  <sheetData>
    <row r="2" spans="1:4">
      <c r="C2" t="s">
        <v>45</v>
      </c>
    </row>
    <row r="3" spans="1:4">
      <c r="A3" t="s">
        <v>41</v>
      </c>
      <c r="B3" t="s">
        <v>43</v>
      </c>
      <c r="C3">
        <v>10</v>
      </c>
    </row>
    <row r="4" spans="1:4">
      <c r="A4" t="s">
        <v>42</v>
      </c>
      <c r="B4" t="s">
        <v>2</v>
      </c>
      <c r="C4">
        <v>10</v>
      </c>
    </row>
    <row r="5" spans="1:4">
      <c r="A5" t="s">
        <v>44</v>
      </c>
    </row>
    <row r="6" spans="1:4">
      <c r="A6">
        <v>1</v>
      </c>
      <c r="B6" t="s">
        <v>41</v>
      </c>
      <c r="C6">
        <v>0.72609179741659402</v>
      </c>
      <c r="D6">
        <v>378</v>
      </c>
    </row>
    <row r="7" spans="1:4">
      <c r="A7">
        <v>1</v>
      </c>
      <c r="B7" t="s">
        <v>41</v>
      </c>
      <c r="C7">
        <v>0.553171327864319</v>
      </c>
      <c r="D7">
        <v>759</v>
      </c>
    </row>
    <row r="8" spans="1:4">
      <c r="A8">
        <v>1</v>
      </c>
      <c r="B8" t="s">
        <v>41</v>
      </c>
      <c r="C8">
        <v>0.211689542673625</v>
      </c>
      <c r="D8">
        <v>919</v>
      </c>
    </row>
    <row r="9" spans="1:4">
      <c r="A9">
        <v>1</v>
      </c>
      <c r="B9" t="s">
        <v>41</v>
      </c>
      <c r="C9">
        <v>0.84804827629634705</v>
      </c>
      <c r="D9">
        <v>692</v>
      </c>
    </row>
    <row r="10" spans="1:4">
      <c r="A10">
        <v>1</v>
      </c>
      <c r="B10" t="s">
        <v>41</v>
      </c>
      <c r="C10">
        <v>0.49688638971872101</v>
      </c>
      <c r="D10">
        <v>798</v>
      </c>
    </row>
    <row r="11" spans="1:4">
      <c r="A11">
        <v>1</v>
      </c>
      <c r="B11" t="s">
        <v>41</v>
      </c>
      <c r="C11">
        <v>7.6800037850080202E-2</v>
      </c>
      <c r="D11">
        <v>878</v>
      </c>
    </row>
    <row r="12" spans="1:4">
      <c r="A12">
        <v>1</v>
      </c>
      <c r="B12" t="s">
        <v>41</v>
      </c>
      <c r="C12">
        <v>0.76731314279112295</v>
      </c>
      <c r="D12">
        <v>1002</v>
      </c>
    </row>
    <row r="13" spans="1:4">
      <c r="A13">
        <v>1</v>
      </c>
      <c r="B13" t="s">
        <v>41</v>
      </c>
      <c r="C13">
        <v>0.32802624595066998</v>
      </c>
      <c r="D13">
        <v>963</v>
      </c>
    </row>
    <row r="14" spans="1:4">
      <c r="A14">
        <v>1</v>
      </c>
      <c r="B14" t="s">
        <v>41</v>
      </c>
      <c r="C14">
        <v>0.58090060207049599</v>
      </c>
      <c r="D14">
        <v>422</v>
      </c>
    </row>
    <row r="15" spans="1:4">
      <c r="A15">
        <v>1</v>
      </c>
      <c r="B15" t="s">
        <v>41</v>
      </c>
      <c r="C15">
        <v>0.51811719207562401</v>
      </c>
      <c r="D15">
        <v>635</v>
      </c>
    </row>
    <row r="16" spans="1:4">
      <c r="A16">
        <v>1</v>
      </c>
      <c r="B16" t="s">
        <v>42</v>
      </c>
      <c r="C16">
        <v>0.36279071790036399</v>
      </c>
      <c r="D16">
        <v>693</v>
      </c>
    </row>
    <row r="17" spans="1:4">
      <c r="A17">
        <v>1</v>
      </c>
      <c r="B17" t="s">
        <v>42</v>
      </c>
      <c r="C17">
        <v>0.59529906846615899</v>
      </c>
      <c r="D17">
        <v>761</v>
      </c>
    </row>
    <row r="18" spans="1:4">
      <c r="A18">
        <v>1</v>
      </c>
      <c r="B18" t="s">
        <v>42</v>
      </c>
      <c r="C18">
        <v>0.58844836034854997</v>
      </c>
      <c r="D18">
        <v>1228</v>
      </c>
    </row>
    <row r="19" spans="1:4">
      <c r="A19">
        <v>1</v>
      </c>
      <c r="B19" t="s">
        <v>42</v>
      </c>
      <c r="C19">
        <v>0.76597375333254802</v>
      </c>
      <c r="D19">
        <v>1112</v>
      </c>
    </row>
    <row r="20" spans="1:4">
      <c r="A20">
        <v>1</v>
      </c>
      <c r="B20" t="s">
        <v>42</v>
      </c>
      <c r="C20">
        <v>0.78231926107532401</v>
      </c>
      <c r="D20">
        <v>630</v>
      </c>
    </row>
    <row r="21" spans="1:4">
      <c r="A21">
        <v>1</v>
      </c>
      <c r="B21" t="s">
        <v>42</v>
      </c>
      <c r="C21">
        <v>0.82713642358297401</v>
      </c>
      <c r="D21">
        <v>1398</v>
      </c>
    </row>
    <row r="22" spans="1:4">
      <c r="A22">
        <v>1</v>
      </c>
      <c r="B22" t="s">
        <v>42</v>
      </c>
      <c r="C22">
        <v>0.21279283203848601</v>
      </c>
      <c r="D22">
        <v>1030</v>
      </c>
    </row>
    <row r="23" spans="1:4">
      <c r="A23">
        <v>1</v>
      </c>
      <c r="B23" t="s">
        <v>42</v>
      </c>
      <c r="C23">
        <v>0.329148403047617</v>
      </c>
      <c r="D23">
        <v>917</v>
      </c>
    </row>
    <row r="24" spans="1:4">
      <c r="A24">
        <v>1</v>
      </c>
      <c r="B24" t="s">
        <v>42</v>
      </c>
      <c r="C24">
        <v>0.84790549666896797</v>
      </c>
      <c r="D24">
        <v>983</v>
      </c>
    </row>
    <row r="25" spans="1:4">
      <c r="A25">
        <v>1</v>
      </c>
      <c r="B25" t="s">
        <v>42</v>
      </c>
      <c r="C25">
        <v>0.336493213157809</v>
      </c>
      <c r="D25">
        <v>966</v>
      </c>
    </row>
    <row r="26" spans="1:4">
      <c r="A26">
        <v>2</v>
      </c>
      <c r="B26" t="s">
        <v>41</v>
      </c>
    </row>
    <row r="27" spans="1:4">
      <c r="A27">
        <v>2</v>
      </c>
      <c r="B27" t="s">
        <v>41</v>
      </c>
    </row>
    <row r="28" spans="1:4">
      <c r="A28">
        <v>2</v>
      </c>
      <c r="B28" t="s">
        <v>41</v>
      </c>
    </row>
    <row r="29" spans="1:4">
      <c r="A29">
        <v>2</v>
      </c>
      <c r="B29" t="s">
        <v>41</v>
      </c>
    </row>
    <row r="30" spans="1:4">
      <c r="A30">
        <v>2</v>
      </c>
      <c r="B30" t="s">
        <v>41</v>
      </c>
    </row>
    <row r="31" spans="1:4">
      <c r="A31">
        <v>2</v>
      </c>
      <c r="B31" t="s">
        <v>41</v>
      </c>
    </row>
    <row r="32" spans="1:4">
      <c r="A32">
        <v>2</v>
      </c>
      <c r="B32" t="s">
        <v>41</v>
      </c>
    </row>
    <row r="33" spans="1:2">
      <c r="A33">
        <v>2</v>
      </c>
      <c r="B33" t="s">
        <v>41</v>
      </c>
    </row>
    <row r="34" spans="1:2">
      <c r="A34">
        <v>2</v>
      </c>
      <c r="B34" t="s">
        <v>41</v>
      </c>
    </row>
    <row r="35" spans="1:2">
      <c r="A35">
        <v>2</v>
      </c>
      <c r="B35" t="s">
        <v>41</v>
      </c>
    </row>
    <row r="36" spans="1:2">
      <c r="A36">
        <v>2</v>
      </c>
      <c r="B36" t="s">
        <v>42</v>
      </c>
    </row>
    <row r="37" spans="1:2">
      <c r="A37">
        <v>2</v>
      </c>
      <c r="B37" t="s">
        <v>42</v>
      </c>
    </row>
    <row r="38" spans="1:2">
      <c r="A38">
        <v>2</v>
      </c>
      <c r="B38" t="s">
        <v>42</v>
      </c>
    </row>
    <row r="39" spans="1:2">
      <c r="A39">
        <v>2</v>
      </c>
      <c r="B39" t="s">
        <v>42</v>
      </c>
    </row>
    <row r="40" spans="1:2">
      <c r="A40">
        <v>2</v>
      </c>
      <c r="B40" t="s">
        <v>42</v>
      </c>
    </row>
    <row r="41" spans="1:2">
      <c r="A41">
        <v>2</v>
      </c>
      <c r="B41" t="s">
        <v>42</v>
      </c>
    </row>
    <row r="42" spans="1:2">
      <c r="A42">
        <v>2</v>
      </c>
      <c r="B42" t="s">
        <v>42</v>
      </c>
    </row>
    <row r="43" spans="1:2">
      <c r="A43">
        <v>2</v>
      </c>
      <c r="B43" t="s">
        <v>42</v>
      </c>
    </row>
    <row r="44" spans="1:2">
      <c r="A44">
        <v>2</v>
      </c>
      <c r="B44" t="s">
        <v>42</v>
      </c>
    </row>
    <row r="45" spans="1:2">
      <c r="A45">
        <v>2</v>
      </c>
      <c r="B45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spent</vt:lpstr>
      <vt:lpstr>knowledge by pref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2015-04-29T04:03:34Z</dcterms:created>
  <dcterms:modified xsi:type="dcterms:W3CDTF">2015-04-29T21:56:17Z</dcterms:modified>
</cp:coreProperties>
</file>