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820" yWindow="0" windowWidth="27900" windowHeight="17560" tabRatio="500" activeTab="1"/>
  </bookViews>
  <sheets>
    <sheet name="time spent" sheetId="1" r:id="rId1"/>
    <sheet name="knowledge by pref" sheetId="2" r:id="rId2"/>
    <sheet name="homogeneity" sheetId="5" r:id="rId3"/>
    <sheet name="chanceofLearn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5" l="1"/>
  <c r="M18" i="5"/>
  <c r="M19" i="5"/>
  <c r="N16" i="5"/>
  <c r="M16" i="5"/>
  <c r="K17" i="5"/>
  <c r="K18" i="5"/>
  <c r="K19" i="5"/>
  <c r="I17" i="5"/>
  <c r="I18" i="5"/>
  <c r="I19" i="5"/>
  <c r="L16" i="5"/>
  <c r="K16" i="5"/>
  <c r="J16" i="5"/>
  <c r="I16" i="5"/>
  <c r="E8" i="2"/>
  <c r="E9" i="2"/>
  <c r="E10" i="2"/>
  <c r="E11" i="2"/>
  <c r="E12" i="2"/>
  <c r="E13" i="2"/>
  <c r="S27" i="2"/>
  <c r="S28" i="2"/>
  <c r="S29" i="2"/>
  <c r="Q27" i="2"/>
  <c r="Q28" i="2"/>
  <c r="Q29" i="2"/>
  <c r="O27" i="2"/>
  <c r="O28" i="2"/>
  <c r="O29" i="2"/>
  <c r="M27" i="2"/>
  <c r="M28" i="2"/>
  <c r="M29" i="2"/>
  <c r="K27" i="2"/>
  <c r="K28" i="2"/>
  <c r="K29" i="2"/>
  <c r="K26" i="2"/>
  <c r="L26" i="2"/>
  <c r="M26" i="2"/>
  <c r="N26" i="2"/>
  <c r="O26" i="2"/>
  <c r="P26" i="2"/>
  <c r="Q26" i="2"/>
  <c r="R26" i="2"/>
  <c r="S26" i="2"/>
  <c r="T26" i="2"/>
  <c r="J26" i="2"/>
  <c r="I27" i="2"/>
  <c r="I28" i="2"/>
  <c r="I29" i="2"/>
  <c r="I26" i="2"/>
  <c r="I26" i="1"/>
  <c r="J26" i="1"/>
  <c r="K26" i="1"/>
  <c r="H26" i="1"/>
  <c r="I25" i="1"/>
  <c r="J25" i="1"/>
  <c r="K25" i="1"/>
  <c r="H25" i="1"/>
</calcChain>
</file>

<file path=xl/sharedStrings.xml><?xml version="1.0" encoding="utf-8"?>
<sst xmlns="http://schemas.openxmlformats.org/spreadsheetml/2006/main" count="118" uniqueCount="74">
  <si>
    <t>x axis</t>
  </si>
  <si>
    <t>6 2 2 2</t>
  </si>
  <si>
    <t>3 3 3 3</t>
  </si>
  <si>
    <t>y axis</t>
  </si>
  <si>
    <t>lazy indecisive</t>
  </si>
  <si>
    <t>hardworking indecisive</t>
  </si>
  <si>
    <t xml:space="preserve">Does relative time spent in activity reflect student preferences? </t>
  </si>
  <si>
    <t>graph 1</t>
  </si>
  <si>
    <t>graph 2</t>
  </si>
  <si>
    <t>type of activity</t>
  </si>
  <si>
    <t>average time spent in that activity (out of 1440)</t>
  </si>
  <si>
    <t>DATA REQUIRED</t>
  </si>
  <si>
    <t>Total time spent</t>
  </si>
  <si>
    <t>Rest</t>
  </si>
  <si>
    <t>Consult</t>
  </si>
  <si>
    <t>Collaborate</t>
  </si>
  <si>
    <t>Read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</si>
  <si>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</si>
  <si>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</si>
  <si>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</si>
  <si>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</si>
  <si>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</si>
  <si>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</si>
  <si>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</si>
  <si>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</si>
  <si>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</si>
  <si>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</si>
  <si>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</si>
  <si>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</si>
  <si>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</si>
  <si>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</si>
  <si>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</si>
  <si>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</si>
  <si>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</si>
  <si>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</si>
  <si>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</si>
  <si>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</si>
  <si>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Average</t>
  </si>
  <si>
    <t>SD</t>
  </si>
  <si>
    <t xml:space="preserve">Lazy? </t>
  </si>
  <si>
    <t>Count of each activity</t>
  </si>
  <si>
    <t>A</t>
  </si>
  <si>
    <t>B</t>
  </si>
  <si>
    <t>mean final knowledge</t>
  </si>
  <si>
    <t>preference</t>
  </si>
  <si>
    <t>Mean</t>
  </si>
  <si>
    <t>NumA</t>
  </si>
  <si>
    <t>A pref</t>
  </si>
  <si>
    <t>data from 20 runs</t>
  </si>
  <si>
    <t>Mean Knowledge</t>
  </si>
  <si>
    <t xml:space="preserve">run </t>
  </si>
  <si>
    <t>MEAN</t>
  </si>
  <si>
    <t>std dev</t>
  </si>
  <si>
    <t>std error</t>
  </si>
  <si>
    <t>Margin of error</t>
  </si>
  <si>
    <t>SD group Knowledge</t>
  </si>
  <si>
    <t>Indecisive</t>
  </si>
  <si>
    <t>Friendly</t>
  </si>
  <si>
    <t>Bookworm</t>
  </si>
  <si>
    <t>Prefs</t>
  </si>
  <si>
    <t>95% CI</t>
  </si>
  <si>
    <t>SD Indiv</t>
  </si>
  <si>
    <t>ratio</t>
  </si>
  <si>
    <t>numA</t>
  </si>
  <si>
    <t>numB</t>
  </si>
  <si>
    <t>Overall</t>
  </si>
  <si>
    <t>RUN</t>
  </si>
  <si>
    <t>data from 10 repeats</t>
  </si>
  <si>
    <t>DESCRIPTIVE DATA FOR A = 18, B = 2</t>
  </si>
  <si>
    <t>x</t>
  </si>
  <si>
    <t>y</t>
  </si>
  <si>
    <t>When 50 lazy + 50 hardworking</t>
  </si>
  <si>
    <t>When 50 hardworking</t>
  </si>
  <si>
    <t>when 50 lazy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</si>
</sst>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3" fillId="0" borderId="0" xfId="0" applyFont="1"/>
    <xf numFmtId="0" fontId="0" fillId="0" borderId="0" xfId="0" applyNumberForma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0" fontId="4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3">
    <dxf>
      <numFmt numFmtId="2" formatCode="0.00"/>
    </dxf>
    <dxf>
      <numFmt numFmtId="2" formatCode="0.00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acquired by personality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Lazy</c:v>
          </c:tx>
          <c:invertIfNegative val="0"/>
          <c:errBars>
            <c:errBarType val="both"/>
            <c:errValType val="cust"/>
            <c:noEndCap val="0"/>
            <c:plus>
              <c:numRef>
                <c:f>'knowledge by pref'!$E$8:$E$10</c:f>
                <c:numCache>
                  <c:formatCode>General</c:formatCode>
                  <c:ptCount val="3"/>
                  <c:pt idx="0">
                    <c:v>73.12</c:v>
                  </c:pt>
                  <c:pt idx="1">
                    <c:v>47.62</c:v>
                  </c:pt>
                  <c:pt idx="2">
                    <c:v>53.8</c:v>
                  </c:pt>
                </c:numCache>
              </c:numRef>
            </c:plus>
            <c:minus>
              <c:numRef>
                <c:f>'knowledge by pref'!$E$11:$E$13</c:f>
                <c:numCache>
                  <c:formatCode>General</c:formatCode>
                  <c:ptCount val="3"/>
                  <c:pt idx="0">
                    <c:v>60.2</c:v>
                  </c:pt>
                  <c:pt idx="1">
                    <c:v>40.8</c:v>
                  </c:pt>
                  <c:pt idx="2">
                    <c:v>69.8</c:v>
                  </c:pt>
                </c:numCache>
              </c:numRef>
            </c:minus>
          </c:errBars>
          <c:cat>
            <c:strRef>
              <c:f>'knowledge by pref'!$C$8:$C$10</c:f>
              <c:strCache>
                <c:ptCount val="3"/>
                <c:pt idx="0">
                  <c:v>Indecisive</c:v>
                </c:pt>
                <c:pt idx="1">
                  <c:v>Friendly</c:v>
                </c:pt>
                <c:pt idx="2">
                  <c:v>Bookworm</c:v>
                </c:pt>
              </c:strCache>
            </c:strRef>
          </c:cat>
          <c:val>
            <c:numRef>
              <c:f>'knowledge by pref'!$D$8:$D$10</c:f>
              <c:numCache>
                <c:formatCode>General</c:formatCode>
                <c:ptCount val="3"/>
                <c:pt idx="0">
                  <c:v>274.02</c:v>
                </c:pt>
                <c:pt idx="1">
                  <c:v>140.6</c:v>
                </c:pt>
                <c:pt idx="2">
                  <c:v>352.0</c:v>
                </c:pt>
              </c:numCache>
            </c:numRef>
          </c:val>
        </c:ser>
        <c:ser>
          <c:idx val="1"/>
          <c:order val="1"/>
          <c:tx>
            <c:v>Hardworking</c:v>
          </c:tx>
          <c:invertIfNegative val="0"/>
          <c:errBars>
            <c:errBarType val="both"/>
            <c:errValType val="cust"/>
            <c:noEndCap val="0"/>
            <c:plus>
              <c:numRef>
                <c:f>'knowledge by pref'!$E$11:$E$13</c:f>
                <c:numCache>
                  <c:formatCode>General</c:formatCode>
                  <c:ptCount val="3"/>
                  <c:pt idx="0">
                    <c:v>60.2</c:v>
                  </c:pt>
                  <c:pt idx="1">
                    <c:v>40.8</c:v>
                  </c:pt>
                  <c:pt idx="2">
                    <c:v>69.8</c:v>
                  </c:pt>
                </c:numCache>
              </c:numRef>
            </c:plus>
            <c:minus>
              <c:numRef>
                <c:f>'knowledge by pref'!$E$11:$E$13</c:f>
                <c:numCache>
                  <c:formatCode>General</c:formatCode>
                  <c:ptCount val="3"/>
                  <c:pt idx="0">
                    <c:v>60.2</c:v>
                  </c:pt>
                  <c:pt idx="1">
                    <c:v>40.8</c:v>
                  </c:pt>
                  <c:pt idx="2">
                    <c:v>69.8</c:v>
                  </c:pt>
                </c:numCache>
              </c:numRef>
            </c:minus>
          </c:errBars>
          <c:cat>
            <c:strRef>
              <c:f>'knowledge by pref'!$C$8:$C$10</c:f>
              <c:strCache>
                <c:ptCount val="3"/>
                <c:pt idx="0">
                  <c:v>Indecisive</c:v>
                </c:pt>
                <c:pt idx="1">
                  <c:v>Friendly</c:v>
                </c:pt>
                <c:pt idx="2">
                  <c:v>Bookworm</c:v>
                </c:pt>
              </c:strCache>
            </c:strRef>
          </c:cat>
          <c:val>
            <c:numRef>
              <c:f>'knowledge by pref'!$D$11:$D$13</c:f>
              <c:numCache>
                <c:formatCode>General</c:formatCode>
                <c:ptCount val="3"/>
                <c:pt idx="0">
                  <c:v>448.0</c:v>
                </c:pt>
                <c:pt idx="1">
                  <c:v>353.1</c:v>
                </c:pt>
                <c:pt idx="2">
                  <c:v>480.2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785864"/>
        <c:axId val="-2136658936"/>
      </c:barChart>
      <c:catAx>
        <c:axId val="-213878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 personality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658936"/>
        <c:crosses val="autoZero"/>
        <c:auto val="1"/>
        <c:lblAlgn val="ctr"/>
        <c:lblOffset val="100"/>
        <c:noMultiLvlLbl val="0"/>
      </c:catAx>
      <c:valAx>
        <c:axId val="-213665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78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Knowledge acquired by class makeup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</c:v>
          </c:tx>
          <c:cat>
            <c:numRef>
              <c:f>Table13[numA]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homogeneity!$C$8:$C$16</c:f>
              <c:numCache>
                <c:formatCode>0.00</c:formatCode>
                <c:ptCount val="9"/>
                <c:pt idx="0">
                  <c:v>447.235</c:v>
                </c:pt>
                <c:pt idx="1">
                  <c:v>416.015</c:v>
                </c:pt>
                <c:pt idx="2">
                  <c:v>375.5200000000001</c:v>
                </c:pt>
                <c:pt idx="3">
                  <c:v>374.275</c:v>
                </c:pt>
                <c:pt idx="4">
                  <c:v>378.275</c:v>
                </c:pt>
                <c:pt idx="5">
                  <c:v>338.335</c:v>
                </c:pt>
                <c:pt idx="6">
                  <c:v>305.07</c:v>
                </c:pt>
                <c:pt idx="7">
                  <c:v>303.695</c:v>
                </c:pt>
                <c:pt idx="8">
                  <c:v>303.05</c:v>
                </c:pt>
              </c:numCache>
            </c:numRef>
          </c:val>
          <c:smooth val="0"/>
        </c:ser>
        <c:ser>
          <c:idx val="1"/>
          <c:order val="1"/>
          <c:tx>
            <c:v>Lazy</c:v>
          </c:tx>
          <c:cat>
            <c:numRef>
              <c:f>Table13[numA]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homogeneity!$D$8:$D$16</c:f>
              <c:numCache>
                <c:formatCode>0.00</c:formatCode>
                <c:ptCount val="9"/>
                <c:pt idx="0">
                  <c:v>359.5</c:v>
                </c:pt>
                <c:pt idx="1">
                  <c:v>315.45</c:v>
                </c:pt>
                <c:pt idx="2">
                  <c:v>277.6999999999995</c:v>
                </c:pt>
                <c:pt idx="3">
                  <c:v>321.4375</c:v>
                </c:pt>
                <c:pt idx="4">
                  <c:v>313.1200000000001</c:v>
                </c:pt>
                <c:pt idx="5">
                  <c:v>285.8749999999996</c:v>
                </c:pt>
                <c:pt idx="6">
                  <c:v>283.3928571428566</c:v>
                </c:pt>
                <c:pt idx="7">
                  <c:v>286.0875</c:v>
                </c:pt>
                <c:pt idx="8">
                  <c:v>294.7965277777774</c:v>
                </c:pt>
              </c:numCache>
            </c:numRef>
          </c:val>
          <c:smooth val="0"/>
        </c:ser>
        <c:ser>
          <c:idx val="2"/>
          <c:order val="2"/>
          <c:tx>
            <c:v>Hardworking</c:v>
          </c:tx>
          <c:cat>
            <c:numRef>
              <c:f>Table13[numA]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</c:numCache>
            </c:numRef>
          </c:cat>
          <c:val>
            <c:numRef>
              <c:f>homogeneity!$E$8:$E$16</c:f>
              <c:numCache>
                <c:formatCode>General</c:formatCode>
                <c:ptCount val="9"/>
                <c:pt idx="0">
                  <c:v>456.983333333333</c:v>
                </c:pt>
                <c:pt idx="1">
                  <c:v>441.15625</c:v>
                </c:pt>
                <c:pt idx="2">
                  <c:v>417.4428571428567</c:v>
                </c:pt>
                <c:pt idx="3">
                  <c:v>409.4999999999995</c:v>
                </c:pt>
                <c:pt idx="4">
                  <c:v>443.43</c:v>
                </c:pt>
                <c:pt idx="5">
                  <c:v>417.025</c:v>
                </c:pt>
                <c:pt idx="6">
                  <c:v>355.6499999999997</c:v>
                </c:pt>
                <c:pt idx="7">
                  <c:v>369.15</c:v>
                </c:pt>
                <c:pt idx="8">
                  <c:v>363.775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410392"/>
        <c:axId val="2113012072"/>
      </c:lineChart>
      <c:catAx>
        <c:axId val="-214141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% of lazy students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012072"/>
        <c:crosses val="autoZero"/>
        <c:auto val="1"/>
        <c:lblAlgn val="ctr"/>
        <c:lblOffset val="100"/>
        <c:noMultiLvlLbl val="0"/>
      </c:catAx>
      <c:valAx>
        <c:axId val="2113012072"/>
        <c:scaling>
          <c:orientation val="minMax"/>
          <c:min val="200.0"/>
        </c:scaling>
        <c:delete val="0"/>
        <c:axPos val="l"/>
        <c:numFmt formatCode="0.00" sourceLinked="1"/>
        <c:majorTickMark val="out"/>
        <c:minorTickMark val="none"/>
        <c:tickLblPos val="nextTo"/>
        <c:crossAx val="-21414103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5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Lazy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chanceofLearn!$M$5:$M$54</c:f>
              <c:numCache>
                <c:formatCode>General</c:formatCode>
                <c:ptCount val="50"/>
                <c:pt idx="0">
                  <c:v>0.18942746413896</c:v>
                </c:pt>
                <c:pt idx="1">
                  <c:v>0.565229622487435</c:v>
                </c:pt>
                <c:pt idx="2">
                  <c:v>0.788611175977931</c:v>
                </c:pt>
                <c:pt idx="3">
                  <c:v>0.00734881891161398</c:v>
                </c:pt>
                <c:pt idx="4">
                  <c:v>0.877964249375288</c:v>
                </c:pt>
                <c:pt idx="5">
                  <c:v>0.256516197719665</c:v>
                </c:pt>
                <c:pt idx="6">
                  <c:v>0.224253178115234</c:v>
                </c:pt>
                <c:pt idx="7">
                  <c:v>0.188007552064858</c:v>
                </c:pt>
                <c:pt idx="8">
                  <c:v>0.35220383780509</c:v>
                </c:pt>
                <c:pt idx="9">
                  <c:v>0.936604603559188</c:v>
                </c:pt>
                <c:pt idx="10">
                  <c:v>0.881853113937672</c:v>
                </c:pt>
                <c:pt idx="11">
                  <c:v>0.136487137993647</c:v>
                </c:pt>
                <c:pt idx="12">
                  <c:v>0.498947343030066</c:v>
                </c:pt>
                <c:pt idx="13">
                  <c:v>0.0379975528622342</c:v>
                </c:pt>
                <c:pt idx="14">
                  <c:v>0.441230335624789</c:v>
                </c:pt>
                <c:pt idx="15">
                  <c:v>0.820620822754073</c:v>
                </c:pt>
                <c:pt idx="16">
                  <c:v>0.0570460834914189</c:v>
                </c:pt>
                <c:pt idx="17">
                  <c:v>0.679188156701133</c:v>
                </c:pt>
                <c:pt idx="18">
                  <c:v>0.689299425845487</c:v>
                </c:pt>
                <c:pt idx="19">
                  <c:v>0.816455733918</c:v>
                </c:pt>
                <c:pt idx="20">
                  <c:v>0.245319135320094</c:v>
                </c:pt>
                <c:pt idx="21">
                  <c:v>0.277399381355217</c:v>
                </c:pt>
                <c:pt idx="22">
                  <c:v>0.0871349151264093</c:v>
                </c:pt>
                <c:pt idx="23">
                  <c:v>0.0677749877872407</c:v>
                </c:pt>
                <c:pt idx="24">
                  <c:v>0.0391563224567201</c:v>
                </c:pt>
                <c:pt idx="25">
                  <c:v>0.870100301693533</c:v>
                </c:pt>
                <c:pt idx="26">
                  <c:v>0.833232510288532</c:v>
                </c:pt>
                <c:pt idx="27">
                  <c:v>0.68020599487277</c:v>
                </c:pt>
                <c:pt idx="28">
                  <c:v>0.52286271759612</c:v>
                </c:pt>
                <c:pt idx="29">
                  <c:v>0.434373915146732</c:v>
                </c:pt>
                <c:pt idx="30">
                  <c:v>0.412262792685266</c:v>
                </c:pt>
                <c:pt idx="31">
                  <c:v>0.120870326703281</c:v>
                </c:pt>
                <c:pt idx="32">
                  <c:v>0.636138214567394</c:v>
                </c:pt>
                <c:pt idx="33">
                  <c:v>0.728528109691222</c:v>
                </c:pt>
                <c:pt idx="34">
                  <c:v>0.0161053094301211</c:v>
                </c:pt>
                <c:pt idx="35">
                  <c:v>0.817038979282432</c:v>
                </c:pt>
                <c:pt idx="36">
                  <c:v>0.868937396711472</c:v>
                </c:pt>
                <c:pt idx="37">
                  <c:v>0.619017135524266</c:v>
                </c:pt>
                <c:pt idx="38">
                  <c:v>0.447052685513621</c:v>
                </c:pt>
                <c:pt idx="39">
                  <c:v>0.195711184834545</c:v>
                </c:pt>
                <c:pt idx="40">
                  <c:v>0.59180785320403</c:v>
                </c:pt>
                <c:pt idx="41">
                  <c:v>0.175038195584749</c:v>
                </c:pt>
                <c:pt idx="42">
                  <c:v>0.450956089627748</c:v>
                </c:pt>
                <c:pt idx="43">
                  <c:v>0.736148335653916</c:v>
                </c:pt>
                <c:pt idx="44">
                  <c:v>0.120590102949423</c:v>
                </c:pt>
                <c:pt idx="45">
                  <c:v>0.994048501388476</c:v>
                </c:pt>
                <c:pt idx="46">
                  <c:v>0.140787785385</c:v>
                </c:pt>
                <c:pt idx="47">
                  <c:v>0.451565920112083</c:v>
                </c:pt>
                <c:pt idx="48">
                  <c:v>0.082364802299603</c:v>
                </c:pt>
                <c:pt idx="49">
                  <c:v>0.858687736607071</c:v>
                </c:pt>
              </c:numCache>
            </c:numRef>
          </c:xVal>
          <c:yVal>
            <c:numRef>
              <c:f>chanceofLearn!$N$5:$N$54</c:f>
              <c:numCache>
                <c:formatCode>General</c:formatCode>
                <c:ptCount val="50"/>
                <c:pt idx="0">
                  <c:v>2.0</c:v>
                </c:pt>
                <c:pt idx="1">
                  <c:v>93.0</c:v>
                </c:pt>
                <c:pt idx="2">
                  <c:v>197.0</c:v>
                </c:pt>
                <c:pt idx="3">
                  <c:v>291.0</c:v>
                </c:pt>
                <c:pt idx="4">
                  <c:v>221.0</c:v>
                </c:pt>
                <c:pt idx="5">
                  <c:v>99.0</c:v>
                </c:pt>
                <c:pt idx="6">
                  <c:v>232.0</c:v>
                </c:pt>
                <c:pt idx="7">
                  <c:v>229.0</c:v>
                </c:pt>
                <c:pt idx="8">
                  <c:v>130.0</c:v>
                </c:pt>
                <c:pt idx="9">
                  <c:v>265.0</c:v>
                </c:pt>
                <c:pt idx="10">
                  <c:v>316.0</c:v>
                </c:pt>
                <c:pt idx="11">
                  <c:v>28.0</c:v>
                </c:pt>
                <c:pt idx="12">
                  <c:v>180.0</c:v>
                </c:pt>
                <c:pt idx="13">
                  <c:v>261.0</c:v>
                </c:pt>
                <c:pt idx="14">
                  <c:v>325.0</c:v>
                </c:pt>
                <c:pt idx="15">
                  <c:v>140.0</c:v>
                </c:pt>
                <c:pt idx="16">
                  <c:v>333.0</c:v>
                </c:pt>
                <c:pt idx="17">
                  <c:v>152.0</c:v>
                </c:pt>
                <c:pt idx="18">
                  <c:v>310.0</c:v>
                </c:pt>
                <c:pt idx="19">
                  <c:v>68.0</c:v>
                </c:pt>
                <c:pt idx="20">
                  <c:v>246.0</c:v>
                </c:pt>
                <c:pt idx="21">
                  <c:v>418.0</c:v>
                </c:pt>
                <c:pt idx="22">
                  <c:v>20.0</c:v>
                </c:pt>
                <c:pt idx="23">
                  <c:v>272.0</c:v>
                </c:pt>
                <c:pt idx="24">
                  <c:v>3.0</c:v>
                </c:pt>
                <c:pt idx="25">
                  <c:v>327.0</c:v>
                </c:pt>
                <c:pt idx="26">
                  <c:v>208.0</c:v>
                </c:pt>
                <c:pt idx="27">
                  <c:v>147.0</c:v>
                </c:pt>
                <c:pt idx="28">
                  <c:v>117.0</c:v>
                </c:pt>
                <c:pt idx="29">
                  <c:v>65.0</c:v>
                </c:pt>
                <c:pt idx="30">
                  <c:v>173.0</c:v>
                </c:pt>
                <c:pt idx="31">
                  <c:v>23.0</c:v>
                </c:pt>
                <c:pt idx="32">
                  <c:v>178.0</c:v>
                </c:pt>
                <c:pt idx="33">
                  <c:v>327.0</c:v>
                </c:pt>
                <c:pt idx="34">
                  <c:v>260.0</c:v>
                </c:pt>
                <c:pt idx="35">
                  <c:v>78.0</c:v>
                </c:pt>
                <c:pt idx="36">
                  <c:v>280.0</c:v>
                </c:pt>
                <c:pt idx="37">
                  <c:v>303.0</c:v>
                </c:pt>
                <c:pt idx="38">
                  <c:v>177.0</c:v>
                </c:pt>
                <c:pt idx="39">
                  <c:v>165.0</c:v>
                </c:pt>
                <c:pt idx="40">
                  <c:v>120.0</c:v>
                </c:pt>
                <c:pt idx="41">
                  <c:v>286.0</c:v>
                </c:pt>
                <c:pt idx="42">
                  <c:v>270.0</c:v>
                </c:pt>
                <c:pt idx="43">
                  <c:v>440.0</c:v>
                </c:pt>
                <c:pt idx="44">
                  <c:v>96.0</c:v>
                </c:pt>
                <c:pt idx="45">
                  <c:v>33.0</c:v>
                </c:pt>
                <c:pt idx="46">
                  <c:v>186.0</c:v>
                </c:pt>
                <c:pt idx="47">
                  <c:v>356.0</c:v>
                </c:pt>
                <c:pt idx="48">
                  <c:v>110.0</c:v>
                </c:pt>
                <c:pt idx="49">
                  <c:v>13.0</c:v>
                </c:pt>
              </c:numCache>
            </c:numRef>
          </c:yVal>
          <c:smooth val="0"/>
        </c:ser>
        <c:ser>
          <c:idx val="1"/>
          <c:order val="1"/>
          <c:tx>
            <c:v>Hardworking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chanceofLearn!$O$5:$O$54</c:f>
              <c:numCache>
                <c:formatCode>General</c:formatCode>
                <c:ptCount val="50"/>
                <c:pt idx="0">
                  <c:v>0.747596773790078</c:v>
                </c:pt>
                <c:pt idx="1">
                  <c:v>0.0526679046705278</c:v>
                </c:pt>
                <c:pt idx="2">
                  <c:v>0.403219461721053</c:v>
                </c:pt>
                <c:pt idx="3">
                  <c:v>0.569310126639185</c:v>
                </c:pt>
                <c:pt idx="4">
                  <c:v>0.47732026374796</c:v>
                </c:pt>
                <c:pt idx="5">
                  <c:v>0.253203398548923</c:v>
                </c:pt>
                <c:pt idx="6">
                  <c:v>0.0338228302044576</c:v>
                </c:pt>
                <c:pt idx="7">
                  <c:v>0.0404080952691151</c:v>
                </c:pt>
                <c:pt idx="8">
                  <c:v>0.064082946071702</c:v>
                </c:pt>
                <c:pt idx="9">
                  <c:v>0.997578928895642</c:v>
                </c:pt>
                <c:pt idx="10">
                  <c:v>0.219413218304432</c:v>
                </c:pt>
                <c:pt idx="11">
                  <c:v>0.18662126367077</c:v>
                </c:pt>
                <c:pt idx="12">
                  <c:v>0.501415450046775</c:v>
                </c:pt>
                <c:pt idx="13">
                  <c:v>0.730040908243114</c:v>
                </c:pt>
                <c:pt idx="14">
                  <c:v>0.930273216453421</c:v>
                </c:pt>
                <c:pt idx="15">
                  <c:v>0.460937777019423</c:v>
                </c:pt>
                <c:pt idx="16">
                  <c:v>0.399602075361816</c:v>
                </c:pt>
                <c:pt idx="17">
                  <c:v>0.831427573392593</c:v>
                </c:pt>
                <c:pt idx="18">
                  <c:v>0.137651265006066</c:v>
                </c:pt>
                <c:pt idx="19">
                  <c:v>0.291924767626396</c:v>
                </c:pt>
                <c:pt idx="20">
                  <c:v>0.132150497150385</c:v>
                </c:pt>
                <c:pt idx="21">
                  <c:v>0.608154185956801</c:v>
                </c:pt>
                <c:pt idx="22">
                  <c:v>0.535340634615312</c:v>
                </c:pt>
                <c:pt idx="23">
                  <c:v>0.29796350871037</c:v>
                </c:pt>
                <c:pt idx="24">
                  <c:v>0.689252206080528</c:v>
                </c:pt>
                <c:pt idx="25">
                  <c:v>0.366988960815303</c:v>
                </c:pt>
                <c:pt idx="26">
                  <c:v>0.35908173357485</c:v>
                </c:pt>
                <c:pt idx="27">
                  <c:v>0.256592457798325</c:v>
                </c:pt>
                <c:pt idx="28">
                  <c:v>0.302360018292134</c:v>
                </c:pt>
                <c:pt idx="29">
                  <c:v>0.728884640288691</c:v>
                </c:pt>
                <c:pt idx="30">
                  <c:v>0.0980540202780502</c:v>
                </c:pt>
                <c:pt idx="31">
                  <c:v>0.81787815992794</c:v>
                </c:pt>
                <c:pt idx="32">
                  <c:v>0.622556135327956</c:v>
                </c:pt>
                <c:pt idx="33">
                  <c:v>0.763082633936062</c:v>
                </c:pt>
                <c:pt idx="34">
                  <c:v>0.931801566703858</c:v>
                </c:pt>
                <c:pt idx="35">
                  <c:v>0.0855550720251612</c:v>
                </c:pt>
                <c:pt idx="36">
                  <c:v>0.607334927896482</c:v>
                </c:pt>
                <c:pt idx="37">
                  <c:v>0.313290378932293</c:v>
                </c:pt>
                <c:pt idx="38">
                  <c:v>0.134288185421604</c:v>
                </c:pt>
                <c:pt idx="39">
                  <c:v>0.676232351837639</c:v>
                </c:pt>
                <c:pt idx="40">
                  <c:v>0.620205983460014</c:v>
                </c:pt>
                <c:pt idx="41">
                  <c:v>0.0101613301905111</c:v>
                </c:pt>
                <c:pt idx="42">
                  <c:v>0.95289874678812</c:v>
                </c:pt>
                <c:pt idx="43">
                  <c:v>0.035502104093779</c:v>
                </c:pt>
                <c:pt idx="44">
                  <c:v>0.629916448469125</c:v>
                </c:pt>
                <c:pt idx="45">
                  <c:v>0.444113461728453</c:v>
                </c:pt>
                <c:pt idx="46">
                  <c:v>0.343275742837889</c:v>
                </c:pt>
                <c:pt idx="47">
                  <c:v>0.128945231010142</c:v>
                </c:pt>
                <c:pt idx="48">
                  <c:v>0.263544356373753</c:v>
                </c:pt>
                <c:pt idx="49">
                  <c:v>0.338036779838648</c:v>
                </c:pt>
              </c:numCache>
            </c:numRef>
          </c:xVal>
          <c:yVal>
            <c:numRef>
              <c:f>chanceofLearn!$P$5:$P$54</c:f>
              <c:numCache>
                <c:formatCode>General</c:formatCode>
                <c:ptCount val="50"/>
                <c:pt idx="0">
                  <c:v>328.0</c:v>
                </c:pt>
                <c:pt idx="1">
                  <c:v>536.0</c:v>
                </c:pt>
                <c:pt idx="2">
                  <c:v>131.0</c:v>
                </c:pt>
                <c:pt idx="3">
                  <c:v>318.0</c:v>
                </c:pt>
                <c:pt idx="4">
                  <c:v>420.0</c:v>
                </c:pt>
                <c:pt idx="5">
                  <c:v>483.0</c:v>
                </c:pt>
                <c:pt idx="6">
                  <c:v>280.0</c:v>
                </c:pt>
                <c:pt idx="7">
                  <c:v>0.0</c:v>
                </c:pt>
                <c:pt idx="8">
                  <c:v>738.0</c:v>
                </c:pt>
                <c:pt idx="9">
                  <c:v>398.0</c:v>
                </c:pt>
                <c:pt idx="10">
                  <c:v>450.0</c:v>
                </c:pt>
                <c:pt idx="11">
                  <c:v>528.0</c:v>
                </c:pt>
                <c:pt idx="12">
                  <c:v>599.0</c:v>
                </c:pt>
                <c:pt idx="13">
                  <c:v>233.0</c:v>
                </c:pt>
                <c:pt idx="14">
                  <c:v>455.0</c:v>
                </c:pt>
                <c:pt idx="15">
                  <c:v>556.0</c:v>
                </c:pt>
                <c:pt idx="16">
                  <c:v>104.0</c:v>
                </c:pt>
                <c:pt idx="17">
                  <c:v>230.0</c:v>
                </c:pt>
                <c:pt idx="18">
                  <c:v>250.0</c:v>
                </c:pt>
                <c:pt idx="19">
                  <c:v>679.0</c:v>
                </c:pt>
                <c:pt idx="20">
                  <c:v>230.0</c:v>
                </c:pt>
                <c:pt idx="21">
                  <c:v>2.0</c:v>
                </c:pt>
                <c:pt idx="22">
                  <c:v>317.0</c:v>
                </c:pt>
                <c:pt idx="23">
                  <c:v>387.0</c:v>
                </c:pt>
                <c:pt idx="24">
                  <c:v>230.0</c:v>
                </c:pt>
                <c:pt idx="25">
                  <c:v>58.0</c:v>
                </c:pt>
                <c:pt idx="26">
                  <c:v>210.0</c:v>
                </c:pt>
                <c:pt idx="27">
                  <c:v>230.0</c:v>
                </c:pt>
                <c:pt idx="28">
                  <c:v>540.0</c:v>
                </c:pt>
                <c:pt idx="29">
                  <c:v>157.0</c:v>
                </c:pt>
                <c:pt idx="30">
                  <c:v>344.0</c:v>
                </c:pt>
                <c:pt idx="31">
                  <c:v>230.0</c:v>
                </c:pt>
                <c:pt idx="32">
                  <c:v>570.0</c:v>
                </c:pt>
                <c:pt idx="33">
                  <c:v>341.0</c:v>
                </c:pt>
                <c:pt idx="34">
                  <c:v>0.0</c:v>
                </c:pt>
                <c:pt idx="35">
                  <c:v>410.0</c:v>
                </c:pt>
                <c:pt idx="36">
                  <c:v>370.0</c:v>
                </c:pt>
                <c:pt idx="37">
                  <c:v>68.0</c:v>
                </c:pt>
                <c:pt idx="38">
                  <c:v>163.0</c:v>
                </c:pt>
                <c:pt idx="39">
                  <c:v>520.0</c:v>
                </c:pt>
                <c:pt idx="40">
                  <c:v>146.0</c:v>
                </c:pt>
                <c:pt idx="41">
                  <c:v>469.0</c:v>
                </c:pt>
                <c:pt idx="42">
                  <c:v>20.0</c:v>
                </c:pt>
                <c:pt idx="43">
                  <c:v>427.0</c:v>
                </c:pt>
                <c:pt idx="44">
                  <c:v>307.0</c:v>
                </c:pt>
                <c:pt idx="45">
                  <c:v>352.0</c:v>
                </c:pt>
                <c:pt idx="46">
                  <c:v>344.0</c:v>
                </c:pt>
                <c:pt idx="47">
                  <c:v>420.0</c:v>
                </c:pt>
                <c:pt idx="48">
                  <c:v>309.0</c:v>
                </c:pt>
                <c:pt idx="4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70008"/>
        <c:axId val="-2141180520"/>
      </c:scatterChart>
      <c:valAx>
        <c:axId val="-214047000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141180520"/>
        <c:crosses val="autoZero"/>
        <c:crossBetween val="midCat"/>
      </c:valAx>
      <c:valAx>
        <c:axId val="-214118052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140470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15</xdr:row>
      <xdr:rowOff>184150</xdr:rowOff>
    </xdr:from>
    <xdr:to>
      <xdr:col>5</xdr:col>
      <xdr:colOff>755650</xdr:colOff>
      <xdr:row>30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20</xdr:row>
      <xdr:rowOff>31750</xdr:rowOff>
    </xdr:from>
    <xdr:to>
      <xdr:col>8</xdr:col>
      <xdr:colOff>12700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1</xdr:row>
      <xdr:rowOff>152400</xdr:rowOff>
    </xdr:from>
    <xdr:to>
      <xdr:col>8</xdr:col>
      <xdr:colOff>584200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:G13" totalsRowShown="0">
  <autoFilter ref="A7:G13"/>
  <tableColumns count="7">
    <tableColumn id="1" name="NumA"/>
    <tableColumn id="6" name="Prefs"/>
    <tableColumn id="2" name="A pref"/>
    <tableColumn id="3" name="Mean Knowledge"/>
    <tableColumn id="7" name="95% CI" dataDxfId="2">
      <calculatedColumnFormula>2*Table1[[#This Row],[SD group Knowledge]]</calculatedColumnFormula>
    </tableColumn>
    <tableColumn id="4" name="SD group Knowledge"/>
    <tableColumn id="8" name="SD Indiv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7:E16" totalsRowShown="0">
  <autoFilter ref="A7:E16"/>
  <tableColumns count="5">
    <tableColumn id="1" name="numA"/>
    <tableColumn id="6" name="numB"/>
    <tableColumn id="3" name="Overall" dataDxfId="0"/>
    <tableColumn id="7" name="A" dataDxfId="1">
      <calculatedColumnFormula>2*Table13[[#This Row],[B]]</calculatedColumnFormula>
    </tableColumn>
    <tableColumn id="4" name="B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F1" sqref="F1:K26"/>
    </sheetView>
  </sheetViews>
  <sheetFormatPr baseColWidth="10" defaultRowHeight="15" x14ac:dyDescent="0"/>
  <cols>
    <col min="1" max="1" width="17" customWidth="1"/>
    <col min="2" max="2" width="17.6640625" customWidth="1"/>
  </cols>
  <sheetData>
    <row r="1" spans="1:16">
      <c r="A1" t="s">
        <v>6</v>
      </c>
      <c r="F1" t="s">
        <v>11</v>
      </c>
    </row>
    <row r="2" spans="1:16">
      <c r="H2" t="s">
        <v>12</v>
      </c>
      <c r="M2" t="s">
        <v>40</v>
      </c>
    </row>
    <row r="3" spans="1:16">
      <c r="A3" t="s">
        <v>0</v>
      </c>
      <c r="B3" t="s">
        <v>9</v>
      </c>
      <c r="G3" t="s">
        <v>39</v>
      </c>
      <c r="H3" t="s">
        <v>13</v>
      </c>
      <c r="I3" t="s">
        <v>14</v>
      </c>
      <c r="J3" t="s">
        <v>15</v>
      </c>
      <c r="K3" t="s">
        <v>16</v>
      </c>
      <c r="M3" t="s">
        <v>13</v>
      </c>
      <c r="N3" t="s">
        <v>14</v>
      </c>
      <c r="O3" t="s">
        <v>15</v>
      </c>
      <c r="P3" t="s">
        <v>16</v>
      </c>
    </row>
    <row r="4" spans="1:16">
      <c r="A4" t="s">
        <v>3</v>
      </c>
      <c r="B4" t="s">
        <v>10</v>
      </c>
      <c r="F4" t="s">
        <v>17</v>
      </c>
      <c r="G4">
        <v>0</v>
      </c>
      <c r="H4" s="1"/>
      <c r="I4" s="1"/>
      <c r="J4" s="1"/>
      <c r="K4" s="1"/>
    </row>
    <row r="5" spans="1:16">
      <c r="F5" t="s">
        <v>18</v>
      </c>
      <c r="G5">
        <v>0</v>
      </c>
      <c r="H5" s="1"/>
      <c r="I5" s="1"/>
      <c r="J5" s="1"/>
      <c r="K5" s="1"/>
    </row>
    <row r="6" spans="1:16">
      <c r="F6" t="s">
        <v>19</v>
      </c>
      <c r="G6">
        <v>0</v>
      </c>
      <c r="H6" s="1"/>
      <c r="I6" s="1"/>
      <c r="J6" s="1"/>
      <c r="K6" s="1"/>
    </row>
    <row r="7" spans="1:16">
      <c r="A7" t="s">
        <v>7</v>
      </c>
      <c r="B7" t="s">
        <v>4</v>
      </c>
      <c r="C7" t="s">
        <v>1</v>
      </c>
      <c r="F7" t="s">
        <v>20</v>
      </c>
      <c r="G7">
        <v>0</v>
      </c>
      <c r="H7" s="1"/>
      <c r="I7" s="1"/>
      <c r="J7" s="1"/>
      <c r="K7" s="1"/>
    </row>
    <row r="8" spans="1:16">
      <c r="A8" t="s">
        <v>8</v>
      </c>
      <c r="B8" t="s">
        <v>5</v>
      </c>
      <c r="C8" t="s">
        <v>2</v>
      </c>
      <c r="F8" t="s">
        <v>21</v>
      </c>
      <c r="G8">
        <v>0</v>
      </c>
      <c r="H8" s="1"/>
      <c r="I8" s="1"/>
      <c r="J8" s="1"/>
      <c r="K8" s="1"/>
    </row>
    <row r="9" spans="1:16">
      <c r="F9" t="s">
        <v>22</v>
      </c>
      <c r="G9">
        <v>0</v>
      </c>
      <c r="H9" s="1"/>
      <c r="I9" s="1"/>
      <c r="J9" s="1"/>
      <c r="K9" s="1"/>
    </row>
    <row r="10" spans="1:16">
      <c r="F10" t="s">
        <v>23</v>
      </c>
      <c r="G10">
        <v>0</v>
      </c>
      <c r="H10" s="1"/>
      <c r="I10" s="1"/>
      <c r="J10" s="1"/>
      <c r="K10" s="1"/>
    </row>
    <row r="11" spans="1:16">
      <c r="F11" t="s">
        <v>24</v>
      </c>
      <c r="G11">
        <v>0</v>
      </c>
      <c r="H11" s="1"/>
      <c r="I11" s="1"/>
      <c r="J11" s="1"/>
      <c r="K11" s="1"/>
    </row>
    <row r="12" spans="1:16">
      <c r="F12" t="s">
        <v>25</v>
      </c>
      <c r="G12">
        <v>0</v>
      </c>
      <c r="H12" s="1"/>
      <c r="I12" s="1"/>
      <c r="J12" s="1"/>
      <c r="K12" s="1"/>
    </row>
    <row r="13" spans="1:16">
      <c r="F13" t="s">
        <v>26</v>
      </c>
      <c r="G13">
        <v>0</v>
      </c>
      <c r="H13" s="1"/>
      <c r="I13" s="1"/>
      <c r="J13" s="1"/>
      <c r="K13" s="1"/>
    </row>
    <row r="14" spans="1:16">
      <c r="F14" t="s">
        <v>27</v>
      </c>
      <c r="G14">
        <v>1</v>
      </c>
      <c r="H14" s="1"/>
      <c r="I14" s="1"/>
      <c r="J14" s="1"/>
      <c r="K14" s="1"/>
    </row>
    <row r="15" spans="1:16">
      <c r="F15" t="s">
        <v>28</v>
      </c>
      <c r="G15">
        <v>1</v>
      </c>
      <c r="H15" s="1"/>
      <c r="I15" s="1"/>
      <c r="J15" s="1"/>
      <c r="K15" s="1"/>
    </row>
    <row r="16" spans="1:16">
      <c r="F16" t="s">
        <v>29</v>
      </c>
      <c r="G16">
        <v>1</v>
      </c>
      <c r="H16" s="1"/>
      <c r="I16" s="1"/>
      <c r="J16" s="1"/>
      <c r="K16" s="1"/>
    </row>
    <row r="17" spans="6:11">
      <c r="F17" t="s">
        <v>30</v>
      </c>
      <c r="G17">
        <v>1</v>
      </c>
      <c r="H17" s="1"/>
      <c r="I17" s="1"/>
      <c r="J17" s="1"/>
      <c r="K17" s="1"/>
    </row>
    <row r="18" spans="6:11">
      <c r="F18" t="s">
        <v>31</v>
      </c>
      <c r="G18">
        <v>1</v>
      </c>
      <c r="H18" s="1"/>
      <c r="I18" s="1"/>
      <c r="J18" s="1"/>
      <c r="K18" s="1"/>
    </row>
    <row r="19" spans="6:11">
      <c r="F19" t="s">
        <v>32</v>
      </c>
      <c r="G19">
        <v>1</v>
      </c>
      <c r="H19" s="1"/>
      <c r="I19" s="1"/>
      <c r="J19" s="1"/>
      <c r="K19" s="1"/>
    </row>
    <row r="20" spans="6:11">
      <c r="F20" t="s">
        <v>33</v>
      </c>
      <c r="G20">
        <v>1</v>
      </c>
      <c r="H20" s="1"/>
      <c r="I20" s="1"/>
      <c r="J20" s="1"/>
      <c r="K20" s="1"/>
    </row>
    <row r="21" spans="6:11">
      <c r="F21" t="s">
        <v>34</v>
      </c>
      <c r="G21">
        <v>1</v>
      </c>
      <c r="H21" s="1"/>
      <c r="I21" s="1"/>
      <c r="J21" s="1"/>
      <c r="K21" s="1"/>
    </row>
    <row r="22" spans="6:11">
      <c r="F22" t="s">
        <v>35</v>
      </c>
      <c r="G22">
        <v>1</v>
      </c>
      <c r="H22" s="1"/>
      <c r="I22" s="1"/>
      <c r="J22" s="1"/>
      <c r="K22" s="1"/>
    </row>
    <row r="23" spans="6:11">
      <c r="F23" t="s">
        <v>36</v>
      </c>
      <c r="G23">
        <v>1</v>
      </c>
      <c r="H23" s="1"/>
      <c r="I23" s="1"/>
      <c r="J23" s="1"/>
      <c r="K23" s="1"/>
    </row>
    <row r="25" spans="6:11">
      <c r="F25" t="s">
        <v>37</v>
      </c>
      <c r="H25" t="e">
        <f>AVERAGE(H4:H23)</f>
        <v>#DIV/0!</v>
      </c>
      <c r="I25" t="e">
        <f t="shared" ref="I25:K25" si="0">AVERAGE(I4:I23)</f>
        <v>#DIV/0!</v>
      </c>
      <c r="J25" t="e">
        <f t="shared" si="0"/>
        <v>#DIV/0!</v>
      </c>
      <c r="K25" t="e">
        <f t="shared" si="0"/>
        <v>#DIV/0!</v>
      </c>
    </row>
    <row r="26" spans="6:11">
      <c r="F26" t="s">
        <v>38</v>
      </c>
      <c r="H26" t="e">
        <f>STDEV(H4:H23)</f>
        <v>#DIV/0!</v>
      </c>
      <c r="I26" t="e">
        <f t="shared" ref="I26:K26" si="1">STDEV(I4:I23)</f>
        <v>#DIV/0!</v>
      </c>
      <c r="J26" t="e">
        <f t="shared" si="1"/>
        <v>#DIV/0!</v>
      </c>
      <c r="K26" t="e">
        <f t="shared" si="1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H31" sqref="H31"/>
    </sheetView>
  </sheetViews>
  <sheetFormatPr baseColWidth="10" defaultRowHeight="15" x14ac:dyDescent="0"/>
  <cols>
    <col min="1" max="2" width="9.1640625" customWidth="1"/>
    <col min="3" max="3" width="10.6640625" customWidth="1"/>
    <col min="4" max="4" width="18" customWidth="1"/>
    <col min="5" max="5" width="7.6640625" customWidth="1"/>
    <col min="6" max="6" width="16.6640625" bestFit="1" customWidth="1"/>
    <col min="7" max="7" width="13" customWidth="1"/>
  </cols>
  <sheetData>
    <row r="1" spans="1:20">
      <c r="A1" t="s">
        <v>0</v>
      </c>
      <c r="C1" t="s">
        <v>44</v>
      </c>
    </row>
    <row r="2" spans="1:20">
      <c r="A2" t="s">
        <v>3</v>
      </c>
      <c r="C2" t="s">
        <v>43</v>
      </c>
    </row>
    <row r="3" spans="1:20">
      <c r="I3">
        <v>6222</v>
      </c>
      <c r="K3">
        <v>6141</v>
      </c>
      <c r="M3">
        <v>6114</v>
      </c>
      <c r="O3">
        <v>3333</v>
      </c>
      <c r="Q3">
        <v>3252</v>
      </c>
      <c r="S3">
        <v>3225</v>
      </c>
    </row>
    <row r="4" spans="1:20">
      <c r="H4" t="s">
        <v>50</v>
      </c>
      <c r="I4" t="s">
        <v>45</v>
      </c>
      <c r="J4" t="s">
        <v>38</v>
      </c>
      <c r="K4" t="s">
        <v>45</v>
      </c>
      <c r="L4" t="s">
        <v>38</v>
      </c>
      <c r="M4" t="s">
        <v>45</v>
      </c>
      <c r="N4" t="s">
        <v>38</v>
      </c>
      <c r="O4" t="s">
        <v>45</v>
      </c>
      <c r="P4" t="s">
        <v>38</v>
      </c>
      <c r="Q4" t="s">
        <v>45</v>
      </c>
      <c r="R4" t="s">
        <v>38</v>
      </c>
      <c r="S4" t="s">
        <v>45</v>
      </c>
      <c r="T4" t="s">
        <v>38</v>
      </c>
    </row>
    <row r="5" spans="1:20">
      <c r="A5" t="s">
        <v>41</v>
      </c>
      <c r="C5" t="s">
        <v>1</v>
      </c>
      <c r="D5" t="s">
        <v>48</v>
      </c>
      <c r="H5">
        <v>1</v>
      </c>
      <c r="I5">
        <v>292.2</v>
      </c>
      <c r="J5">
        <v>171.1</v>
      </c>
      <c r="K5">
        <v>97</v>
      </c>
      <c r="L5">
        <v>99.113438464269393</v>
      </c>
      <c r="M5">
        <v>280.39999999999998</v>
      </c>
      <c r="N5">
        <v>141.98346827415401</v>
      </c>
      <c r="O5">
        <v>522.04999999999995</v>
      </c>
      <c r="P5">
        <v>240.588199168095</v>
      </c>
      <c r="Q5" s="2">
        <v>382.6</v>
      </c>
      <c r="R5" s="2">
        <v>164.47920999999999</v>
      </c>
      <c r="S5">
        <v>514.45000000000005</v>
      </c>
      <c r="T5">
        <v>169.60681310793899</v>
      </c>
    </row>
    <row r="6" spans="1:20">
      <c r="H6">
        <v>2</v>
      </c>
      <c r="I6">
        <v>312.10000000000002</v>
      </c>
      <c r="J6">
        <v>154.6</v>
      </c>
      <c r="K6">
        <v>92.9</v>
      </c>
      <c r="L6">
        <v>109.105887727666</v>
      </c>
      <c r="M6">
        <v>388.05</v>
      </c>
      <c r="N6">
        <v>204.332411062284</v>
      </c>
      <c r="O6">
        <v>388.1</v>
      </c>
      <c r="P6">
        <v>189.52819537500201</v>
      </c>
      <c r="Q6" s="2">
        <v>338</v>
      </c>
      <c r="R6" s="2">
        <v>146.2852297</v>
      </c>
      <c r="S6">
        <v>433.95</v>
      </c>
      <c r="T6">
        <v>254.41976814125999</v>
      </c>
    </row>
    <row r="7" spans="1:20">
      <c r="A7" t="s">
        <v>46</v>
      </c>
      <c r="B7" t="s">
        <v>59</v>
      </c>
      <c r="C7" t="s">
        <v>47</v>
      </c>
      <c r="D7" t="s">
        <v>49</v>
      </c>
      <c r="E7" t="s">
        <v>60</v>
      </c>
      <c r="F7" t="s">
        <v>55</v>
      </c>
      <c r="G7" t="s">
        <v>61</v>
      </c>
      <c r="H7">
        <v>3</v>
      </c>
      <c r="I7">
        <v>297.14999999999998</v>
      </c>
      <c r="J7">
        <v>230.4</v>
      </c>
      <c r="K7">
        <v>164.65</v>
      </c>
      <c r="L7">
        <v>167.77437072951301</v>
      </c>
      <c r="M7">
        <v>368.55</v>
      </c>
      <c r="N7">
        <v>166.08541714874801</v>
      </c>
      <c r="O7">
        <v>381.75</v>
      </c>
      <c r="P7">
        <v>171.408368953701</v>
      </c>
      <c r="Q7" s="2">
        <v>368.3</v>
      </c>
      <c r="R7" s="2">
        <v>125.992105</v>
      </c>
      <c r="S7">
        <v>590.6</v>
      </c>
      <c r="T7">
        <v>135.70649443405</v>
      </c>
    </row>
    <row r="8" spans="1:20">
      <c r="A8">
        <v>20</v>
      </c>
      <c r="B8">
        <v>6222</v>
      </c>
      <c r="C8" t="s">
        <v>56</v>
      </c>
      <c r="D8">
        <v>274.02</v>
      </c>
      <c r="E8">
        <f>2*Table1[[#This Row],[SD group Knowledge]]</f>
        <v>73.12</v>
      </c>
      <c r="F8">
        <v>36.56</v>
      </c>
      <c r="G8">
        <v>143.6</v>
      </c>
      <c r="H8">
        <v>4</v>
      </c>
      <c r="I8">
        <v>263.3</v>
      </c>
      <c r="J8">
        <v>138.5</v>
      </c>
      <c r="K8">
        <v>119.9</v>
      </c>
      <c r="L8">
        <v>69.846372772490298</v>
      </c>
      <c r="M8">
        <v>356.55</v>
      </c>
      <c r="N8">
        <v>118.17403535285899</v>
      </c>
      <c r="O8">
        <v>495.75</v>
      </c>
      <c r="P8">
        <v>147.37845125640601</v>
      </c>
      <c r="Q8" s="2">
        <v>284.55</v>
      </c>
      <c r="R8" s="2">
        <v>115.889455</v>
      </c>
      <c r="S8">
        <v>438.95</v>
      </c>
      <c r="T8">
        <v>220.02786306810199</v>
      </c>
    </row>
    <row r="9" spans="1:20">
      <c r="A9">
        <v>20</v>
      </c>
      <c r="B9">
        <v>6141</v>
      </c>
      <c r="C9" t="s">
        <v>57</v>
      </c>
      <c r="D9">
        <v>140.6</v>
      </c>
      <c r="E9">
        <f>2*Table1[[#This Row],[SD group Knowledge]]</f>
        <v>47.62</v>
      </c>
      <c r="F9">
        <v>23.81</v>
      </c>
      <c r="G9">
        <v>107.2</v>
      </c>
      <c r="H9">
        <v>5</v>
      </c>
      <c r="I9">
        <v>300.89999999999998</v>
      </c>
      <c r="J9">
        <v>156.80000000000001</v>
      </c>
      <c r="K9">
        <v>150.19999999999999</v>
      </c>
      <c r="L9">
        <v>96.147146001379198</v>
      </c>
      <c r="M9">
        <v>345.55</v>
      </c>
      <c r="N9">
        <v>161.23257963836599</v>
      </c>
      <c r="O9">
        <v>525.1</v>
      </c>
      <c r="P9">
        <v>201.65627347439201</v>
      </c>
      <c r="Q9" s="2">
        <v>356.1</v>
      </c>
      <c r="R9" s="2">
        <v>176.4446834</v>
      </c>
      <c r="S9">
        <v>524.65</v>
      </c>
      <c r="T9">
        <v>151.99005334491201</v>
      </c>
    </row>
    <row r="10" spans="1:20">
      <c r="A10">
        <v>20</v>
      </c>
      <c r="B10">
        <v>6114</v>
      </c>
      <c r="C10" t="s">
        <v>58</v>
      </c>
      <c r="D10">
        <v>352</v>
      </c>
      <c r="E10">
        <f>2*Table1[[#This Row],[SD group Knowledge]]</f>
        <v>53.8</v>
      </c>
      <c r="F10">
        <v>26.9</v>
      </c>
      <c r="G10">
        <v>153.9</v>
      </c>
      <c r="H10">
        <v>6</v>
      </c>
      <c r="I10">
        <v>189.1</v>
      </c>
      <c r="J10">
        <v>156.6</v>
      </c>
      <c r="K10">
        <v>190.55</v>
      </c>
      <c r="L10">
        <v>113.433251877828</v>
      </c>
      <c r="M10">
        <v>446.55</v>
      </c>
      <c r="N10">
        <v>164.227850385083</v>
      </c>
      <c r="O10">
        <v>429.05</v>
      </c>
      <c r="P10">
        <v>212.86132748069099</v>
      </c>
      <c r="Q10" s="2">
        <v>403.15</v>
      </c>
      <c r="R10" s="2">
        <v>145.60952649999999</v>
      </c>
      <c r="S10">
        <v>485.2</v>
      </c>
      <c r="T10">
        <v>174.313571051228</v>
      </c>
    </row>
    <row r="11" spans="1:20">
      <c r="A11">
        <v>20</v>
      </c>
      <c r="B11">
        <v>3333</v>
      </c>
      <c r="C11" t="s">
        <v>56</v>
      </c>
      <c r="D11">
        <v>448</v>
      </c>
      <c r="E11">
        <f>2*Table1[[#This Row],[SD group Knowledge]]</f>
        <v>60.2</v>
      </c>
      <c r="F11">
        <v>30.1</v>
      </c>
      <c r="G11">
        <v>188.2</v>
      </c>
      <c r="H11">
        <v>7</v>
      </c>
      <c r="I11">
        <v>219.25</v>
      </c>
      <c r="J11">
        <v>151.80000000000001</v>
      </c>
      <c r="K11">
        <v>127.5</v>
      </c>
      <c r="L11">
        <v>97.853542549432902</v>
      </c>
      <c r="M11">
        <v>331.25</v>
      </c>
      <c r="N11">
        <v>139.68192250138901</v>
      </c>
      <c r="O11">
        <v>415.35</v>
      </c>
      <c r="P11">
        <v>176.970195230722</v>
      </c>
      <c r="Q11" s="2">
        <v>375.3</v>
      </c>
      <c r="R11" s="2">
        <v>147.4638582</v>
      </c>
      <c r="S11">
        <v>513.54999999999995</v>
      </c>
      <c r="T11">
        <v>134.624810022834</v>
      </c>
    </row>
    <row r="12" spans="1:20">
      <c r="A12">
        <v>20</v>
      </c>
      <c r="B12">
        <v>3252</v>
      </c>
      <c r="C12" t="s">
        <v>57</v>
      </c>
      <c r="D12">
        <v>353.1</v>
      </c>
      <c r="E12">
        <f>2*Table1[[#This Row],[SD group Knowledge]]</f>
        <v>40.799999999999997</v>
      </c>
      <c r="F12">
        <v>20.399999999999999</v>
      </c>
      <c r="G12">
        <v>151.69999999999999</v>
      </c>
      <c r="H12">
        <v>8</v>
      </c>
      <c r="I12">
        <v>313.5</v>
      </c>
      <c r="J12">
        <v>134.19999999999999</v>
      </c>
      <c r="K12">
        <v>141.5</v>
      </c>
      <c r="L12">
        <v>113.23729160716501</v>
      </c>
      <c r="M12">
        <v>333.5</v>
      </c>
      <c r="N12">
        <v>121.61652415427901</v>
      </c>
      <c r="O12">
        <v>446.6</v>
      </c>
      <c r="P12">
        <v>177.86050122142501</v>
      </c>
      <c r="Q12" s="2">
        <v>360.6</v>
      </c>
      <c r="R12" s="2">
        <v>163.8553277</v>
      </c>
      <c r="S12">
        <v>423.2</v>
      </c>
      <c r="T12">
        <v>179.04677424746001</v>
      </c>
    </row>
    <row r="13" spans="1:20">
      <c r="A13">
        <v>20</v>
      </c>
      <c r="B13">
        <v>3225</v>
      </c>
      <c r="C13" t="s">
        <v>58</v>
      </c>
      <c r="D13">
        <v>480.2</v>
      </c>
      <c r="E13">
        <f>2*Table1[[#This Row],[SD group Knowledge]]</f>
        <v>69.8</v>
      </c>
      <c r="F13">
        <v>34.9</v>
      </c>
      <c r="G13">
        <v>186.4</v>
      </c>
      <c r="H13">
        <v>9</v>
      </c>
      <c r="I13">
        <v>270.5</v>
      </c>
      <c r="J13">
        <v>136</v>
      </c>
      <c r="K13">
        <v>138.94999999999999</v>
      </c>
      <c r="L13">
        <v>92.857261711896101</v>
      </c>
      <c r="M13">
        <v>378.25</v>
      </c>
      <c r="N13">
        <v>113.263955803293</v>
      </c>
      <c r="O13">
        <v>431.4</v>
      </c>
      <c r="P13">
        <v>209.151770630551</v>
      </c>
      <c r="Q13" s="2">
        <v>370.25</v>
      </c>
      <c r="R13" s="2">
        <v>136.47551350000001</v>
      </c>
      <c r="S13">
        <v>446.75</v>
      </c>
      <c r="T13">
        <v>216.85718681584899</v>
      </c>
    </row>
    <row r="14" spans="1:20">
      <c r="H14">
        <v>10</v>
      </c>
      <c r="I14">
        <v>266.5</v>
      </c>
      <c r="J14">
        <v>135.6</v>
      </c>
      <c r="K14">
        <v>154.6</v>
      </c>
      <c r="L14">
        <v>133.47438153561799</v>
      </c>
      <c r="M14">
        <v>355.75</v>
      </c>
      <c r="N14">
        <v>190.93395799539999</v>
      </c>
      <c r="O14">
        <v>509.6</v>
      </c>
      <c r="P14">
        <v>126.06740051926199</v>
      </c>
      <c r="Q14" s="2">
        <v>327.64999999999998</v>
      </c>
      <c r="R14" s="2">
        <v>176.7693338</v>
      </c>
      <c r="S14">
        <v>484.95</v>
      </c>
      <c r="T14">
        <v>183.90371479605699</v>
      </c>
    </row>
    <row r="15" spans="1:20">
      <c r="H15">
        <v>11</v>
      </c>
      <c r="I15">
        <v>305.45</v>
      </c>
      <c r="J15">
        <v>149.4</v>
      </c>
      <c r="K15">
        <v>179.6</v>
      </c>
      <c r="L15">
        <v>105.994240161286</v>
      </c>
      <c r="M15">
        <v>290.25</v>
      </c>
      <c r="N15">
        <v>160.43456610094901</v>
      </c>
      <c r="O15">
        <v>460.05</v>
      </c>
      <c r="P15">
        <v>209.955252124677</v>
      </c>
      <c r="Q15" s="2">
        <v>365.35</v>
      </c>
      <c r="R15" s="2">
        <v>172.27587270000001</v>
      </c>
      <c r="S15">
        <v>433.2</v>
      </c>
      <c r="T15">
        <v>244.12563633463199</v>
      </c>
    </row>
    <row r="16" spans="1:20">
      <c r="H16">
        <v>12</v>
      </c>
      <c r="I16">
        <v>229.6</v>
      </c>
      <c r="J16">
        <v>115</v>
      </c>
      <c r="K16">
        <v>167.75</v>
      </c>
      <c r="L16">
        <v>108.85184281494899</v>
      </c>
      <c r="M16">
        <v>290.39999999999998</v>
      </c>
      <c r="N16">
        <v>154.150439164917</v>
      </c>
      <c r="O16">
        <v>451</v>
      </c>
      <c r="P16">
        <v>236.74703355002501</v>
      </c>
      <c r="Q16" s="2">
        <v>357.7</v>
      </c>
      <c r="R16" s="2">
        <v>158.6349998</v>
      </c>
      <c r="S16">
        <v>503</v>
      </c>
      <c r="T16">
        <v>171.98255725508901</v>
      </c>
    </row>
    <row r="17" spans="8:20">
      <c r="H17">
        <v>13</v>
      </c>
      <c r="I17">
        <v>256.35000000000002</v>
      </c>
      <c r="J17">
        <v>112.9</v>
      </c>
      <c r="K17">
        <v>106.05</v>
      </c>
      <c r="L17">
        <v>79.558303678563405</v>
      </c>
      <c r="M17">
        <v>322.95</v>
      </c>
      <c r="N17">
        <v>189.356938082553</v>
      </c>
      <c r="O17">
        <v>461.45</v>
      </c>
      <c r="P17">
        <v>201.208055452428</v>
      </c>
      <c r="Q17" s="2">
        <v>358.85</v>
      </c>
      <c r="R17" s="2">
        <v>188.45724770000001</v>
      </c>
      <c r="S17">
        <v>459.8</v>
      </c>
      <c r="T17">
        <v>188.267894235846</v>
      </c>
    </row>
    <row r="18" spans="8:20">
      <c r="H18">
        <v>14</v>
      </c>
      <c r="I18">
        <v>269.60000000000002</v>
      </c>
      <c r="J18">
        <v>123.25</v>
      </c>
      <c r="K18">
        <v>144.4</v>
      </c>
      <c r="L18">
        <v>131.74193274013101</v>
      </c>
      <c r="M18">
        <v>408.1</v>
      </c>
      <c r="N18">
        <v>164.118346259482</v>
      </c>
      <c r="O18">
        <v>372.65</v>
      </c>
      <c r="P18">
        <v>236.05001142710501</v>
      </c>
      <c r="Q18" s="2">
        <v>343.7</v>
      </c>
      <c r="R18" s="2">
        <v>161.30882439999999</v>
      </c>
      <c r="S18">
        <v>463.55</v>
      </c>
      <c r="T18">
        <v>152.31320743091999</v>
      </c>
    </row>
    <row r="19" spans="8:20">
      <c r="H19">
        <v>15</v>
      </c>
      <c r="I19">
        <v>285.14999999999998</v>
      </c>
      <c r="J19">
        <v>80.3</v>
      </c>
      <c r="K19">
        <v>176.35</v>
      </c>
      <c r="L19">
        <v>120.85061461420599</v>
      </c>
      <c r="M19">
        <v>384.2</v>
      </c>
      <c r="N19">
        <v>164.359874729365</v>
      </c>
      <c r="O19">
        <v>436.95</v>
      </c>
      <c r="P19">
        <v>93.129493886625099</v>
      </c>
      <c r="Q19" s="2">
        <v>376.3</v>
      </c>
      <c r="R19" s="2">
        <v>135.0493477</v>
      </c>
      <c r="S19">
        <v>502.25</v>
      </c>
      <c r="T19">
        <v>169.16478263577901</v>
      </c>
    </row>
    <row r="20" spans="8:20">
      <c r="H20">
        <v>16</v>
      </c>
      <c r="I20">
        <v>308.14999999999998</v>
      </c>
      <c r="J20">
        <v>181.09</v>
      </c>
      <c r="K20">
        <v>108.35</v>
      </c>
      <c r="L20">
        <v>101.694731530461</v>
      </c>
      <c r="M20">
        <v>349.8</v>
      </c>
      <c r="N20">
        <v>158.027179541002</v>
      </c>
      <c r="O20">
        <v>473.35</v>
      </c>
      <c r="P20">
        <v>175.21603958061499</v>
      </c>
      <c r="Q20" s="2">
        <v>383.05</v>
      </c>
      <c r="R20" s="2">
        <v>115.94121699999999</v>
      </c>
      <c r="S20">
        <v>421.55</v>
      </c>
      <c r="T20">
        <v>176.29922978008901</v>
      </c>
    </row>
    <row r="21" spans="8:20">
      <c r="H21">
        <v>17</v>
      </c>
      <c r="I21">
        <v>212</v>
      </c>
      <c r="J21">
        <v>179</v>
      </c>
      <c r="K21">
        <v>88.95</v>
      </c>
      <c r="L21">
        <v>59.190570906272903</v>
      </c>
      <c r="M21">
        <v>347</v>
      </c>
      <c r="N21">
        <v>148.92244537624899</v>
      </c>
      <c r="O21">
        <v>450.25</v>
      </c>
      <c r="P21">
        <v>208.462005878138</v>
      </c>
      <c r="Q21" s="2">
        <v>308.8</v>
      </c>
      <c r="R21" s="2">
        <v>147.56928790000001</v>
      </c>
      <c r="S21">
        <v>511.1</v>
      </c>
      <c r="T21">
        <v>166.63003457075899</v>
      </c>
    </row>
    <row r="22" spans="8:20">
      <c r="H22">
        <v>18</v>
      </c>
      <c r="I22">
        <v>291.2</v>
      </c>
      <c r="J22">
        <v>91.9</v>
      </c>
      <c r="K22">
        <v>144.19999999999999</v>
      </c>
      <c r="L22">
        <v>127.354705655627</v>
      </c>
      <c r="M22">
        <v>345.1</v>
      </c>
      <c r="N22">
        <v>143.17486548016399</v>
      </c>
      <c r="O22">
        <v>414.9</v>
      </c>
      <c r="P22">
        <v>207.12897075570001</v>
      </c>
      <c r="Q22" s="2">
        <v>314.75</v>
      </c>
      <c r="R22" s="2">
        <v>146.53825620000001</v>
      </c>
      <c r="S22">
        <v>502.35</v>
      </c>
      <c r="T22">
        <v>216.218280302203</v>
      </c>
    </row>
    <row r="23" spans="8:20">
      <c r="H23">
        <v>19</v>
      </c>
      <c r="I23">
        <v>284.85000000000002</v>
      </c>
      <c r="J23">
        <v>133.19999999999999</v>
      </c>
      <c r="K23">
        <v>158.55000000000001</v>
      </c>
      <c r="L23">
        <v>117.25477209456</v>
      </c>
      <c r="M23">
        <v>342.25</v>
      </c>
      <c r="N23">
        <v>175.071677050467</v>
      </c>
      <c r="O23">
        <v>418.85</v>
      </c>
      <c r="P23">
        <v>219.33422585538</v>
      </c>
      <c r="Q23" s="2">
        <v>365.9</v>
      </c>
      <c r="R23" s="2">
        <v>137.783163</v>
      </c>
      <c r="S23">
        <v>506.25</v>
      </c>
      <c r="T23">
        <v>242.020198156661</v>
      </c>
    </row>
    <row r="24" spans="8:20">
      <c r="H24">
        <v>20</v>
      </c>
      <c r="I24">
        <v>313.55</v>
      </c>
      <c r="J24">
        <v>140.4</v>
      </c>
      <c r="K24">
        <v>159.9</v>
      </c>
      <c r="L24">
        <v>99.590160156513406</v>
      </c>
      <c r="M24">
        <v>375.65</v>
      </c>
      <c r="N24">
        <v>98.663849829397407</v>
      </c>
      <c r="O24">
        <v>475.8</v>
      </c>
      <c r="P24">
        <v>122.479901681008</v>
      </c>
      <c r="Q24" s="2">
        <v>321</v>
      </c>
      <c r="R24" s="2">
        <v>170.9065611</v>
      </c>
      <c r="S24">
        <v>445.65</v>
      </c>
      <c r="T24">
        <v>180.92489718403201</v>
      </c>
    </row>
    <row r="26" spans="8:20">
      <c r="H26" t="s">
        <v>51</v>
      </c>
      <c r="I26">
        <f xml:space="preserve"> AVERAGE(I5:I24)</f>
        <v>274.02</v>
      </c>
      <c r="J26">
        <f>AVERAGE(J5:J24)</f>
        <v>143.60200000000003</v>
      </c>
      <c r="K26">
        <f t="shared" ref="K26" si="0" xml:space="preserve"> AVERAGE(K5:K24)</f>
        <v>140.5925</v>
      </c>
      <c r="L26">
        <f t="shared" ref="L26" si="1">AVERAGE(L5:L24)</f>
        <v>107.24624096649136</v>
      </c>
      <c r="M26">
        <f t="shared" ref="M26" si="2" xml:space="preserve"> AVERAGE(M5:M24)</f>
        <v>352.005</v>
      </c>
      <c r="N26">
        <f t="shared" ref="N26" si="3">AVERAGE(N5:N24)</f>
        <v>153.89061519652003</v>
      </c>
      <c r="O26">
        <f t="shared" ref="O26" si="4" xml:space="preserve"> AVERAGE(O5:O24)</f>
        <v>447.99999999999989</v>
      </c>
      <c r="P26">
        <f t="shared" ref="P26" si="5">AVERAGE(P5:P24)</f>
        <v>188.15908367509741</v>
      </c>
      <c r="Q26">
        <f t="shared" ref="Q26" si="6" xml:space="preserve"> AVERAGE(Q5:Q24)</f>
        <v>353.09500000000003</v>
      </c>
      <c r="R26">
        <f t="shared" ref="R26" si="7">AVERAGE(R5:R24)</f>
        <v>151.68645101499999</v>
      </c>
      <c r="S26">
        <f t="shared" ref="S26" si="8" xml:space="preserve"> AVERAGE(S5:S24)</f>
        <v>480.24749999999995</v>
      </c>
      <c r="T26">
        <f t="shared" ref="T26" si="9">AVERAGE(T5:T24)</f>
        <v>186.42218834578506</v>
      </c>
    </row>
    <row r="27" spans="8:20">
      <c r="H27" t="s">
        <v>52</v>
      </c>
      <c r="I27">
        <f>STDEV(I5:I24)</f>
        <v>36.559138824361945</v>
      </c>
      <c r="K27">
        <f>STDEV(L5:L24)</f>
        <v>23.810365387080736</v>
      </c>
      <c r="M27">
        <f>STDEV(N5:N24)</f>
        <v>26.860027591800645</v>
      </c>
      <c r="O27">
        <f>STDEV(P5:P24)</f>
        <v>40.111399848500142</v>
      </c>
      <c r="Q27">
        <f>STDEV(R5:R24)</f>
        <v>20.375887326941335</v>
      </c>
      <c r="S27">
        <f>STDEV(T5:T24)</f>
        <v>34.880431818180945</v>
      </c>
    </row>
    <row r="28" spans="8:20">
      <c r="H28" t="s">
        <v>53</v>
      </c>
      <c r="I28">
        <f>I27/SQRT(20)</f>
        <v>8.1748719610125047</v>
      </c>
      <c r="K28">
        <f>K27/SQRT(20)</f>
        <v>5.3241595574620613</v>
      </c>
      <c r="M28">
        <f>M27/SQRT(20)</f>
        <v>6.0060847572786216</v>
      </c>
      <c r="O28">
        <f>O27/SQRT(20)</f>
        <v>8.9691816733921073</v>
      </c>
      <c r="Q28">
        <f>Q27/SQRT(20)</f>
        <v>4.5561869164917308</v>
      </c>
      <c r="S28">
        <f>S27/SQRT(20)</f>
        <v>7.7995016629999174</v>
      </c>
    </row>
    <row r="29" spans="8:20">
      <c r="H29" t="s">
        <v>54</v>
      </c>
      <c r="I29">
        <f>2*I28</f>
        <v>16.349743922025009</v>
      </c>
      <c r="K29">
        <f>2*K28</f>
        <v>10.648319114924123</v>
      </c>
      <c r="M29">
        <f>2*M28</f>
        <v>12.012169514557243</v>
      </c>
      <c r="O29">
        <f>2*O28</f>
        <v>17.938363346784215</v>
      </c>
      <c r="Q29">
        <f>2*Q28</f>
        <v>9.1123738329834616</v>
      </c>
      <c r="S29">
        <f>2*S28</f>
        <v>15.599003325999835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K20" sqref="K20"/>
    </sheetView>
  </sheetViews>
  <sheetFormatPr baseColWidth="10" defaultRowHeight="15" x14ac:dyDescent="0"/>
  <cols>
    <col min="1" max="2" width="9.1640625" customWidth="1"/>
    <col min="3" max="3" width="10.6640625" customWidth="1"/>
    <col min="4" max="4" width="18" customWidth="1"/>
    <col min="5" max="5" width="13.33203125" customWidth="1"/>
    <col min="6" max="6" width="5.5" customWidth="1"/>
    <col min="7" max="7" width="3" customWidth="1"/>
  </cols>
  <sheetData>
    <row r="1" spans="1:14">
      <c r="A1" t="s">
        <v>0</v>
      </c>
      <c r="C1" t="s">
        <v>62</v>
      </c>
    </row>
    <row r="2" spans="1:14">
      <c r="A2" t="s">
        <v>3</v>
      </c>
      <c r="C2" t="s">
        <v>43</v>
      </c>
      <c r="I2" t="s">
        <v>68</v>
      </c>
    </row>
    <row r="3" spans="1:14">
      <c r="I3" s="7" t="s">
        <v>65</v>
      </c>
      <c r="J3" s="7"/>
      <c r="K3" s="7" t="s">
        <v>41</v>
      </c>
      <c r="L3" s="7"/>
      <c r="M3" s="7" t="s">
        <v>42</v>
      </c>
    </row>
    <row r="4" spans="1:14">
      <c r="H4" s="7" t="s">
        <v>66</v>
      </c>
      <c r="I4" s="7" t="s">
        <v>45</v>
      </c>
      <c r="J4" s="7" t="s">
        <v>38</v>
      </c>
      <c r="K4" s="7" t="s">
        <v>45</v>
      </c>
      <c r="L4" s="7" t="s">
        <v>38</v>
      </c>
      <c r="M4" s="7" t="s">
        <v>45</v>
      </c>
      <c r="N4" s="7" t="s">
        <v>38</v>
      </c>
    </row>
    <row r="5" spans="1:14">
      <c r="A5" t="s">
        <v>41</v>
      </c>
      <c r="C5" t="s">
        <v>1</v>
      </c>
      <c r="D5" t="s">
        <v>67</v>
      </c>
      <c r="H5" s="7">
        <v>1</v>
      </c>
      <c r="I5">
        <v>413.6</v>
      </c>
      <c r="J5">
        <v>195.10277993109699</v>
      </c>
      <c r="K5">
        <v>240.5</v>
      </c>
      <c r="L5">
        <v>340.11836175072898</v>
      </c>
      <c r="M5">
        <v>432.83333333333297</v>
      </c>
      <c r="N5">
        <v>178.38664220632401</v>
      </c>
    </row>
    <row r="6" spans="1:14">
      <c r="H6" s="7">
        <v>2</v>
      </c>
      <c r="I6">
        <v>431.7</v>
      </c>
      <c r="J6">
        <v>243.69029093243901</v>
      </c>
      <c r="K6">
        <v>571.5</v>
      </c>
      <c r="L6">
        <v>391.03004999616002</v>
      </c>
      <c r="M6">
        <v>416.166666666666</v>
      </c>
      <c r="N6">
        <v>234.14154844000299</v>
      </c>
    </row>
    <row r="7" spans="1:14">
      <c r="A7" t="s">
        <v>63</v>
      </c>
      <c r="B7" t="s">
        <v>64</v>
      </c>
      <c r="C7" t="s">
        <v>65</v>
      </c>
      <c r="D7" t="s">
        <v>41</v>
      </c>
      <c r="E7" t="s">
        <v>42</v>
      </c>
      <c r="H7" s="7">
        <v>3</v>
      </c>
      <c r="I7">
        <v>367.75</v>
      </c>
      <c r="J7">
        <v>174.18135588185601</v>
      </c>
      <c r="K7">
        <v>419</v>
      </c>
      <c r="L7">
        <v>128.69343417595101</v>
      </c>
      <c r="M7">
        <v>362.05555555555497</v>
      </c>
      <c r="N7">
        <v>180.52944104762301</v>
      </c>
    </row>
    <row r="8" spans="1:14">
      <c r="A8">
        <v>10</v>
      </c>
      <c r="B8">
        <v>18</v>
      </c>
      <c r="C8" s="5">
        <v>447.23500000000001</v>
      </c>
      <c r="D8" s="5">
        <v>359.5</v>
      </c>
      <c r="E8">
        <v>456.98333333333301</v>
      </c>
      <c r="H8" s="7">
        <v>4</v>
      </c>
      <c r="I8">
        <v>430.95</v>
      </c>
      <c r="J8">
        <v>231.47342123198899</v>
      </c>
      <c r="K8">
        <v>369</v>
      </c>
      <c r="L8">
        <v>195.16147160748699</v>
      </c>
      <c r="M8">
        <v>437.83333333333297</v>
      </c>
      <c r="N8">
        <v>239.04251406269</v>
      </c>
    </row>
    <row r="9" spans="1:14">
      <c r="A9">
        <v>20</v>
      </c>
      <c r="B9">
        <v>16</v>
      </c>
      <c r="C9" s="5">
        <v>416.01499999999999</v>
      </c>
      <c r="D9" s="5">
        <v>315.45</v>
      </c>
      <c r="E9">
        <v>441.15625</v>
      </c>
      <c r="H9" s="7">
        <v>5</v>
      </c>
      <c r="I9">
        <v>454.95</v>
      </c>
      <c r="J9">
        <v>132.782162324534</v>
      </c>
      <c r="K9">
        <v>340</v>
      </c>
      <c r="L9">
        <v>28.284271247461898</v>
      </c>
      <c r="M9">
        <v>467.722222222222</v>
      </c>
      <c r="N9">
        <v>133.90681815244599</v>
      </c>
    </row>
    <row r="10" spans="1:14">
      <c r="A10">
        <v>30</v>
      </c>
      <c r="B10">
        <v>14</v>
      </c>
      <c r="C10" s="5">
        <v>375.5200000000001</v>
      </c>
      <c r="D10" s="5">
        <v>277.69999999999948</v>
      </c>
      <c r="E10">
        <v>417.44285714285672</v>
      </c>
      <c r="H10" s="7">
        <v>6</v>
      </c>
      <c r="I10">
        <v>475</v>
      </c>
      <c r="J10">
        <v>199.06677007318001</v>
      </c>
      <c r="K10">
        <v>225.5</v>
      </c>
      <c r="L10">
        <v>304.763022691402</v>
      </c>
      <c r="M10">
        <v>502.722222222222</v>
      </c>
      <c r="N10">
        <v>175.18219274114199</v>
      </c>
    </row>
    <row r="11" spans="1:14">
      <c r="A11">
        <v>40</v>
      </c>
      <c r="B11">
        <v>12</v>
      </c>
      <c r="C11" s="5">
        <v>374.27499999999998</v>
      </c>
      <c r="D11" s="5">
        <v>321.4375</v>
      </c>
      <c r="E11">
        <v>409.49999999999955</v>
      </c>
      <c r="H11" s="7">
        <v>7</v>
      </c>
      <c r="I11">
        <v>497.5</v>
      </c>
      <c r="J11">
        <v>163.892294542868</v>
      </c>
      <c r="K11">
        <v>438.5</v>
      </c>
      <c r="L11">
        <v>98.287842584930104</v>
      </c>
      <c r="M11">
        <v>504.05555555555497</v>
      </c>
      <c r="N11">
        <v>170.28642729313799</v>
      </c>
    </row>
    <row r="12" spans="1:14">
      <c r="A12">
        <v>50</v>
      </c>
      <c r="B12">
        <v>10</v>
      </c>
      <c r="C12" s="5">
        <v>378.27499999999998</v>
      </c>
      <c r="D12" s="5">
        <v>313.12000000000006</v>
      </c>
      <c r="E12">
        <v>443.43</v>
      </c>
      <c r="H12" s="7">
        <v>8</v>
      </c>
      <c r="I12">
        <v>510.65</v>
      </c>
      <c r="J12">
        <v>177.585050046449</v>
      </c>
      <c r="K12">
        <v>381.5</v>
      </c>
      <c r="L12">
        <v>24.7487373415291</v>
      </c>
      <c r="M12">
        <v>525</v>
      </c>
      <c r="N12">
        <v>181.74222210074799</v>
      </c>
    </row>
    <row r="13" spans="1:14">
      <c r="A13">
        <v>60</v>
      </c>
      <c r="B13">
        <v>8</v>
      </c>
      <c r="C13" s="5">
        <v>338.33499999999998</v>
      </c>
      <c r="D13" s="5">
        <v>285.8749999999996</v>
      </c>
      <c r="E13">
        <v>417.02499999999998</v>
      </c>
      <c r="H13" s="7">
        <v>9</v>
      </c>
      <c r="I13">
        <v>415.65</v>
      </c>
      <c r="J13">
        <v>192.31998418206399</v>
      </c>
      <c r="K13">
        <v>235</v>
      </c>
      <c r="L13">
        <v>67.882250993908499</v>
      </c>
      <c r="M13">
        <v>435.722222222222</v>
      </c>
      <c r="N13">
        <v>191.836880940263</v>
      </c>
    </row>
    <row r="14" spans="1:14">
      <c r="A14">
        <v>70</v>
      </c>
      <c r="B14">
        <v>6</v>
      </c>
      <c r="C14" s="6">
        <v>305.07</v>
      </c>
      <c r="D14" s="6">
        <v>283.3928571428566</v>
      </c>
      <c r="E14" s="4">
        <v>355.64999999999975</v>
      </c>
      <c r="H14" s="7">
        <v>10</v>
      </c>
      <c r="I14">
        <v>474.6</v>
      </c>
      <c r="J14">
        <v>163.92565709074199</v>
      </c>
      <c r="K14">
        <v>374.5</v>
      </c>
      <c r="L14">
        <v>153.44217151748001</v>
      </c>
      <c r="M14">
        <v>485.722222222222</v>
      </c>
      <c r="N14">
        <v>165.34271202052</v>
      </c>
    </row>
    <row r="15" spans="1:14">
      <c r="A15">
        <v>80</v>
      </c>
      <c r="B15">
        <v>4</v>
      </c>
      <c r="C15" s="5">
        <v>303.69500000000005</v>
      </c>
      <c r="D15" s="5">
        <v>286.08749999999998</v>
      </c>
      <c r="E15">
        <v>369.15</v>
      </c>
    </row>
    <row r="16" spans="1:14">
      <c r="A16">
        <v>90</v>
      </c>
      <c r="B16">
        <v>2</v>
      </c>
      <c r="C16" s="5">
        <v>303.05</v>
      </c>
      <c r="D16" s="5">
        <v>294.79652777777738</v>
      </c>
      <c r="E16">
        <v>363.77499999999998</v>
      </c>
      <c r="H16" t="s">
        <v>51</v>
      </c>
      <c r="I16">
        <f xml:space="preserve"> AVERAGE(I5:I14)</f>
        <v>447.23500000000001</v>
      </c>
      <c r="J16">
        <f>AVERAGE(J5:J14)</f>
        <v>187.40197662372185</v>
      </c>
      <c r="K16">
        <f xml:space="preserve"> AVERAGE(K5:K14)</f>
        <v>359.5</v>
      </c>
      <c r="L16">
        <f>AVERAGE(L5:L14)</f>
        <v>173.24116139070384</v>
      </c>
      <c r="M16">
        <f xml:space="preserve"> AVERAGE(M5:M14)</f>
        <v>456.98333333333301</v>
      </c>
      <c r="N16">
        <f>AVERAGE(N5:N14)</f>
        <v>185.03973990048968</v>
      </c>
    </row>
    <row r="17" spans="4:13">
      <c r="D17" s="3"/>
      <c r="H17" t="s">
        <v>52</v>
      </c>
      <c r="I17">
        <f>STDEV(I5:I14)</f>
        <v>43.564282324450666</v>
      </c>
      <c r="K17">
        <f>STDEV(L5:L14)</f>
        <v>131.32487282393305</v>
      </c>
      <c r="M17">
        <f>STDEV(N5:N14)</f>
        <v>31.209593497253099</v>
      </c>
    </row>
    <row r="18" spans="4:13">
      <c r="H18" t="s">
        <v>53</v>
      </c>
      <c r="I18">
        <f>I17/SQRT(20)</f>
        <v>9.7412696668464225</v>
      </c>
      <c r="K18">
        <f>K17/SQRT(20)</f>
        <v>29.365134277082905</v>
      </c>
      <c r="M18">
        <f>M17/SQRT(20)</f>
        <v>6.9786772609993326</v>
      </c>
    </row>
    <row r="19" spans="4:13">
      <c r="H19" t="s">
        <v>54</v>
      </c>
      <c r="I19">
        <f>2*I18</f>
        <v>19.482539333692845</v>
      </c>
      <c r="K19">
        <f>2*K18</f>
        <v>58.730268554165811</v>
      </c>
      <c r="M19">
        <f>2*M18</f>
        <v>13.957354521998665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U54"/>
  <sheetViews>
    <sheetView workbookViewId="0">
      <selection activeCell="U1" sqref="U1"/>
    </sheetView>
  </sheetViews>
  <sheetFormatPr baseColWidth="10" defaultRowHeight="15" x14ac:dyDescent="0"/>
  <sheetData>
    <row r="1" spans="13:21">
      <c r="M1" s="7" t="s">
        <v>71</v>
      </c>
      <c r="R1" s="7" t="s">
        <v>72</v>
      </c>
      <c r="U1" s="7" t="s">
        <v>73</v>
      </c>
    </row>
    <row r="2" spans="13:21">
      <c r="M2">
        <v>6222</v>
      </c>
      <c r="O2">
        <v>3333</v>
      </c>
    </row>
    <row r="3" spans="13:21">
      <c r="M3" t="s">
        <v>41</v>
      </c>
      <c r="O3" t="s">
        <v>42</v>
      </c>
    </row>
    <row r="4" spans="13:21">
      <c r="M4" t="s">
        <v>69</v>
      </c>
      <c r="N4" t="s">
        <v>70</v>
      </c>
      <c r="O4" t="s">
        <v>69</v>
      </c>
      <c r="P4" t="s">
        <v>70</v>
      </c>
    </row>
    <row r="5" spans="13:21">
      <c r="M5">
        <v>0.18942746413896</v>
      </c>
      <c r="N5">
        <v>2</v>
      </c>
      <c r="O5">
        <v>0.74759677379007805</v>
      </c>
      <c r="P5">
        <v>328</v>
      </c>
    </row>
    <row r="6" spans="13:21">
      <c r="M6">
        <v>0.56522962248743502</v>
      </c>
      <c r="N6">
        <v>93</v>
      </c>
      <c r="O6">
        <v>5.2667904670527801E-2</v>
      </c>
      <c r="P6">
        <v>536</v>
      </c>
    </row>
    <row r="7" spans="13:21">
      <c r="M7">
        <v>0.78861117597793096</v>
      </c>
      <c r="N7">
        <v>197</v>
      </c>
      <c r="O7">
        <v>0.403219461721053</v>
      </c>
      <c r="P7">
        <v>131</v>
      </c>
    </row>
    <row r="8" spans="13:21">
      <c r="M8">
        <v>7.3488189116139796E-3</v>
      </c>
      <c r="N8">
        <v>291</v>
      </c>
      <c r="O8">
        <v>0.56931012663918501</v>
      </c>
      <c r="P8">
        <v>318</v>
      </c>
    </row>
    <row r="9" spans="13:21">
      <c r="M9">
        <v>0.87796424937528805</v>
      </c>
      <c r="N9">
        <v>221</v>
      </c>
      <c r="O9">
        <v>0.47732026374795999</v>
      </c>
      <c r="P9">
        <v>420</v>
      </c>
    </row>
    <row r="10" spans="13:21">
      <c r="M10">
        <v>0.256516197719665</v>
      </c>
      <c r="N10">
        <v>99</v>
      </c>
      <c r="O10">
        <v>0.25320339854892299</v>
      </c>
      <c r="P10">
        <v>483</v>
      </c>
    </row>
    <row r="11" spans="13:21">
      <c r="M11">
        <v>0.22425317811523399</v>
      </c>
      <c r="N11">
        <v>232</v>
      </c>
      <c r="O11">
        <v>3.3822830204457602E-2</v>
      </c>
      <c r="P11">
        <v>280</v>
      </c>
    </row>
    <row r="12" spans="13:21">
      <c r="M12">
        <v>0.188007552064858</v>
      </c>
      <c r="N12">
        <v>229</v>
      </c>
      <c r="O12">
        <v>4.0408095269115103E-2</v>
      </c>
      <c r="P12">
        <v>0</v>
      </c>
    </row>
    <row r="13" spans="13:21">
      <c r="M13">
        <v>0.35220383780509001</v>
      </c>
      <c r="N13">
        <v>130</v>
      </c>
      <c r="O13">
        <v>6.4082946071701993E-2</v>
      </c>
      <c r="P13">
        <v>738</v>
      </c>
    </row>
    <row r="14" spans="13:21">
      <c r="M14">
        <v>0.93660460355918795</v>
      </c>
      <c r="N14">
        <v>265</v>
      </c>
      <c r="O14">
        <v>0.99757892889564204</v>
      </c>
      <c r="P14">
        <v>398</v>
      </c>
    </row>
    <row r="15" spans="13:21">
      <c r="M15">
        <v>0.88185311393767196</v>
      </c>
      <c r="N15">
        <v>316</v>
      </c>
      <c r="O15">
        <v>0.219413218304432</v>
      </c>
      <c r="P15">
        <v>450</v>
      </c>
    </row>
    <row r="16" spans="13:21">
      <c r="M16">
        <v>0.13648713799364701</v>
      </c>
      <c r="N16">
        <v>28</v>
      </c>
      <c r="O16">
        <v>0.18662126367077</v>
      </c>
      <c r="P16">
        <v>528</v>
      </c>
    </row>
    <row r="17" spans="13:16">
      <c r="M17">
        <v>0.49894734303006599</v>
      </c>
      <c r="N17">
        <v>180</v>
      </c>
      <c r="O17">
        <v>0.50141545004677501</v>
      </c>
      <c r="P17">
        <v>599</v>
      </c>
    </row>
    <row r="18" spans="13:16">
      <c r="M18">
        <v>3.7997552862234198E-2</v>
      </c>
      <c r="N18">
        <v>261</v>
      </c>
      <c r="O18">
        <v>0.73004090824311396</v>
      </c>
      <c r="P18">
        <v>233</v>
      </c>
    </row>
    <row r="19" spans="13:16">
      <c r="M19">
        <v>0.44123033562478903</v>
      </c>
      <c r="N19">
        <v>325</v>
      </c>
      <c r="O19">
        <v>0.93027321645342098</v>
      </c>
      <c r="P19">
        <v>455</v>
      </c>
    </row>
    <row r="20" spans="13:16">
      <c r="M20">
        <v>0.820620822754073</v>
      </c>
      <c r="N20">
        <v>140</v>
      </c>
      <c r="O20">
        <v>0.46093777701942301</v>
      </c>
      <c r="P20">
        <v>556</v>
      </c>
    </row>
    <row r="21" spans="13:16">
      <c r="M21">
        <v>5.7046083491418903E-2</v>
      </c>
      <c r="N21">
        <v>333</v>
      </c>
      <c r="O21">
        <v>0.39960207536181602</v>
      </c>
      <c r="P21">
        <v>104</v>
      </c>
    </row>
    <row r="22" spans="13:16">
      <c r="M22">
        <v>0.67918815670113297</v>
      </c>
      <c r="N22">
        <v>152</v>
      </c>
      <c r="O22">
        <v>0.83142757339259299</v>
      </c>
      <c r="P22">
        <v>230</v>
      </c>
    </row>
    <row r="23" spans="13:16">
      <c r="M23">
        <v>0.68929942584548698</v>
      </c>
      <c r="N23">
        <v>310</v>
      </c>
      <c r="O23">
        <v>0.137651265006066</v>
      </c>
      <c r="P23">
        <v>250</v>
      </c>
    </row>
    <row r="24" spans="13:16">
      <c r="M24">
        <v>0.81645573391799997</v>
      </c>
      <c r="N24">
        <v>68</v>
      </c>
      <c r="O24">
        <v>0.29192476762639602</v>
      </c>
      <c r="P24">
        <v>679</v>
      </c>
    </row>
    <row r="25" spans="13:16">
      <c r="M25">
        <v>0.245319135320094</v>
      </c>
      <c r="N25">
        <v>246</v>
      </c>
      <c r="O25">
        <v>0.13215049715038499</v>
      </c>
      <c r="P25">
        <v>230</v>
      </c>
    </row>
    <row r="26" spans="13:16">
      <c r="M26">
        <v>0.27739938135521702</v>
      </c>
      <c r="N26">
        <v>418</v>
      </c>
      <c r="O26">
        <v>0.60815418595680104</v>
      </c>
      <c r="P26">
        <v>2</v>
      </c>
    </row>
    <row r="27" spans="13:16">
      <c r="M27">
        <v>8.7134915126409307E-2</v>
      </c>
      <c r="N27">
        <v>20</v>
      </c>
      <c r="O27">
        <v>0.53534063461531201</v>
      </c>
      <c r="P27">
        <v>317</v>
      </c>
    </row>
    <row r="28" spans="13:16">
      <c r="M28">
        <v>6.7774987787240698E-2</v>
      </c>
      <c r="N28">
        <v>272</v>
      </c>
      <c r="O28">
        <v>0.29796350871036997</v>
      </c>
      <c r="P28">
        <v>387</v>
      </c>
    </row>
    <row r="29" spans="13:16">
      <c r="M29">
        <v>3.91563224567201E-2</v>
      </c>
      <c r="N29">
        <v>3</v>
      </c>
      <c r="O29">
        <v>0.68925220608052795</v>
      </c>
      <c r="P29">
        <v>230</v>
      </c>
    </row>
    <row r="30" spans="13:16">
      <c r="M30">
        <v>0.87010030169353303</v>
      </c>
      <c r="N30">
        <v>327</v>
      </c>
      <c r="O30">
        <v>0.36698896081530302</v>
      </c>
      <c r="P30">
        <v>58</v>
      </c>
    </row>
    <row r="31" spans="13:16">
      <c r="M31">
        <v>0.83323251028853196</v>
      </c>
      <c r="N31">
        <v>208</v>
      </c>
      <c r="O31">
        <v>0.35908173357485001</v>
      </c>
      <c r="P31">
        <v>210</v>
      </c>
    </row>
    <row r="32" spans="13:16">
      <c r="M32">
        <v>0.68020599487277</v>
      </c>
      <c r="N32">
        <v>147</v>
      </c>
      <c r="O32">
        <v>0.25659245779832501</v>
      </c>
      <c r="P32">
        <v>230</v>
      </c>
    </row>
    <row r="33" spans="13:16">
      <c r="M33">
        <v>0.52286271759612002</v>
      </c>
      <c r="N33">
        <v>117</v>
      </c>
      <c r="O33">
        <v>0.30236001829213399</v>
      </c>
      <c r="P33">
        <v>540</v>
      </c>
    </row>
    <row r="34" spans="13:16">
      <c r="M34">
        <v>0.43437391514673201</v>
      </c>
      <c r="N34">
        <v>65</v>
      </c>
      <c r="O34">
        <v>0.72888464028869104</v>
      </c>
      <c r="P34">
        <v>157</v>
      </c>
    </row>
    <row r="35" spans="13:16">
      <c r="M35">
        <v>0.412262792685266</v>
      </c>
      <c r="N35">
        <v>173</v>
      </c>
      <c r="O35">
        <v>9.80540202780502E-2</v>
      </c>
      <c r="P35">
        <v>344</v>
      </c>
    </row>
    <row r="36" spans="13:16">
      <c r="M36">
        <v>0.120870326703281</v>
      </c>
      <c r="N36">
        <v>23</v>
      </c>
      <c r="O36">
        <v>0.81787815992794</v>
      </c>
      <c r="P36">
        <v>230</v>
      </c>
    </row>
    <row r="37" spans="13:16">
      <c r="M37">
        <v>0.63613821456739394</v>
      </c>
      <c r="N37">
        <v>178</v>
      </c>
      <c r="O37">
        <v>0.62255613532795595</v>
      </c>
      <c r="P37">
        <v>570</v>
      </c>
    </row>
    <row r="38" spans="13:16">
      <c r="M38">
        <v>0.72852810969122195</v>
      </c>
      <c r="N38">
        <v>327</v>
      </c>
      <c r="O38">
        <v>0.76308263393606202</v>
      </c>
      <c r="P38">
        <v>341</v>
      </c>
    </row>
    <row r="39" spans="13:16">
      <c r="M39">
        <v>1.61053094301211E-2</v>
      </c>
      <c r="N39">
        <v>260</v>
      </c>
      <c r="O39">
        <v>0.93180156670385805</v>
      </c>
      <c r="P39">
        <v>0</v>
      </c>
    </row>
    <row r="40" spans="13:16">
      <c r="M40">
        <v>0.81703897928243197</v>
      </c>
      <c r="N40">
        <v>78</v>
      </c>
      <c r="O40">
        <v>8.5555072025161202E-2</v>
      </c>
      <c r="P40">
        <v>410</v>
      </c>
    </row>
    <row r="41" spans="13:16">
      <c r="M41">
        <v>0.86893739671147197</v>
      </c>
      <c r="N41">
        <v>280</v>
      </c>
      <c r="O41">
        <v>0.60733492789648202</v>
      </c>
      <c r="P41">
        <v>370</v>
      </c>
    </row>
    <row r="42" spans="13:16">
      <c r="M42">
        <v>0.61901713552426596</v>
      </c>
      <c r="N42">
        <v>303</v>
      </c>
      <c r="O42">
        <v>0.313290378932293</v>
      </c>
      <c r="P42">
        <v>68</v>
      </c>
    </row>
    <row r="43" spans="13:16">
      <c r="M43">
        <v>0.44705268551362098</v>
      </c>
      <c r="N43">
        <v>177</v>
      </c>
      <c r="O43">
        <v>0.13428818542160401</v>
      </c>
      <c r="P43">
        <v>163</v>
      </c>
    </row>
    <row r="44" spans="13:16">
      <c r="M44">
        <v>0.195711184834545</v>
      </c>
      <c r="N44">
        <v>165</v>
      </c>
      <c r="O44">
        <v>0.67623235183763897</v>
      </c>
      <c r="P44">
        <v>520</v>
      </c>
    </row>
    <row r="45" spans="13:16">
      <c r="M45">
        <v>0.59180785320402995</v>
      </c>
      <c r="N45">
        <v>120</v>
      </c>
      <c r="O45">
        <v>0.62020598346001399</v>
      </c>
      <c r="P45">
        <v>146</v>
      </c>
    </row>
    <row r="46" spans="13:16">
      <c r="M46">
        <v>0.17503819558474901</v>
      </c>
      <c r="N46">
        <v>286</v>
      </c>
      <c r="O46">
        <v>1.01613301905111E-2</v>
      </c>
      <c r="P46">
        <v>469</v>
      </c>
    </row>
    <row r="47" spans="13:16">
      <c r="M47">
        <v>0.45095608962774802</v>
      </c>
      <c r="N47">
        <v>270</v>
      </c>
      <c r="O47">
        <v>0.95289874678812003</v>
      </c>
      <c r="P47">
        <v>20</v>
      </c>
    </row>
    <row r="48" spans="13:16">
      <c r="M48">
        <v>0.73614833565391602</v>
      </c>
      <c r="N48">
        <v>440</v>
      </c>
      <c r="O48">
        <v>3.5502104093778998E-2</v>
      </c>
      <c r="P48">
        <v>427</v>
      </c>
    </row>
    <row r="49" spans="13:16">
      <c r="M49">
        <v>0.120590102949423</v>
      </c>
      <c r="N49">
        <v>96</v>
      </c>
      <c r="O49">
        <v>0.62991644846912498</v>
      </c>
      <c r="P49">
        <v>307</v>
      </c>
    </row>
    <row r="50" spans="13:16">
      <c r="M50">
        <v>0.994048501388476</v>
      </c>
      <c r="N50">
        <v>33</v>
      </c>
      <c r="O50">
        <v>0.44411346172845301</v>
      </c>
      <c r="P50">
        <v>352</v>
      </c>
    </row>
    <row r="51" spans="13:16">
      <c r="M51">
        <v>0.140787785385</v>
      </c>
      <c r="N51">
        <v>186</v>
      </c>
      <c r="O51">
        <v>0.34327574283788898</v>
      </c>
      <c r="P51">
        <v>344</v>
      </c>
    </row>
    <row r="52" spans="13:16">
      <c r="M52">
        <v>0.45156592011208302</v>
      </c>
      <c r="N52">
        <v>356</v>
      </c>
      <c r="O52">
        <v>0.12894523101014199</v>
      </c>
      <c r="P52">
        <v>420</v>
      </c>
    </row>
    <row r="53" spans="13:16">
      <c r="M53">
        <v>8.2364802299602996E-2</v>
      </c>
      <c r="N53">
        <v>110</v>
      </c>
      <c r="O53">
        <v>0.26354435637375301</v>
      </c>
      <c r="P53">
        <v>309</v>
      </c>
    </row>
    <row r="54" spans="13:16">
      <c r="M54">
        <v>0.85868773660707098</v>
      </c>
      <c r="N54">
        <v>13</v>
      </c>
      <c r="O54">
        <v>0.33803677983864799</v>
      </c>
      <c r="P54">
        <v>100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 spent</vt:lpstr>
      <vt:lpstr>knowledge by pref</vt:lpstr>
      <vt:lpstr>homogeneity</vt:lpstr>
      <vt:lpstr>chanceofLearn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Junyi Chu</dc:creator>
  <cp:lastModifiedBy>Junyi Chu</cp:lastModifiedBy>
  <dcterms:created xsi:type="dcterms:W3CDTF">2015-04-29T04:03:34Z</dcterms:created>
  <dcterms:modified xsi:type="dcterms:W3CDTF">2015-04-30T00:17:00Z</dcterms:modified>
</cp:coreProperties>
</file>