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uni\2020\RESE412\Project_1\data\"/>
    </mc:Choice>
  </mc:AlternateContent>
  <xr:revisionPtr revIDLastSave="0" documentId="13_ncr:1_{FAA8308F-5939-4EBA-86ED-53E791ED7D6E}" xr6:coauthVersionLast="41" xr6:coauthVersionMax="41" xr10:uidLastSave="{00000000-0000-0000-0000-000000000000}"/>
  <bookViews>
    <workbookView xWindow="-120" yWindow="-120" windowWidth="29040" windowHeight="15990" activeTab="1" xr2:uid="{00000000-000D-0000-FFFF-FFFF00000000}"/>
  </bookViews>
  <sheets>
    <sheet name="resource_data" sheetId="1" r:id="rId1"/>
    <sheet name="house_req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2" l="1"/>
  <c r="E46" i="2"/>
  <c r="C46" i="2"/>
  <c r="G44" i="2"/>
  <c r="K2" i="1"/>
  <c r="A44" i="2"/>
  <c r="B44" i="2"/>
  <c r="C44" i="2" s="1"/>
  <c r="D44" i="2"/>
  <c r="E44" i="2" s="1"/>
  <c r="G34" i="2"/>
  <c r="G35" i="2"/>
  <c r="G36" i="2"/>
  <c r="G33" i="2"/>
  <c r="G26" i="2"/>
  <c r="G27" i="2"/>
  <c r="G28" i="2"/>
  <c r="G25" i="2"/>
  <c r="E34" i="2"/>
  <c r="E35" i="2"/>
  <c r="E36" i="2"/>
  <c r="E33" i="2"/>
  <c r="E26" i="2"/>
  <c r="E27" i="2"/>
  <c r="E28" i="2"/>
  <c r="E25" i="2"/>
  <c r="F44" i="2" l="1"/>
  <c r="H36" i="2"/>
  <c r="H35" i="2"/>
  <c r="H34" i="2"/>
  <c r="H28" i="2"/>
  <c r="H27" i="2"/>
  <c r="H26" i="2"/>
  <c r="H25" i="2"/>
  <c r="F19" i="2"/>
  <c r="G19" i="2" l="1"/>
  <c r="H33" i="2"/>
  <c r="D19" i="2"/>
  <c r="E19" i="2" s="1"/>
  <c r="F18" i="2"/>
  <c r="D18" i="2"/>
  <c r="E18" i="2" s="1"/>
  <c r="F17" i="2"/>
  <c r="D17" i="2"/>
  <c r="E17" i="2" s="1"/>
  <c r="F16" i="2"/>
  <c r="D16" i="2"/>
  <c r="F9" i="2"/>
  <c r="F10" i="2"/>
  <c r="F11" i="2"/>
  <c r="F8" i="2"/>
  <c r="D9" i="2"/>
  <c r="E9" i="2" s="1"/>
  <c r="D10" i="2"/>
  <c r="E10" i="2" s="1"/>
  <c r="D11" i="2"/>
  <c r="E11" i="2" s="1"/>
  <c r="D8" i="2"/>
  <c r="E8" i="2" s="1"/>
  <c r="H8" i="2" l="1"/>
  <c r="E16" i="2"/>
  <c r="G16" i="2"/>
  <c r="G11" i="2"/>
  <c r="H11" i="2" s="1"/>
  <c r="G8" i="2"/>
  <c r="G10" i="2"/>
  <c r="H10" i="2" s="1"/>
  <c r="G17" i="2"/>
  <c r="H17" i="2" s="1"/>
  <c r="G9" i="2"/>
  <c r="H9" i="2" s="1"/>
  <c r="G18" i="2"/>
  <c r="H18" i="2" s="1"/>
  <c r="H19" i="2"/>
  <c r="H16" i="2" l="1"/>
</calcChain>
</file>

<file path=xl/sharedStrings.xml><?xml version="1.0" encoding="utf-8"?>
<sst xmlns="http://schemas.openxmlformats.org/spreadsheetml/2006/main" count="85" uniqueCount="53">
  <si>
    <t>NIWA SolarView Calculations</t>
  </si>
  <si>
    <t>Description</t>
  </si>
  <si>
    <t>Custom location</t>
  </si>
  <si>
    <t>Latitude</t>
  </si>
  <si>
    <t>Longitude</t>
  </si>
  <si>
    <t>Panel Tilt</t>
  </si>
  <si>
    <t>Bearing</t>
  </si>
  <si>
    <t>Ground Albedo</t>
  </si>
  <si>
    <t>Climate Zone</t>
  </si>
  <si>
    <t>WN</t>
  </si>
  <si>
    <t>Wellington</t>
  </si>
  <si>
    <t>Years of Data</t>
  </si>
  <si>
    <t>Month</t>
  </si>
  <si>
    <t>Day</t>
  </si>
  <si>
    <t>Hour</t>
  </si>
  <si>
    <t>Temperature</t>
  </si>
  <si>
    <t>Rel. Hum.</t>
  </si>
  <si>
    <t>Wind speed</t>
  </si>
  <si>
    <t>Tilted Irr.</t>
  </si>
  <si>
    <t>¡C</t>
  </si>
  <si>
    <t>%</t>
  </si>
  <si>
    <t>m/s</t>
  </si>
  <si>
    <t>W/m2</t>
  </si>
  <si>
    <t>peak sun plot</t>
  </si>
  <si>
    <t xml:space="preserve">Average Solar irradience </t>
  </si>
  <si>
    <t>Average Peak Hours</t>
  </si>
  <si>
    <t>Solar</t>
  </si>
  <si>
    <t>House</t>
  </si>
  <si>
    <t>daily usage (kWh)</t>
  </si>
  <si>
    <t>$/W</t>
  </si>
  <si>
    <t>Wind</t>
  </si>
  <si>
    <t>Storage</t>
  </si>
  <si>
    <t>$/Ahr</t>
  </si>
  <si>
    <t>Peak Hrs</t>
  </si>
  <si>
    <t>storage (Ahr)</t>
  </si>
  <si>
    <t>PV (kW)</t>
  </si>
  <si>
    <t>PV cost ($)</t>
  </si>
  <si>
    <t>storage cost ($)</t>
  </si>
  <si>
    <t>Turbine (kW)</t>
  </si>
  <si>
    <t>turbine cost ($)</t>
  </si>
  <si>
    <t>Total cost ($)</t>
  </si>
  <si>
    <t>Initial Solar</t>
  </si>
  <si>
    <t>Initial Wind</t>
  </si>
  <si>
    <t>unserviced (%)</t>
  </si>
  <si>
    <t>Sized Solar</t>
  </si>
  <si>
    <t>Sized Wind</t>
  </si>
  <si>
    <t>Central</t>
  </si>
  <si>
    <t>Distributed</t>
  </si>
  <si>
    <t>Microgrids</t>
  </si>
  <si>
    <t>house 2</t>
  </si>
  <si>
    <t>house 3</t>
  </si>
  <si>
    <t>house 4</t>
  </si>
  <si>
    <t>house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</si>
</sst>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3" fillId="9" borderId="0" xfId="18" applyFont="1"/>
    <xf numFmtId="0" fontId="13" fillId="13" borderId="0" xfId="22" applyFont="1"/>
    <xf numFmtId="0" fontId="13" fillId="17" borderId="0" xfId="26" applyFont="1"/>
    <xf numFmtId="0" fontId="13" fillId="21" borderId="0" xfId="30" applyFont="1"/>
    <xf numFmtId="0" fontId="13" fillId="25" borderId="0" xfId="34" applyFont="1"/>
    <xf numFmtId="0" fontId="13" fillId="29" borderId="0" xfId="38" applyFont="1"/>
    <xf numFmtId="0" fontId="0" fillId="0" borderId="0" xfId="0" applyFont="1"/>
    <xf numFmtId="0" fontId="6" fillId="2" borderId="0" xfId="6"/>
    <xf numFmtId="0" fontId="8" fillId="4" borderId="0" xfId="8"/>
    <xf numFmtId="0" fontId="8" fillId="4" borderId="0" xfId="8" applyNumberFormat="1"/>
    <xf numFmtId="0" fontId="7" fillId="3" borderId="0" xfId="7"/>
    <xf numFmtId="0" fontId="1" fillId="27" borderId="0" xfId="36"/>
    <xf numFmtId="0" fontId="18" fillId="0" borderId="0" xfId="0" applyFont="1"/>
    <xf numFmtId="0" fontId="19" fillId="17" borderId="0" xfId="26" applyFont="1" applyAlignment="1">
      <alignment horizontal="center"/>
    </xf>
    <xf numFmtId="0" fontId="17" fillId="17" borderId="0" xfId="26" applyAlignment="1">
      <alignment horizontal="center"/>
    </xf>
    <xf numFmtId="0" fontId="17" fillId="17" borderId="0" xfId="26" applyAlignment="1"/>
    <xf numFmtId="44" fontId="6" fillId="2" borderId="0" xfId="42" applyFont="1" applyFill="1"/>
    <xf numFmtId="44" fontId="8" fillId="4" borderId="0" xfId="42" applyFont="1" applyFill="1"/>
    <xf numFmtId="44" fontId="7" fillId="3" borderId="0" xfId="42" applyFont="1" applyFill="1"/>
    <xf numFmtId="44" fontId="1" fillId="27" borderId="0" xfId="42" applyFill="1"/>
    <xf numFmtId="44" fontId="0" fillId="0" borderId="0" xfId="42" applyFont="1"/>
    <xf numFmtId="0" fontId="6" fillId="2" borderId="0" xfId="42" applyNumberFormat="1" applyFont="1" applyFill="1"/>
    <xf numFmtId="0" fontId="8" fillId="4" borderId="0" xfId="42" applyNumberFormat="1" applyFont="1" applyFill="1"/>
    <xf numFmtId="0" fontId="7" fillId="3" borderId="0" xfId="42" applyNumberFormat="1" applyFont="1" applyFill="1"/>
    <xf numFmtId="0" fontId="1" fillId="27" borderId="0" xfId="42" applyNumberFormat="1" applyFill="1"/>
    <xf numFmtId="44" fontId="0" fillId="0" borderId="0" xfId="0" applyNumberFormat="1"/>
    <xf numFmtId="0" fontId="1" fillId="19" borderId="0" xfId="28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Tilted Solar</a:t>
            </a:r>
            <a:r>
              <a:rPr lang="en-US" baseline="0"/>
              <a:t> Irradence (June 19th to 25th)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resource_data!$G$1:$G$14</c:f>
              <c:strCache>
                <c:ptCount val="14"/>
                <c:pt idx="12">
                  <c:v>Tilted Irr.</c:v>
                </c:pt>
                <c:pt idx="13">
                  <c:v>W/m2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resource_data!$G$15:$G$182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102</c:v>
                </c:pt>
                <c:pt idx="10">
                  <c:v>216</c:v>
                </c:pt>
                <c:pt idx="11">
                  <c:v>265</c:v>
                </c:pt>
                <c:pt idx="12">
                  <c:v>347</c:v>
                </c:pt>
                <c:pt idx="13">
                  <c:v>180</c:v>
                </c:pt>
                <c:pt idx="14">
                  <c:v>457</c:v>
                </c:pt>
                <c:pt idx="15">
                  <c:v>139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102</c:v>
                </c:pt>
                <c:pt idx="33">
                  <c:v>438</c:v>
                </c:pt>
                <c:pt idx="34">
                  <c:v>606</c:v>
                </c:pt>
                <c:pt idx="35">
                  <c:v>521</c:v>
                </c:pt>
                <c:pt idx="36">
                  <c:v>454</c:v>
                </c:pt>
                <c:pt idx="37">
                  <c:v>674</c:v>
                </c:pt>
                <c:pt idx="38">
                  <c:v>419</c:v>
                </c:pt>
                <c:pt idx="39">
                  <c:v>211</c:v>
                </c:pt>
                <c:pt idx="40">
                  <c:v>67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20</c:v>
                </c:pt>
                <c:pt idx="57">
                  <c:v>56</c:v>
                </c:pt>
                <c:pt idx="58">
                  <c:v>105</c:v>
                </c:pt>
                <c:pt idx="59">
                  <c:v>60</c:v>
                </c:pt>
                <c:pt idx="60">
                  <c:v>86</c:v>
                </c:pt>
                <c:pt idx="61">
                  <c:v>80</c:v>
                </c:pt>
                <c:pt idx="62">
                  <c:v>111</c:v>
                </c:pt>
                <c:pt idx="63">
                  <c:v>69</c:v>
                </c:pt>
                <c:pt idx="64">
                  <c:v>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59</c:v>
                </c:pt>
                <c:pt idx="82">
                  <c:v>207</c:v>
                </c:pt>
                <c:pt idx="83">
                  <c:v>329</c:v>
                </c:pt>
                <c:pt idx="84">
                  <c:v>494</c:v>
                </c:pt>
                <c:pt idx="85">
                  <c:v>326</c:v>
                </c:pt>
                <c:pt idx="86">
                  <c:v>573</c:v>
                </c:pt>
                <c:pt idx="87">
                  <c:v>325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79</c:v>
                </c:pt>
                <c:pt idx="105">
                  <c:v>461</c:v>
                </c:pt>
                <c:pt idx="106">
                  <c:v>545</c:v>
                </c:pt>
                <c:pt idx="107">
                  <c:v>698</c:v>
                </c:pt>
                <c:pt idx="108">
                  <c:v>753</c:v>
                </c:pt>
                <c:pt idx="109">
                  <c:v>631</c:v>
                </c:pt>
                <c:pt idx="110">
                  <c:v>556</c:v>
                </c:pt>
                <c:pt idx="111">
                  <c:v>256</c:v>
                </c:pt>
                <c:pt idx="112">
                  <c:v>120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23</c:v>
                </c:pt>
                <c:pt idx="129">
                  <c:v>289</c:v>
                </c:pt>
                <c:pt idx="130">
                  <c:v>555</c:v>
                </c:pt>
                <c:pt idx="131">
                  <c:v>185</c:v>
                </c:pt>
                <c:pt idx="132">
                  <c:v>105</c:v>
                </c:pt>
                <c:pt idx="133">
                  <c:v>97</c:v>
                </c:pt>
                <c:pt idx="134">
                  <c:v>116</c:v>
                </c:pt>
                <c:pt idx="135">
                  <c:v>180</c:v>
                </c:pt>
                <c:pt idx="136">
                  <c:v>25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26</c:v>
                </c:pt>
                <c:pt idx="153">
                  <c:v>66</c:v>
                </c:pt>
                <c:pt idx="154">
                  <c:v>128</c:v>
                </c:pt>
                <c:pt idx="155">
                  <c:v>161</c:v>
                </c:pt>
                <c:pt idx="156">
                  <c:v>217</c:v>
                </c:pt>
                <c:pt idx="157">
                  <c:v>251</c:v>
                </c:pt>
                <c:pt idx="158">
                  <c:v>160</c:v>
                </c:pt>
                <c:pt idx="159">
                  <c:v>48</c:v>
                </c:pt>
                <c:pt idx="160">
                  <c:v>40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2-4CD9-AF2A-1FD49C4E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35640"/>
        <c:axId val="549433400"/>
      </c:scatterChart>
      <c:valAx>
        <c:axId val="5494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(hours)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3400"/>
        <c:crosses val="autoZero"/>
        <c:crossBetween val="midCat"/>
      </c:valAx>
      <c:valAx>
        <c:axId val="5494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irradience</a:t>
                </a:r>
                <a:r>
                  <a:rPr lang="en-NZ" baseline="0"/>
                  <a:t> </a:t>
                </a:r>
                <a:r>
                  <a:rPr lang="en-NZ"/>
                  <a:t>W/m2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Wind speed</a:t>
            </a:r>
            <a:r>
              <a:rPr lang="en-NZ" baseline="0"/>
              <a:t> (June 19th to 25th)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resource_data!$F$1:$F$14</c:f>
              <c:strCache>
                <c:ptCount val="14"/>
                <c:pt idx="12">
                  <c:v>Wind speed</c:v>
                </c:pt>
                <c:pt idx="13">
                  <c:v>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resource_data!$F$15:$F$182</c:f>
              <c:numCache>
                <c:formatCode>General</c:formatCode>
                <c:ptCount val="168"/>
                <c:pt idx="0">
                  <c:v>7.2</c:v>
                </c:pt>
                <c:pt idx="1">
                  <c:v>6.6</c:v>
                </c:pt>
                <c:pt idx="2">
                  <c:v>7.7</c:v>
                </c:pt>
                <c:pt idx="3">
                  <c:v>4.5999999999999996</c:v>
                </c:pt>
                <c:pt idx="4">
                  <c:v>6.1</c:v>
                </c:pt>
                <c:pt idx="5">
                  <c:v>5.6</c:v>
                </c:pt>
                <c:pt idx="6">
                  <c:v>6.1</c:v>
                </c:pt>
                <c:pt idx="7">
                  <c:v>6.6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5.0999999999999996</c:v>
                </c:pt>
                <c:pt idx="12">
                  <c:v>9.1999999999999993</c:v>
                </c:pt>
                <c:pt idx="13">
                  <c:v>7.7</c:v>
                </c:pt>
                <c:pt idx="14">
                  <c:v>6.6</c:v>
                </c:pt>
                <c:pt idx="15">
                  <c:v>6.1</c:v>
                </c:pt>
                <c:pt idx="16">
                  <c:v>6.6</c:v>
                </c:pt>
                <c:pt idx="17">
                  <c:v>6.1</c:v>
                </c:pt>
                <c:pt idx="18">
                  <c:v>5.6</c:v>
                </c:pt>
                <c:pt idx="19">
                  <c:v>6.1</c:v>
                </c:pt>
                <c:pt idx="20">
                  <c:v>4.0999999999999996</c:v>
                </c:pt>
                <c:pt idx="21">
                  <c:v>2.5</c:v>
                </c:pt>
                <c:pt idx="22">
                  <c:v>1.5</c:v>
                </c:pt>
                <c:pt idx="23">
                  <c:v>3</c:v>
                </c:pt>
                <c:pt idx="24">
                  <c:v>3.6</c:v>
                </c:pt>
                <c:pt idx="25">
                  <c:v>4.0999999999999996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1.5</c:v>
                </c:pt>
                <c:pt idx="31">
                  <c:v>1.5</c:v>
                </c:pt>
                <c:pt idx="32">
                  <c:v>3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7.7</c:v>
                </c:pt>
                <c:pt idx="38">
                  <c:v>8.6999999999999993</c:v>
                </c:pt>
                <c:pt idx="39">
                  <c:v>6.6</c:v>
                </c:pt>
                <c:pt idx="40">
                  <c:v>7.2</c:v>
                </c:pt>
                <c:pt idx="41">
                  <c:v>6.1</c:v>
                </c:pt>
                <c:pt idx="42">
                  <c:v>6.6</c:v>
                </c:pt>
                <c:pt idx="43">
                  <c:v>6.1</c:v>
                </c:pt>
                <c:pt idx="44">
                  <c:v>5.6</c:v>
                </c:pt>
                <c:pt idx="45">
                  <c:v>6.1</c:v>
                </c:pt>
                <c:pt idx="46">
                  <c:v>7.7</c:v>
                </c:pt>
                <c:pt idx="47">
                  <c:v>8.6999999999999993</c:v>
                </c:pt>
                <c:pt idx="48">
                  <c:v>9.1999999999999993</c:v>
                </c:pt>
                <c:pt idx="49">
                  <c:v>8.6999999999999993</c:v>
                </c:pt>
                <c:pt idx="50">
                  <c:v>8.1999999999999993</c:v>
                </c:pt>
                <c:pt idx="51">
                  <c:v>7.7</c:v>
                </c:pt>
                <c:pt idx="52">
                  <c:v>8.6999999999999993</c:v>
                </c:pt>
                <c:pt idx="53">
                  <c:v>9.1999999999999993</c:v>
                </c:pt>
                <c:pt idx="54">
                  <c:v>10.8</c:v>
                </c:pt>
                <c:pt idx="55">
                  <c:v>9.1999999999999993</c:v>
                </c:pt>
                <c:pt idx="56">
                  <c:v>8.6999999999999993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12.3</c:v>
                </c:pt>
                <c:pt idx="60">
                  <c:v>9.6999999999999993</c:v>
                </c:pt>
                <c:pt idx="61">
                  <c:v>8.1999999999999993</c:v>
                </c:pt>
                <c:pt idx="62">
                  <c:v>5.0999999999999996</c:v>
                </c:pt>
                <c:pt idx="63">
                  <c:v>7.2</c:v>
                </c:pt>
                <c:pt idx="64">
                  <c:v>8.1999999999999993</c:v>
                </c:pt>
                <c:pt idx="65">
                  <c:v>7.2</c:v>
                </c:pt>
                <c:pt idx="66">
                  <c:v>8.1999999999999993</c:v>
                </c:pt>
                <c:pt idx="67">
                  <c:v>6.6</c:v>
                </c:pt>
                <c:pt idx="68">
                  <c:v>7.2</c:v>
                </c:pt>
                <c:pt idx="69">
                  <c:v>5.6</c:v>
                </c:pt>
                <c:pt idx="70">
                  <c:v>5.6</c:v>
                </c:pt>
                <c:pt idx="71">
                  <c:v>5.6</c:v>
                </c:pt>
                <c:pt idx="72">
                  <c:v>4.0999999999999996</c:v>
                </c:pt>
                <c:pt idx="73">
                  <c:v>5.0999999999999996</c:v>
                </c:pt>
                <c:pt idx="74">
                  <c:v>5.6</c:v>
                </c:pt>
                <c:pt idx="75">
                  <c:v>5.0999999999999996</c:v>
                </c:pt>
                <c:pt idx="76">
                  <c:v>3</c:v>
                </c:pt>
                <c:pt idx="77">
                  <c:v>4.0999999999999996</c:v>
                </c:pt>
                <c:pt idx="78">
                  <c:v>2.5</c:v>
                </c:pt>
                <c:pt idx="79">
                  <c:v>1.5</c:v>
                </c:pt>
                <c:pt idx="80">
                  <c:v>0.5</c:v>
                </c:pt>
                <c:pt idx="81">
                  <c:v>1</c:v>
                </c:pt>
                <c:pt idx="82">
                  <c:v>0</c:v>
                </c:pt>
                <c:pt idx="83">
                  <c:v>6.6</c:v>
                </c:pt>
                <c:pt idx="84">
                  <c:v>9.1999999999999993</c:v>
                </c:pt>
                <c:pt idx="85">
                  <c:v>11.3</c:v>
                </c:pt>
                <c:pt idx="86">
                  <c:v>11.8</c:v>
                </c:pt>
                <c:pt idx="87">
                  <c:v>8.1999999999999993</c:v>
                </c:pt>
                <c:pt idx="88">
                  <c:v>7.2</c:v>
                </c:pt>
                <c:pt idx="89">
                  <c:v>6.1</c:v>
                </c:pt>
                <c:pt idx="90">
                  <c:v>6.1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3.6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2.5</c:v>
                </c:pt>
                <c:pt idx="102">
                  <c:v>2</c:v>
                </c:pt>
                <c:pt idx="103">
                  <c:v>2</c:v>
                </c:pt>
                <c:pt idx="104">
                  <c:v>1.5</c:v>
                </c:pt>
                <c:pt idx="105">
                  <c:v>1</c:v>
                </c:pt>
                <c:pt idx="106">
                  <c:v>0</c:v>
                </c:pt>
                <c:pt idx="107">
                  <c:v>2.5</c:v>
                </c:pt>
                <c:pt idx="108">
                  <c:v>2.5</c:v>
                </c:pt>
                <c:pt idx="109">
                  <c:v>3</c:v>
                </c:pt>
                <c:pt idx="110">
                  <c:v>3.6</c:v>
                </c:pt>
                <c:pt idx="111">
                  <c:v>3.6</c:v>
                </c:pt>
                <c:pt idx="112">
                  <c:v>4.0999999999999996</c:v>
                </c:pt>
                <c:pt idx="113">
                  <c:v>4.5999999999999996</c:v>
                </c:pt>
                <c:pt idx="114">
                  <c:v>3.6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1.5</c:v>
                </c:pt>
                <c:pt idx="119">
                  <c:v>5.0999999999999996</c:v>
                </c:pt>
                <c:pt idx="120">
                  <c:v>4.5999999999999996</c:v>
                </c:pt>
                <c:pt idx="121">
                  <c:v>5.0999999999999996</c:v>
                </c:pt>
                <c:pt idx="122">
                  <c:v>7.2</c:v>
                </c:pt>
                <c:pt idx="123">
                  <c:v>6.6</c:v>
                </c:pt>
                <c:pt idx="124">
                  <c:v>8.1999999999999993</c:v>
                </c:pt>
                <c:pt idx="125">
                  <c:v>5.6</c:v>
                </c:pt>
                <c:pt idx="126">
                  <c:v>4.5999999999999996</c:v>
                </c:pt>
                <c:pt idx="127">
                  <c:v>2.5</c:v>
                </c:pt>
                <c:pt idx="128">
                  <c:v>1</c:v>
                </c:pt>
                <c:pt idx="129">
                  <c:v>1</c:v>
                </c:pt>
                <c:pt idx="130">
                  <c:v>5.0999999999999996</c:v>
                </c:pt>
                <c:pt idx="131">
                  <c:v>10.3</c:v>
                </c:pt>
                <c:pt idx="132">
                  <c:v>11.3</c:v>
                </c:pt>
                <c:pt idx="133">
                  <c:v>11.3</c:v>
                </c:pt>
                <c:pt idx="134">
                  <c:v>11.8</c:v>
                </c:pt>
                <c:pt idx="135">
                  <c:v>10.8</c:v>
                </c:pt>
                <c:pt idx="136">
                  <c:v>9.6999999999999993</c:v>
                </c:pt>
                <c:pt idx="137">
                  <c:v>9.1999999999999993</c:v>
                </c:pt>
                <c:pt idx="138">
                  <c:v>9.1999999999999993</c:v>
                </c:pt>
                <c:pt idx="139">
                  <c:v>8.1999999999999993</c:v>
                </c:pt>
                <c:pt idx="140">
                  <c:v>8.1999999999999993</c:v>
                </c:pt>
                <c:pt idx="141">
                  <c:v>7.7</c:v>
                </c:pt>
                <c:pt idx="142">
                  <c:v>6.6</c:v>
                </c:pt>
                <c:pt idx="143">
                  <c:v>7.2</c:v>
                </c:pt>
                <c:pt idx="144">
                  <c:v>3.6</c:v>
                </c:pt>
                <c:pt idx="145">
                  <c:v>5.6</c:v>
                </c:pt>
                <c:pt idx="146">
                  <c:v>2</c:v>
                </c:pt>
                <c:pt idx="147">
                  <c:v>3</c:v>
                </c:pt>
                <c:pt idx="148">
                  <c:v>2.5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2.5</c:v>
                </c:pt>
                <c:pt idx="156">
                  <c:v>3</c:v>
                </c:pt>
                <c:pt idx="157">
                  <c:v>3</c:v>
                </c:pt>
                <c:pt idx="158">
                  <c:v>5.6</c:v>
                </c:pt>
                <c:pt idx="159">
                  <c:v>7.7</c:v>
                </c:pt>
                <c:pt idx="160">
                  <c:v>9.1999999999999993</c:v>
                </c:pt>
                <c:pt idx="161">
                  <c:v>10.3</c:v>
                </c:pt>
                <c:pt idx="162">
                  <c:v>11.8</c:v>
                </c:pt>
                <c:pt idx="163">
                  <c:v>15.4</c:v>
                </c:pt>
                <c:pt idx="164">
                  <c:v>15.4</c:v>
                </c:pt>
                <c:pt idx="165">
                  <c:v>15.4</c:v>
                </c:pt>
                <c:pt idx="166">
                  <c:v>14.9</c:v>
                </c:pt>
                <c:pt idx="167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F84-A6A7-58817E68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89784"/>
        <c:axId val="443286904"/>
      </c:scatterChart>
      <c:valAx>
        <c:axId val="44328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tme</a:t>
                </a:r>
                <a:r>
                  <a:rPr lang="en-NZ" baseline="0"/>
                  <a:t> (hours)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6904"/>
        <c:crosses val="autoZero"/>
        <c:crossBetween val="midCat"/>
      </c:valAx>
      <c:valAx>
        <c:axId val="4432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speed ()m/s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342593</xdr:colOff>
      <xdr:row>13</xdr:row>
      <xdr:rowOff>122002</xdr:rowOff>
    </xdr:from>
    <xdr:to>
      <xdr:col>18</xdr:col>
      <xdr:colOff>109904</xdr:colOff>
      <xdr:row>33</xdr:row>
      <xdr:rowOff>43962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BB437-5101-4B59-A988-DD24D7FFD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253825</xdr:colOff>
      <xdr:row>35</xdr:row>
      <xdr:rowOff>157632</xdr:rowOff>
    </xdr:from>
    <xdr:to>
      <xdr:col>17</xdr:col>
      <xdr:colOff>293076</xdr:colOff>
      <xdr:row>53</xdr:row>
      <xdr:rowOff>58615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CAB46F-65B6-4B5A-B538-9143DFC47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zoomScale="85" zoomScaleNormal="85" workbookViewId="0">
      <selection activeCell="K2" sqref="K2"/>
    </sheetView>
  </sheetViews>
  <sheetFormatPr defaultRowHeight="15" x14ac:dyDescent="0.25"/>
  <cols>
    <col min="1" max="1" width="16.42578125" customWidth="1"/>
    <col min="5" max="5" width="11" customWidth="1"/>
    <col min="6" max="6" width="12.5703125" style="1" customWidth="1"/>
    <col min="7" max="7" width="13" style="1" customWidth="1"/>
    <col min="9" max="9" width="23.5703125" customWidth="1"/>
  </cols>
  <sheetData>
    <row r="1" spans="1:11" x14ac:dyDescent="0.25">
      <c r="A1" t="s">
        <v>0</v>
      </c>
      <c r="I1" t="s">
        <v>24</v>
      </c>
    </row>
    <row r="2" spans="1:11" x14ac:dyDescent="0.25">
      <c r="A2">
        <v>44041</v>
      </c>
      <c r="I2">
        <v>89.535714290000001</v>
      </c>
      <c r="K2">
        <f>I4/I2</f>
        <v>2.4000000000446747E-2</v>
      </c>
    </row>
    <row r="3" spans="1:11" x14ac:dyDescent="0.25">
      <c r="I3" t="s">
        <v>25</v>
      </c>
    </row>
    <row r="4" spans="1:11" x14ac:dyDescent="0.25">
      <c r="A4" t="s">
        <v>1</v>
      </c>
      <c r="B4" t="s">
        <v>2</v>
      </c>
      <c r="I4">
        <v>2.1488571429999999</v>
      </c>
    </row>
    <row r="5" spans="1:11" x14ac:dyDescent="0.25">
      <c r="A5" t="s">
        <v>3</v>
      </c>
      <c r="B5">
        <v>-41.33</v>
      </c>
      <c r="I5" t="s">
        <v>23</v>
      </c>
    </row>
    <row r="6" spans="1:11" x14ac:dyDescent="0.25">
      <c r="A6" t="s">
        <v>4</v>
      </c>
      <c r="B6">
        <v>174.71</v>
      </c>
      <c r="I6">
        <v>0</v>
      </c>
      <c r="J6">
        <v>0</v>
      </c>
    </row>
    <row r="7" spans="1:11" x14ac:dyDescent="0.25">
      <c r="A7" t="s">
        <v>5</v>
      </c>
      <c r="B7">
        <v>35</v>
      </c>
      <c r="I7">
        <v>0</v>
      </c>
      <c r="J7">
        <v>1000</v>
      </c>
    </row>
    <row r="8" spans="1:11" x14ac:dyDescent="0.25">
      <c r="A8" t="s">
        <v>6</v>
      </c>
      <c r="B8">
        <v>0</v>
      </c>
      <c r="I8">
        <v>2.1488571429999999</v>
      </c>
      <c r="J8">
        <v>1000</v>
      </c>
    </row>
    <row r="9" spans="1:11" x14ac:dyDescent="0.25">
      <c r="A9" t="s">
        <v>7</v>
      </c>
      <c r="B9">
        <v>0.1</v>
      </c>
      <c r="I9">
        <v>2.1488571429999999</v>
      </c>
      <c r="J9">
        <v>0</v>
      </c>
    </row>
    <row r="10" spans="1:11" x14ac:dyDescent="0.25">
      <c r="A10" t="s">
        <v>8</v>
      </c>
      <c r="B10" t="s">
        <v>9</v>
      </c>
      <c r="C10" t="s">
        <v>10</v>
      </c>
    </row>
    <row r="11" spans="1:11" x14ac:dyDescent="0.25">
      <c r="A11" t="s">
        <v>11</v>
      </c>
      <c r="B11">
        <v>18</v>
      </c>
    </row>
    <row r="13" spans="1:11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s="1" t="s">
        <v>17</v>
      </c>
      <c r="G13" s="1" t="s">
        <v>18</v>
      </c>
    </row>
    <row r="14" spans="1:11" x14ac:dyDescent="0.25">
      <c r="D14" t="s">
        <v>19</v>
      </c>
      <c r="E14" t="s">
        <v>20</v>
      </c>
      <c r="F14" s="1" t="s">
        <v>21</v>
      </c>
      <c r="G14" s="1" t="s">
        <v>22</v>
      </c>
    </row>
    <row r="15" spans="1:11" x14ac:dyDescent="0.25">
      <c r="A15">
        <v>6</v>
      </c>
      <c r="B15">
        <v>19</v>
      </c>
      <c r="C15">
        <v>0</v>
      </c>
      <c r="D15">
        <v>11.5</v>
      </c>
      <c r="E15">
        <v>84</v>
      </c>
      <c r="F15" s="2">
        <v>7.2</v>
      </c>
      <c r="G15" s="2">
        <v>0</v>
      </c>
    </row>
    <row r="16" spans="1:11" x14ac:dyDescent="0.25">
      <c r="A16">
        <v>6</v>
      </c>
      <c r="B16">
        <v>19</v>
      </c>
      <c r="C16">
        <v>1</v>
      </c>
      <c r="D16">
        <v>11.8</v>
      </c>
      <c r="E16">
        <v>81</v>
      </c>
      <c r="F16" s="2">
        <v>6.6</v>
      </c>
      <c r="G16" s="2">
        <v>0</v>
      </c>
    </row>
    <row r="17" spans="1:7" x14ac:dyDescent="0.25">
      <c r="A17">
        <v>6</v>
      </c>
      <c r="B17">
        <v>19</v>
      </c>
      <c r="C17">
        <v>2</v>
      </c>
      <c r="D17">
        <v>11.8</v>
      </c>
      <c r="E17">
        <v>80</v>
      </c>
      <c r="F17" s="2">
        <v>7.7</v>
      </c>
      <c r="G17" s="2">
        <v>0</v>
      </c>
    </row>
    <row r="18" spans="1:7" x14ac:dyDescent="0.25">
      <c r="A18">
        <v>6</v>
      </c>
      <c r="B18">
        <v>19</v>
      </c>
      <c r="C18">
        <v>3</v>
      </c>
      <c r="D18">
        <v>11.4</v>
      </c>
      <c r="E18">
        <v>80</v>
      </c>
      <c r="F18" s="2">
        <v>4.5999999999999996</v>
      </c>
      <c r="G18" s="2">
        <v>0</v>
      </c>
    </row>
    <row r="19" spans="1:7" x14ac:dyDescent="0.25">
      <c r="A19">
        <v>6</v>
      </c>
      <c r="B19">
        <v>19</v>
      </c>
      <c r="C19">
        <v>4</v>
      </c>
      <c r="D19">
        <v>11.4</v>
      </c>
      <c r="E19">
        <v>77</v>
      </c>
      <c r="F19" s="2">
        <v>6.1</v>
      </c>
      <c r="G19" s="2">
        <v>0</v>
      </c>
    </row>
    <row r="20" spans="1:7" x14ac:dyDescent="0.25">
      <c r="A20">
        <v>6</v>
      </c>
      <c r="B20">
        <v>19</v>
      </c>
      <c r="C20">
        <v>5</v>
      </c>
      <c r="D20">
        <v>11.5</v>
      </c>
      <c r="E20">
        <v>76</v>
      </c>
      <c r="F20" s="2">
        <v>5.6</v>
      </c>
      <c r="G20" s="2">
        <v>0</v>
      </c>
    </row>
    <row r="21" spans="1:7" x14ac:dyDescent="0.25">
      <c r="A21">
        <v>6</v>
      </c>
      <c r="B21">
        <v>19</v>
      </c>
      <c r="C21">
        <v>6</v>
      </c>
      <c r="D21">
        <v>11.6</v>
      </c>
      <c r="E21">
        <v>75</v>
      </c>
      <c r="F21" s="2">
        <v>6.1</v>
      </c>
      <c r="G21" s="2">
        <v>0</v>
      </c>
    </row>
    <row r="22" spans="1:7" x14ac:dyDescent="0.25">
      <c r="A22">
        <v>6</v>
      </c>
      <c r="B22">
        <v>19</v>
      </c>
      <c r="C22">
        <v>7</v>
      </c>
      <c r="D22">
        <v>11.7</v>
      </c>
      <c r="E22">
        <v>75</v>
      </c>
      <c r="F22" s="2">
        <v>6.6</v>
      </c>
      <c r="G22" s="2">
        <v>0</v>
      </c>
    </row>
    <row r="23" spans="1:7" x14ac:dyDescent="0.25">
      <c r="A23">
        <v>6</v>
      </c>
      <c r="B23">
        <v>19</v>
      </c>
      <c r="C23">
        <v>8</v>
      </c>
      <c r="D23">
        <v>11.9</v>
      </c>
      <c r="E23">
        <v>75</v>
      </c>
      <c r="F23" s="2">
        <v>5.6</v>
      </c>
      <c r="G23" s="2">
        <v>24</v>
      </c>
    </row>
    <row r="24" spans="1:7" x14ac:dyDescent="0.25">
      <c r="A24">
        <v>6</v>
      </c>
      <c r="B24">
        <v>19</v>
      </c>
      <c r="C24">
        <v>9</v>
      </c>
      <c r="D24">
        <v>12.5</v>
      </c>
      <c r="E24">
        <v>75</v>
      </c>
      <c r="F24" s="2">
        <v>5.6</v>
      </c>
      <c r="G24" s="2">
        <v>102</v>
      </c>
    </row>
    <row r="25" spans="1:7" x14ac:dyDescent="0.25">
      <c r="A25">
        <v>6</v>
      </c>
      <c r="B25">
        <v>19</v>
      </c>
      <c r="C25">
        <v>10</v>
      </c>
      <c r="D25">
        <v>13.1</v>
      </c>
      <c r="E25">
        <v>75</v>
      </c>
      <c r="F25" s="2">
        <v>5.6</v>
      </c>
      <c r="G25" s="2">
        <v>216</v>
      </c>
    </row>
    <row r="26" spans="1:7" x14ac:dyDescent="0.25">
      <c r="A26">
        <v>6</v>
      </c>
      <c r="B26">
        <v>19</v>
      </c>
      <c r="C26">
        <v>11</v>
      </c>
      <c r="D26">
        <v>13.5</v>
      </c>
      <c r="E26">
        <v>76</v>
      </c>
      <c r="F26" s="2">
        <v>5.0999999999999996</v>
      </c>
      <c r="G26" s="2">
        <v>265</v>
      </c>
    </row>
    <row r="27" spans="1:7" x14ac:dyDescent="0.25">
      <c r="A27">
        <v>6</v>
      </c>
      <c r="B27">
        <v>19</v>
      </c>
      <c r="C27">
        <v>12</v>
      </c>
      <c r="D27">
        <v>13.8</v>
      </c>
      <c r="E27">
        <v>74</v>
      </c>
      <c r="F27" s="2">
        <v>9.1999999999999993</v>
      </c>
      <c r="G27" s="2">
        <v>347</v>
      </c>
    </row>
    <row r="28" spans="1:7" x14ac:dyDescent="0.25">
      <c r="A28">
        <v>6</v>
      </c>
      <c r="B28">
        <v>19</v>
      </c>
      <c r="C28">
        <v>13</v>
      </c>
      <c r="D28">
        <v>13.8</v>
      </c>
      <c r="E28">
        <v>73</v>
      </c>
      <c r="F28" s="2">
        <v>7.7</v>
      </c>
      <c r="G28" s="2">
        <v>180</v>
      </c>
    </row>
    <row r="29" spans="1:7" x14ac:dyDescent="0.25">
      <c r="A29">
        <v>6</v>
      </c>
      <c r="B29">
        <v>19</v>
      </c>
      <c r="C29">
        <v>14</v>
      </c>
      <c r="D29">
        <v>13.3</v>
      </c>
      <c r="E29">
        <v>75</v>
      </c>
      <c r="F29" s="2">
        <v>6.6</v>
      </c>
      <c r="G29" s="2">
        <v>457</v>
      </c>
    </row>
    <row r="30" spans="1:7" x14ac:dyDescent="0.25">
      <c r="A30">
        <v>6</v>
      </c>
      <c r="B30">
        <v>19</v>
      </c>
      <c r="C30">
        <v>15</v>
      </c>
      <c r="D30">
        <v>13.1</v>
      </c>
      <c r="E30">
        <v>74</v>
      </c>
      <c r="F30" s="2">
        <v>6.1</v>
      </c>
      <c r="G30" s="2">
        <v>139</v>
      </c>
    </row>
    <row r="31" spans="1:7" x14ac:dyDescent="0.25">
      <c r="A31">
        <v>6</v>
      </c>
      <c r="B31">
        <v>19</v>
      </c>
      <c r="C31">
        <v>16</v>
      </c>
      <c r="D31">
        <v>12.4</v>
      </c>
      <c r="E31">
        <v>77</v>
      </c>
      <c r="F31" s="2">
        <v>6.6</v>
      </c>
      <c r="G31" s="2">
        <v>14</v>
      </c>
    </row>
    <row r="32" spans="1:7" x14ac:dyDescent="0.25">
      <c r="A32">
        <v>6</v>
      </c>
      <c r="B32">
        <v>19</v>
      </c>
      <c r="C32">
        <v>17</v>
      </c>
      <c r="D32">
        <v>12</v>
      </c>
      <c r="E32">
        <v>76</v>
      </c>
      <c r="F32" s="2">
        <v>6.1</v>
      </c>
      <c r="G32" s="2">
        <v>0</v>
      </c>
    </row>
    <row r="33" spans="1:7" x14ac:dyDescent="0.25">
      <c r="A33">
        <v>6</v>
      </c>
      <c r="B33">
        <v>19</v>
      </c>
      <c r="C33">
        <v>18</v>
      </c>
      <c r="D33">
        <v>11.6</v>
      </c>
      <c r="E33">
        <v>78</v>
      </c>
      <c r="F33" s="2">
        <v>5.6</v>
      </c>
      <c r="G33" s="2">
        <v>0</v>
      </c>
    </row>
    <row r="34" spans="1:7" x14ac:dyDescent="0.25">
      <c r="A34">
        <v>6</v>
      </c>
      <c r="B34">
        <v>19</v>
      </c>
      <c r="C34">
        <v>19</v>
      </c>
      <c r="D34">
        <v>11.6</v>
      </c>
      <c r="E34">
        <v>78</v>
      </c>
      <c r="F34" s="2">
        <v>6.1</v>
      </c>
      <c r="G34" s="2">
        <v>0</v>
      </c>
    </row>
    <row r="35" spans="1:7" x14ac:dyDescent="0.25">
      <c r="A35">
        <v>6</v>
      </c>
      <c r="B35">
        <v>19</v>
      </c>
      <c r="C35">
        <v>20</v>
      </c>
      <c r="D35">
        <v>11.1</v>
      </c>
      <c r="E35">
        <v>79</v>
      </c>
      <c r="F35" s="2">
        <v>4.0999999999999996</v>
      </c>
      <c r="G35" s="2">
        <v>0</v>
      </c>
    </row>
    <row r="36" spans="1:7" x14ac:dyDescent="0.25">
      <c r="A36">
        <v>6</v>
      </c>
      <c r="B36">
        <v>19</v>
      </c>
      <c r="C36">
        <v>21</v>
      </c>
      <c r="D36">
        <v>10.8</v>
      </c>
      <c r="E36">
        <v>81</v>
      </c>
      <c r="F36" s="2">
        <v>2.5</v>
      </c>
      <c r="G36" s="2">
        <v>0</v>
      </c>
    </row>
    <row r="37" spans="1:7" x14ac:dyDescent="0.25">
      <c r="A37">
        <v>6</v>
      </c>
      <c r="B37">
        <v>19</v>
      </c>
      <c r="C37">
        <v>22</v>
      </c>
      <c r="D37">
        <v>10.199999999999999</v>
      </c>
      <c r="E37">
        <v>83</v>
      </c>
      <c r="F37" s="2">
        <v>1.5</v>
      </c>
      <c r="G37" s="2">
        <v>0</v>
      </c>
    </row>
    <row r="38" spans="1:7" x14ac:dyDescent="0.25">
      <c r="A38">
        <v>6</v>
      </c>
      <c r="B38">
        <v>19</v>
      </c>
      <c r="C38">
        <v>23</v>
      </c>
      <c r="D38">
        <v>9.6</v>
      </c>
      <c r="E38">
        <v>88</v>
      </c>
      <c r="F38" s="2">
        <v>3</v>
      </c>
      <c r="G38" s="2">
        <v>0</v>
      </c>
    </row>
    <row r="39" spans="1:7" x14ac:dyDescent="0.25">
      <c r="A39">
        <v>6</v>
      </c>
      <c r="B39">
        <v>20</v>
      </c>
      <c r="C39">
        <v>0</v>
      </c>
      <c r="D39">
        <v>9.6</v>
      </c>
      <c r="E39">
        <v>89</v>
      </c>
      <c r="F39" s="3">
        <v>3.6</v>
      </c>
      <c r="G39" s="3">
        <v>0</v>
      </c>
    </row>
    <row r="40" spans="1:7" x14ac:dyDescent="0.25">
      <c r="A40">
        <v>6</v>
      </c>
      <c r="B40">
        <v>20</v>
      </c>
      <c r="C40">
        <v>1</v>
      </c>
      <c r="D40">
        <v>9</v>
      </c>
      <c r="E40">
        <v>89</v>
      </c>
      <c r="F40" s="3">
        <v>4.0999999999999996</v>
      </c>
      <c r="G40" s="3">
        <v>0</v>
      </c>
    </row>
    <row r="41" spans="1:7" x14ac:dyDescent="0.25">
      <c r="A41">
        <v>6</v>
      </c>
      <c r="B41">
        <v>20</v>
      </c>
      <c r="C41">
        <v>2</v>
      </c>
      <c r="D41">
        <v>8.6999999999999993</v>
      </c>
      <c r="E41">
        <v>89</v>
      </c>
      <c r="F41" s="3">
        <v>3</v>
      </c>
      <c r="G41" s="3">
        <v>0</v>
      </c>
    </row>
    <row r="42" spans="1:7" x14ac:dyDescent="0.25">
      <c r="A42">
        <v>6</v>
      </c>
      <c r="B42">
        <v>20</v>
      </c>
      <c r="C42">
        <v>3</v>
      </c>
      <c r="D42">
        <v>8.3000000000000007</v>
      </c>
      <c r="E42">
        <v>90</v>
      </c>
      <c r="F42" s="3">
        <v>3</v>
      </c>
      <c r="G42" s="3">
        <v>0</v>
      </c>
    </row>
    <row r="43" spans="1:7" x14ac:dyDescent="0.25">
      <c r="A43">
        <v>6</v>
      </c>
      <c r="B43">
        <v>20</v>
      </c>
      <c r="C43">
        <v>4</v>
      </c>
      <c r="D43">
        <v>8</v>
      </c>
      <c r="E43">
        <v>92</v>
      </c>
      <c r="F43" s="3">
        <v>2</v>
      </c>
      <c r="G43" s="3">
        <v>0</v>
      </c>
    </row>
    <row r="44" spans="1:7" x14ac:dyDescent="0.25">
      <c r="A44">
        <v>6</v>
      </c>
      <c r="B44">
        <v>20</v>
      </c>
      <c r="C44">
        <v>5</v>
      </c>
      <c r="D44">
        <v>8.3000000000000007</v>
      </c>
      <c r="E44">
        <v>92</v>
      </c>
      <c r="F44" s="3">
        <v>1</v>
      </c>
      <c r="G44" s="3">
        <v>0</v>
      </c>
    </row>
    <row r="45" spans="1:7" x14ac:dyDescent="0.25">
      <c r="A45">
        <v>6</v>
      </c>
      <c r="B45">
        <v>20</v>
      </c>
      <c r="C45">
        <v>6</v>
      </c>
      <c r="D45">
        <v>7.8</v>
      </c>
      <c r="E45">
        <v>89</v>
      </c>
      <c r="F45" s="3">
        <v>1.5</v>
      </c>
      <c r="G45" s="3">
        <v>0</v>
      </c>
    </row>
    <row r="46" spans="1:7" x14ac:dyDescent="0.25">
      <c r="A46">
        <v>6</v>
      </c>
      <c r="B46">
        <v>20</v>
      </c>
      <c r="C46">
        <v>7</v>
      </c>
      <c r="D46">
        <v>7.9</v>
      </c>
      <c r="E46">
        <v>90</v>
      </c>
      <c r="F46" s="3">
        <v>1.5</v>
      </c>
      <c r="G46" s="3">
        <v>3</v>
      </c>
    </row>
    <row r="47" spans="1:7" x14ac:dyDescent="0.25">
      <c r="A47">
        <v>6</v>
      </c>
      <c r="B47">
        <v>20</v>
      </c>
      <c r="C47">
        <v>8</v>
      </c>
      <c r="D47">
        <v>8.5</v>
      </c>
      <c r="E47">
        <v>90</v>
      </c>
      <c r="F47" s="3">
        <v>3</v>
      </c>
      <c r="G47" s="3">
        <v>102</v>
      </c>
    </row>
    <row r="48" spans="1:7" x14ac:dyDescent="0.25">
      <c r="A48">
        <v>6</v>
      </c>
      <c r="B48">
        <v>20</v>
      </c>
      <c r="C48">
        <v>9</v>
      </c>
      <c r="D48">
        <v>10.1</v>
      </c>
      <c r="E48">
        <v>86</v>
      </c>
      <c r="F48" s="3">
        <v>4.5999999999999996</v>
      </c>
      <c r="G48" s="3">
        <v>438</v>
      </c>
    </row>
    <row r="49" spans="1:7" x14ac:dyDescent="0.25">
      <c r="A49">
        <v>6</v>
      </c>
      <c r="B49">
        <v>20</v>
      </c>
      <c r="C49">
        <v>10</v>
      </c>
      <c r="D49">
        <v>10.4</v>
      </c>
      <c r="E49">
        <v>82</v>
      </c>
      <c r="F49" s="3">
        <v>4.5999999999999996</v>
      </c>
      <c r="G49" s="3">
        <v>606</v>
      </c>
    </row>
    <row r="50" spans="1:7" x14ac:dyDescent="0.25">
      <c r="A50">
        <v>6</v>
      </c>
      <c r="B50">
        <v>20</v>
      </c>
      <c r="C50">
        <v>11</v>
      </c>
      <c r="D50">
        <v>11.3</v>
      </c>
      <c r="E50">
        <v>82</v>
      </c>
      <c r="F50" s="3">
        <v>5.0999999999999996</v>
      </c>
      <c r="G50" s="3">
        <v>521</v>
      </c>
    </row>
    <row r="51" spans="1:7" x14ac:dyDescent="0.25">
      <c r="A51">
        <v>6</v>
      </c>
      <c r="B51">
        <v>20</v>
      </c>
      <c r="C51">
        <v>12</v>
      </c>
      <c r="D51">
        <v>12</v>
      </c>
      <c r="E51">
        <v>76</v>
      </c>
      <c r="F51" s="3">
        <v>5.0999999999999996</v>
      </c>
      <c r="G51" s="3">
        <v>454</v>
      </c>
    </row>
    <row r="52" spans="1:7" x14ac:dyDescent="0.25">
      <c r="A52">
        <v>6</v>
      </c>
      <c r="B52">
        <v>20</v>
      </c>
      <c r="C52">
        <v>13</v>
      </c>
      <c r="D52">
        <v>13.4</v>
      </c>
      <c r="E52">
        <v>69</v>
      </c>
      <c r="F52" s="3">
        <v>7.7</v>
      </c>
      <c r="G52" s="3">
        <v>674</v>
      </c>
    </row>
    <row r="53" spans="1:7" x14ac:dyDescent="0.25">
      <c r="A53">
        <v>6</v>
      </c>
      <c r="B53">
        <v>20</v>
      </c>
      <c r="C53">
        <v>14</v>
      </c>
      <c r="D53">
        <v>13.3</v>
      </c>
      <c r="E53">
        <v>68</v>
      </c>
      <c r="F53" s="3">
        <v>8.6999999999999993</v>
      </c>
      <c r="G53" s="3">
        <v>419</v>
      </c>
    </row>
    <row r="54" spans="1:7" x14ac:dyDescent="0.25">
      <c r="A54">
        <v>6</v>
      </c>
      <c r="B54">
        <v>20</v>
      </c>
      <c r="C54">
        <v>15</v>
      </c>
      <c r="D54">
        <v>12.3</v>
      </c>
      <c r="E54">
        <v>74</v>
      </c>
      <c r="F54" s="3">
        <v>6.6</v>
      </c>
      <c r="G54" s="3">
        <v>211</v>
      </c>
    </row>
    <row r="55" spans="1:7" x14ac:dyDescent="0.25">
      <c r="A55">
        <v>6</v>
      </c>
      <c r="B55">
        <v>20</v>
      </c>
      <c r="C55">
        <v>16</v>
      </c>
      <c r="D55">
        <v>11.5</v>
      </c>
      <c r="E55">
        <v>75</v>
      </c>
      <c r="F55" s="3">
        <v>7.2</v>
      </c>
      <c r="G55" s="3">
        <v>67</v>
      </c>
    </row>
    <row r="56" spans="1:7" x14ac:dyDescent="0.25">
      <c r="A56">
        <v>6</v>
      </c>
      <c r="B56">
        <v>20</v>
      </c>
      <c r="C56">
        <v>17</v>
      </c>
      <c r="D56">
        <v>11.4</v>
      </c>
      <c r="E56">
        <v>77</v>
      </c>
      <c r="F56" s="3">
        <v>6.1</v>
      </c>
      <c r="G56" s="3">
        <v>0</v>
      </c>
    </row>
    <row r="57" spans="1:7" x14ac:dyDescent="0.25">
      <c r="A57">
        <v>6</v>
      </c>
      <c r="B57">
        <v>20</v>
      </c>
      <c r="C57">
        <v>18</v>
      </c>
      <c r="D57">
        <v>11.4</v>
      </c>
      <c r="E57">
        <v>77</v>
      </c>
      <c r="F57" s="3">
        <v>6.6</v>
      </c>
      <c r="G57" s="3">
        <v>0</v>
      </c>
    </row>
    <row r="58" spans="1:7" x14ac:dyDescent="0.25">
      <c r="A58">
        <v>6</v>
      </c>
      <c r="B58">
        <v>20</v>
      </c>
      <c r="C58">
        <v>19</v>
      </c>
      <c r="D58">
        <v>11.2</v>
      </c>
      <c r="E58">
        <v>79</v>
      </c>
      <c r="F58" s="3">
        <v>6.1</v>
      </c>
      <c r="G58" s="3">
        <v>0</v>
      </c>
    </row>
    <row r="59" spans="1:7" x14ac:dyDescent="0.25">
      <c r="A59">
        <v>6</v>
      </c>
      <c r="B59">
        <v>20</v>
      </c>
      <c r="C59">
        <v>20</v>
      </c>
      <c r="D59">
        <v>10.3</v>
      </c>
      <c r="E59">
        <v>80</v>
      </c>
      <c r="F59" s="3">
        <v>5.6</v>
      </c>
      <c r="G59" s="3">
        <v>0</v>
      </c>
    </row>
    <row r="60" spans="1:7" x14ac:dyDescent="0.25">
      <c r="A60">
        <v>6</v>
      </c>
      <c r="B60">
        <v>20</v>
      </c>
      <c r="C60">
        <v>21</v>
      </c>
      <c r="D60">
        <v>10.3</v>
      </c>
      <c r="E60">
        <v>80</v>
      </c>
      <c r="F60" s="3">
        <v>6.1</v>
      </c>
      <c r="G60" s="3">
        <v>0</v>
      </c>
    </row>
    <row r="61" spans="1:7" x14ac:dyDescent="0.25">
      <c r="A61">
        <v>6</v>
      </c>
      <c r="B61">
        <v>20</v>
      </c>
      <c r="C61">
        <v>22</v>
      </c>
      <c r="D61">
        <v>10.3</v>
      </c>
      <c r="E61">
        <v>80</v>
      </c>
      <c r="F61" s="3">
        <v>7.7</v>
      </c>
      <c r="G61" s="3">
        <v>0</v>
      </c>
    </row>
    <row r="62" spans="1:7" x14ac:dyDescent="0.25">
      <c r="A62">
        <v>6</v>
      </c>
      <c r="B62">
        <v>20</v>
      </c>
      <c r="C62">
        <v>23</v>
      </c>
      <c r="D62">
        <v>10.4</v>
      </c>
      <c r="E62">
        <v>79</v>
      </c>
      <c r="F62" s="3">
        <v>8.6999999999999993</v>
      </c>
      <c r="G62" s="3">
        <v>0</v>
      </c>
    </row>
    <row r="63" spans="1:7" x14ac:dyDescent="0.25">
      <c r="A63">
        <v>6</v>
      </c>
      <c r="B63">
        <v>21</v>
      </c>
      <c r="C63">
        <v>0</v>
      </c>
      <c r="D63">
        <v>10.5</v>
      </c>
      <c r="E63">
        <v>77</v>
      </c>
      <c r="F63" s="4">
        <v>9.1999999999999993</v>
      </c>
      <c r="G63" s="4">
        <v>0</v>
      </c>
    </row>
    <row r="64" spans="1:7" x14ac:dyDescent="0.25">
      <c r="A64">
        <v>6</v>
      </c>
      <c r="B64">
        <v>21</v>
      </c>
      <c r="C64">
        <v>1</v>
      </c>
      <c r="D64">
        <v>10.7</v>
      </c>
      <c r="E64">
        <v>77</v>
      </c>
      <c r="F64" s="4">
        <v>8.6999999999999993</v>
      </c>
      <c r="G64" s="4">
        <v>0</v>
      </c>
    </row>
    <row r="65" spans="1:7" x14ac:dyDescent="0.25">
      <c r="A65">
        <v>6</v>
      </c>
      <c r="B65">
        <v>21</v>
      </c>
      <c r="C65">
        <v>2</v>
      </c>
      <c r="D65">
        <v>10.7</v>
      </c>
      <c r="E65">
        <v>77</v>
      </c>
      <c r="F65" s="4">
        <v>8.1999999999999993</v>
      </c>
      <c r="G65" s="4">
        <v>0</v>
      </c>
    </row>
    <row r="66" spans="1:7" x14ac:dyDescent="0.25">
      <c r="A66">
        <v>6</v>
      </c>
      <c r="B66">
        <v>21</v>
      </c>
      <c r="C66">
        <v>3</v>
      </c>
      <c r="D66">
        <v>10.9</v>
      </c>
      <c r="E66">
        <v>75</v>
      </c>
      <c r="F66" s="4">
        <v>7.7</v>
      </c>
      <c r="G66" s="4">
        <v>0</v>
      </c>
    </row>
    <row r="67" spans="1:7" x14ac:dyDescent="0.25">
      <c r="A67">
        <v>6</v>
      </c>
      <c r="B67">
        <v>21</v>
      </c>
      <c r="C67">
        <v>4</v>
      </c>
      <c r="D67">
        <v>11.3</v>
      </c>
      <c r="E67">
        <v>72</v>
      </c>
      <c r="F67" s="4">
        <v>8.6999999999999993</v>
      </c>
      <c r="G67" s="4">
        <v>0</v>
      </c>
    </row>
    <row r="68" spans="1:7" x14ac:dyDescent="0.25">
      <c r="A68">
        <v>6</v>
      </c>
      <c r="B68">
        <v>21</v>
      </c>
      <c r="C68">
        <v>5</v>
      </c>
      <c r="D68">
        <v>11.7</v>
      </c>
      <c r="E68">
        <v>71</v>
      </c>
      <c r="F68" s="4">
        <v>9.1999999999999993</v>
      </c>
      <c r="G68" s="4">
        <v>0</v>
      </c>
    </row>
    <row r="69" spans="1:7" x14ac:dyDescent="0.25">
      <c r="A69">
        <v>6</v>
      </c>
      <c r="B69">
        <v>21</v>
      </c>
      <c r="C69">
        <v>6</v>
      </c>
      <c r="D69">
        <v>12</v>
      </c>
      <c r="E69">
        <v>70</v>
      </c>
      <c r="F69" s="4">
        <v>10.8</v>
      </c>
      <c r="G69" s="4">
        <v>0</v>
      </c>
    </row>
    <row r="70" spans="1:7" x14ac:dyDescent="0.25">
      <c r="A70">
        <v>6</v>
      </c>
      <c r="B70">
        <v>21</v>
      </c>
      <c r="C70">
        <v>7</v>
      </c>
      <c r="D70">
        <v>12.4</v>
      </c>
      <c r="E70">
        <v>70</v>
      </c>
      <c r="F70" s="4">
        <v>9.1999999999999993</v>
      </c>
      <c r="G70" s="4">
        <v>0</v>
      </c>
    </row>
    <row r="71" spans="1:7" x14ac:dyDescent="0.25">
      <c r="A71">
        <v>6</v>
      </c>
      <c r="B71">
        <v>21</v>
      </c>
      <c r="C71">
        <v>8</v>
      </c>
      <c r="D71">
        <v>12.9</v>
      </c>
      <c r="E71">
        <v>69</v>
      </c>
      <c r="F71" s="4">
        <v>8.6999999999999993</v>
      </c>
      <c r="G71" s="4">
        <v>20</v>
      </c>
    </row>
    <row r="72" spans="1:7" x14ac:dyDescent="0.25">
      <c r="A72">
        <v>6</v>
      </c>
      <c r="B72">
        <v>21</v>
      </c>
      <c r="C72">
        <v>9</v>
      </c>
      <c r="D72">
        <v>12.7</v>
      </c>
      <c r="E72">
        <v>73</v>
      </c>
      <c r="F72" s="4">
        <v>9.1999999999999993</v>
      </c>
      <c r="G72" s="4">
        <v>56</v>
      </c>
    </row>
    <row r="73" spans="1:7" x14ac:dyDescent="0.25">
      <c r="A73">
        <v>6</v>
      </c>
      <c r="B73">
        <v>21</v>
      </c>
      <c r="C73">
        <v>10</v>
      </c>
      <c r="D73">
        <v>13.4</v>
      </c>
      <c r="E73">
        <v>74</v>
      </c>
      <c r="F73" s="4">
        <v>9.1999999999999993</v>
      </c>
      <c r="G73" s="4">
        <v>105</v>
      </c>
    </row>
    <row r="74" spans="1:7" x14ac:dyDescent="0.25">
      <c r="A74">
        <v>6</v>
      </c>
      <c r="B74">
        <v>21</v>
      </c>
      <c r="C74">
        <v>11</v>
      </c>
      <c r="D74">
        <v>13</v>
      </c>
      <c r="E74">
        <v>78</v>
      </c>
      <c r="F74" s="4">
        <v>12.3</v>
      </c>
      <c r="G74" s="4">
        <v>60</v>
      </c>
    </row>
    <row r="75" spans="1:7" x14ac:dyDescent="0.25">
      <c r="A75">
        <v>6</v>
      </c>
      <c r="B75">
        <v>21</v>
      </c>
      <c r="C75">
        <v>12</v>
      </c>
      <c r="D75">
        <v>13.2</v>
      </c>
      <c r="E75">
        <v>79</v>
      </c>
      <c r="F75" s="4">
        <v>9.6999999999999993</v>
      </c>
      <c r="G75" s="4">
        <v>86</v>
      </c>
    </row>
    <row r="76" spans="1:7" x14ac:dyDescent="0.25">
      <c r="A76">
        <v>6</v>
      </c>
      <c r="B76">
        <v>21</v>
      </c>
      <c r="C76">
        <v>13</v>
      </c>
      <c r="D76">
        <v>13.1</v>
      </c>
      <c r="E76">
        <v>81</v>
      </c>
      <c r="F76" s="4">
        <v>8.1999999999999993</v>
      </c>
      <c r="G76" s="4">
        <v>80</v>
      </c>
    </row>
    <row r="77" spans="1:7" x14ac:dyDescent="0.25">
      <c r="A77">
        <v>6</v>
      </c>
      <c r="B77">
        <v>21</v>
      </c>
      <c r="C77">
        <v>14</v>
      </c>
      <c r="D77">
        <v>12.7</v>
      </c>
      <c r="E77">
        <v>86</v>
      </c>
      <c r="F77" s="4">
        <v>5.0999999999999996</v>
      </c>
      <c r="G77" s="4">
        <v>111</v>
      </c>
    </row>
    <row r="78" spans="1:7" x14ac:dyDescent="0.25">
      <c r="A78">
        <v>6</v>
      </c>
      <c r="B78">
        <v>21</v>
      </c>
      <c r="C78">
        <v>15</v>
      </c>
      <c r="D78">
        <v>12.7</v>
      </c>
      <c r="E78">
        <v>87</v>
      </c>
      <c r="F78" s="4">
        <v>7.2</v>
      </c>
      <c r="G78" s="4">
        <v>69</v>
      </c>
    </row>
    <row r="79" spans="1:7" x14ac:dyDescent="0.25">
      <c r="A79">
        <v>6</v>
      </c>
      <c r="B79">
        <v>21</v>
      </c>
      <c r="C79">
        <v>16</v>
      </c>
      <c r="D79">
        <v>12.8</v>
      </c>
      <c r="E79">
        <v>88</v>
      </c>
      <c r="F79" s="4">
        <v>8.1999999999999993</v>
      </c>
      <c r="G79" s="4">
        <v>23</v>
      </c>
    </row>
    <row r="80" spans="1:7" x14ac:dyDescent="0.25">
      <c r="A80">
        <v>6</v>
      </c>
      <c r="B80">
        <v>21</v>
      </c>
      <c r="C80">
        <v>17</v>
      </c>
      <c r="D80">
        <v>12.7</v>
      </c>
      <c r="E80">
        <v>88</v>
      </c>
      <c r="F80" s="4">
        <v>7.2</v>
      </c>
      <c r="G80" s="4">
        <v>0</v>
      </c>
    </row>
    <row r="81" spans="1:7" x14ac:dyDescent="0.25">
      <c r="A81">
        <v>6</v>
      </c>
      <c r="B81">
        <v>21</v>
      </c>
      <c r="C81">
        <v>18</v>
      </c>
      <c r="D81">
        <v>13.1</v>
      </c>
      <c r="E81">
        <v>88</v>
      </c>
      <c r="F81" s="4">
        <v>8.1999999999999993</v>
      </c>
      <c r="G81" s="4">
        <v>0</v>
      </c>
    </row>
    <row r="82" spans="1:7" x14ac:dyDescent="0.25">
      <c r="A82">
        <v>6</v>
      </c>
      <c r="B82">
        <v>21</v>
      </c>
      <c r="C82">
        <v>19</v>
      </c>
      <c r="D82">
        <v>13.1</v>
      </c>
      <c r="E82">
        <v>88</v>
      </c>
      <c r="F82" s="4">
        <v>6.6</v>
      </c>
      <c r="G82" s="4">
        <v>0</v>
      </c>
    </row>
    <row r="83" spans="1:7" x14ac:dyDescent="0.25">
      <c r="A83">
        <v>6</v>
      </c>
      <c r="B83">
        <v>21</v>
      </c>
      <c r="C83">
        <v>20</v>
      </c>
      <c r="D83">
        <v>13.2</v>
      </c>
      <c r="E83">
        <v>86</v>
      </c>
      <c r="F83" s="4">
        <v>7.2</v>
      </c>
      <c r="G83" s="4">
        <v>0</v>
      </c>
    </row>
    <row r="84" spans="1:7" x14ac:dyDescent="0.25">
      <c r="A84">
        <v>6</v>
      </c>
      <c r="B84">
        <v>21</v>
      </c>
      <c r="C84">
        <v>21</v>
      </c>
      <c r="D84">
        <v>12.9</v>
      </c>
      <c r="E84">
        <v>87</v>
      </c>
      <c r="F84" s="4">
        <v>5.6</v>
      </c>
      <c r="G84" s="4">
        <v>0</v>
      </c>
    </row>
    <row r="85" spans="1:7" x14ac:dyDescent="0.25">
      <c r="A85">
        <v>6</v>
      </c>
      <c r="B85">
        <v>21</v>
      </c>
      <c r="C85">
        <v>22</v>
      </c>
      <c r="D85">
        <v>12.6</v>
      </c>
      <c r="E85">
        <v>90</v>
      </c>
      <c r="F85" s="4">
        <v>5.6</v>
      </c>
      <c r="G85" s="4">
        <v>0</v>
      </c>
    </row>
    <row r="86" spans="1:7" x14ac:dyDescent="0.25">
      <c r="A86">
        <v>6</v>
      </c>
      <c r="B86">
        <v>21</v>
      </c>
      <c r="C86">
        <v>23</v>
      </c>
      <c r="D86">
        <v>12.7</v>
      </c>
      <c r="E86">
        <v>87</v>
      </c>
      <c r="F86" s="4">
        <v>5.6</v>
      </c>
      <c r="G86" s="4">
        <v>0</v>
      </c>
    </row>
    <row r="87" spans="1:7" x14ac:dyDescent="0.25">
      <c r="A87">
        <v>6</v>
      </c>
      <c r="B87">
        <v>22</v>
      </c>
      <c r="C87">
        <v>0</v>
      </c>
      <c r="D87">
        <v>12.4</v>
      </c>
      <c r="E87">
        <v>86</v>
      </c>
      <c r="F87" s="5">
        <v>4.0999999999999996</v>
      </c>
      <c r="G87" s="5">
        <v>0</v>
      </c>
    </row>
    <row r="88" spans="1:7" x14ac:dyDescent="0.25">
      <c r="A88">
        <v>6</v>
      </c>
      <c r="B88">
        <v>22</v>
      </c>
      <c r="C88">
        <v>1</v>
      </c>
      <c r="D88">
        <v>12</v>
      </c>
      <c r="E88">
        <v>83</v>
      </c>
      <c r="F88" s="5">
        <v>5.0999999999999996</v>
      </c>
      <c r="G88" s="5">
        <v>0</v>
      </c>
    </row>
    <row r="89" spans="1:7" x14ac:dyDescent="0.25">
      <c r="A89">
        <v>6</v>
      </c>
      <c r="B89">
        <v>22</v>
      </c>
      <c r="C89">
        <v>2</v>
      </c>
      <c r="D89">
        <v>11.8</v>
      </c>
      <c r="E89">
        <v>82</v>
      </c>
      <c r="F89" s="5">
        <v>5.6</v>
      </c>
      <c r="G89" s="5">
        <v>0</v>
      </c>
    </row>
    <row r="90" spans="1:7" x14ac:dyDescent="0.25">
      <c r="A90">
        <v>6</v>
      </c>
      <c r="B90">
        <v>22</v>
      </c>
      <c r="C90">
        <v>3</v>
      </c>
      <c r="D90">
        <v>11.5</v>
      </c>
      <c r="E90">
        <v>82</v>
      </c>
      <c r="F90" s="5">
        <v>5.0999999999999996</v>
      </c>
      <c r="G90" s="5">
        <v>0</v>
      </c>
    </row>
    <row r="91" spans="1:7" x14ac:dyDescent="0.25">
      <c r="A91">
        <v>6</v>
      </c>
      <c r="B91">
        <v>22</v>
      </c>
      <c r="C91">
        <v>4</v>
      </c>
      <c r="D91">
        <v>11.1</v>
      </c>
      <c r="E91">
        <v>83</v>
      </c>
      <c r="F91" s="5">
        <v>3</v>
      </c>
      <c r="G91" s="5">
        <v>0</v>
      </c>
    </row>
    <row r="92" spans="1:7" x14ac:dyDescent="0.25">
      <c r="A92">
        <v>6</v>
      </c>
      <c r="B92">
        <v>22</v>
      </c>
      <c r="C92">
        <v>5</v>
      </c>
      <c r="D92">
        <v>10.9</v>
      </c>
      <c r="E92">
        <v>86</v>
      </c>
      <c r="F92" s="5">
        <v>4.0999999999999996</v>
      </c>
      <c r="G92" s="5">
        <v>0</v>
      </c>
    </row>
    <row r="93" spans="1:7" x14ac:dyDescent="0.25">
      <c r="A93">
        <v>6</v>
      </c>
      <c r="B93">
        <v>22</v>
      </c>
      <c r="C93">
        <v>6</v>
      </c>
      <c r="D93">
        <v>10.4</v>
      </c>
      <c r="E93">
        <v>86</v>
      </c>
      <c r="F93" s="5">
        <v>2.5</v>
      </c>
      <c r="G93" s="5">
        <v>0</v>
      </c>
    </row>
    <row r="94" spans="1:7" x14ac:dyDescent="0.25">
      <c r="A94">
        <v>6</v>
      </c>
      <c r="B94">
        <v>22</v>
      </c>
      <c r="C94">
        <v>7</v>
      </c>
      <c r="D94">
        <v>10.6</v>
      </c>
      <c r="E94">
        <v>87</v>
      </c>
      <c r="F94" s="5">
        <v>1.5</v>
      </c>
      <c r="G94" s="5">
        <v>0</v>
      </c>
    </row>
    <row r="95" spans="1:7" x14ac:dyDescent="0.25">
      <c r="A95">
        <v>6</v>
      </c>
      <c r="B95">
        <v>22</v>
      </c>
      <c r="C95">
        <v>8</v>
      </c>
      <c r="D95">
        <v>11</v>
      </c>
      <c r="E95">
        <v>87</v>
      </c>
      <c r="F95" s="5">
        <v>0.5</v>
      </c>
      <c r="G95" s="5">
        <v>20</v>
      </c>
    </row>
    <row r="96" spans="1:7" x14ac:dyDescent="0.25">
      <c r="A96">
        <v>6</v>
      </c>
      <c r="B96">
        <v>22</v>
      </c>
      <c r="C96">
        <v>9</v>
      </c>
      <c r="D96">
        <v>11.7</v>
      </c>
      <c r="E96">
        <v>84</v>
      </c>
      <c r="F96" s="5">
        <v>1</v>
      </c>
      <c r="G96" s="5">
        <v>59</v>
      </c>
    </row>
    <row r="97" spans="1:7" x14ac:dyDescent="0.25">
      <c r="A97">
        <v>6</v>
      </c>
      <c r="B97">
        <v>22</v>
      </c>
      <c r="C97">
        <v>10</v>
      </c>
      <c r="D97">
        <v>12.5</v>
      </c>
      <c r="E97">
        <v>82</v>
      </c>
      <c r="F97" s="5">
        <v>0</v>
      </c>
      <c r="G97" s="5">
        <v>207</v>
      </c>
    </row>
    <row r="98" spans="1:7" x14ac:dyDescent="0.25">
      <c r="A98">
        <v>6</v>
      </c>
      <c r="B98">
        <v>22</v>
      </c>
      <c r="C98">
        <v>11</v>
      </c>
      <c r="D98">
        <v>12.8</v>
      </c>
      <c r="E98">
        <v>75</v>
      </c>
      <c r="F98" s="5">
        <v>6.6</v>
      </c>
      <c r="G98" s="5">
        <v>329</v>
      </c>
    </row>
    <row r="99" spans="1:7" x14ac:dyDescent="0.25">
      <c r="A99">
        <v>6</v>
      </c>
      <c r="B99">
        <v>22</v>
      </c>
      <c r="C99">
        <v>12</v>
      </c>
      <c r="D99">
        <v>13.1</v>
      </c>
      <c r="E99">
        <v>71</v>
      </c>
      <c r="F99" s="5">
        <v>9.1999999999999993</v>
      </c>
      <c r="G99" s="5">
        <v>494</v>
      </c>
    </row>
    <row r="100" spans="1:7" x14ac:dyDescent="0.25">
      <c r="A100">
        <v>6</v>
      </c>
      <c r="B100">
        <v>22</v>
      </c>
      <c r="C100">
        <v>13</v>
      </c>
      <c r="D100">
        <v>13.1</v>
      </c>
      <c r="E100">
        <v>69</v>
      </c>
      <c r="F100" s="5">
        <v>11.3</v>
      </c>
      <c r="G100" s="5">
        <v>326</v>
      </c>
    </row>
    <row r="101" spans="1:7" x14ac:dyDescent="0.25">
      <c r="A101">
        <v>6</v>
      </c>
      <c r="B101">
        <v>22</v>
      </c>
      <c r="C101">
        <v>14</v>
      </c>
      <c r="D101">
        <v>12.7</v>
      </c>
      <c r="E101">
        <v>71</v>
      </c>
      <c r="F101" s="5">
        <v>11.8</v>
      </c>
      <c r="G101" s="5">
        <v>573</v>
      </c>
    </row>
    <row r="102" spans="1:7" x14ac:dyDescent="0.25">
      <c r="A102">
        <v>6</v>
      </c>
      <c r="B102">
        <v>22</v>
      </c>
      <c r="C102">
        <v>15</v>
      </c>
      <c r="D102">
        <v>12.3</v>
      </c>
      <c r="E102">
        <v>69</v>
      </c>
      <c r="F102" s="5">
        <v>8.1999999999999993</v>
      </c>
      <c r="G102" s="5">
        <v>325</v>
      </c>
    </row>
    <row r="103" spans="1:7" x14ac:dyDescent="0.25">
      <c r="A103">
        <v>6</v>
      </c>
      <c r="B103">
        <v>22</v>
      </c>
      <c r="C103">
        <v>16</v>
      </c>
      <c r="D103">
        <v>10.9</v>
      </c>
      <c r="E103">
        <v>78</v>
      </c>
      <c r="F103" s="5">
        <v>7.2</v>
      </c>
      <c r="G103" s="5">
        <v>86</v>
      </c>
    </row>
    <row r="104" spans="1:7" x14ac:dyDescent="0.25">
      <c r="A104">
        <v>6</v>
      </c>
      <c r="B104">
        <v>22</v>
      </c>
      <c r="C104">
        <v>17</v>
      </c>
      <c r="D104">
        <v>10.4</v>
      </c>
      <c r="E104">
        <v>82</v>
      </c>
      <c r="F104" s="5">
        <v>6.1</v>
      </c>
      <c r="G104" s="5">
        <v>0</v>
      </c>
    </row>
    <row r="105" spans="1:7" x14ac:dyDescent="0.25">
      <c r="A105">
        <v>6</v>
      </c>
      <c r="B105">
        <v>22</v>
      </c>
      <c r="C105">
        <v>18</v>
      </c>
      <c r="D105">
        <v>9.9</v>
      </c>
      <c r="E105">
        <v>84</v>
      </c>
      <c r="F105" s="5">
        <v>6.1</v>
      </c>
      <c r="G105" s="5">
        <v>0</v>
      </c>
    </row>
    <row r="106" spans="1:7" x14ac:dyDescent="0.25">
      <c r="A106">
        <v>6</v>
      </c>
      <c r="B106">
        <v>22</v>
      </c>
      <c r="C106">
        <v>19</v>
      </c>
      <c r="D106">
        <v>9.6999999999999993</v>
      </c>
      <c r="E106">
        <v>84</v>
      </c>
      <c r="F106" s="5">
        <v>4.5999999999999996</v>
      </c>
      <c r="G106" s="5">
        <v>0</v>
      </c>
    </row>
    <row r="107" spans="1:7" x14ac:dyDescent="0.25">
      <c r="A107">
        <v>6</v>
      </c>
      <c r="B107">
        <v>22</v>
      </c>
      <c r="C107">
        <v>20</v>
      </c>
      <c r="D107">
        <v>9.6</v>
      </c>
      <c r="E107">
        <v>83</v>
      </c>
      <c r="F107" s="5">
        <v>4.5999999999999996</v>
      </c>
      <c r="G107" s="5">
        <v>0</v>
      </c>
    </row>
    <row r="108" spans="1:7" x14ac:dyDescent="0.25">
      <c r="A108">
        <v>6</v>
      </c>
      <c r="B108">
        <v>22</v>
      </c>
      <c r="C108">
        <v>21</v>
      </c>
      <c r="D108">
        <v>9.6999999999999993</v>
      </c>
      <c r="E108">
        <v>83</v>
      </c>
      <c r="F108" s="5">
        <v>4.0999999999999996</v>
      </c>
      <c r="G108" s="5">
        <v>0</v>
      </c>
    </row>
    <row r="109" spans="1:7" x14ac:dyDescent="0.25">
      <c r="A109">
        <v>6</v>
      </c>
      <c r="B109">
        <v>22</v>
      </c>
      <c r="C109">
        <v>22</v>
      </c>
      <c r="D109">
        <v>10</v>
      </c>
      <c r="E109">
        <v>82</v>
      </c>
      <c r="F109" s="5">
        <v>4.0999999999999996</v>
      </c>
      <c r="G109" s="5">
        <v>0</v>
      </c>
    </row>
    <row r="110" spans="1:7" x14ac:dyDescent="0.25">
      <c r="A110">
        <v>6</v>
      </c>
      <c r="B110">
        <v>22</v>
      </c>
      <c r="C110">
        <v>23</v>
      </c>
      <c r="D110">
        <v>9.5</v>
      </c>
      <c r="E110">
        <v>84</v>
      </c>
      <c r="F110" s="5">
        <v>3.6</v>
      </c>
      <c r="G110" s="5">
        <v>0</v>
      </c>
    </row>
    <row r="111" spans="1:7" x14ac:dyDescent="0.25">
      <c r="A111">
        <v>6</v>
      </c>
      <c r="B111">
        <v>23</v>
      </c>
      <c r="C111">
        <v>0</v>
      </c>
      <c r="D111">
        <v>9.1999999999999993</v>
      </c>
      <c r="E111">
        <v>81</v>
      </c>
      <c r="F111" s="6">
        <v>3</v>
      </c>
      <c r="G111" s="6">
        <v>0</v>
      </c>
    </row>
    <row r="112" spans="1:7" x14ac:dyDescent="0.25">
      <c r="A112">
        <v>6</v>
      </c>
      <c r="B112">
        <v>23</v>
      </c>
      <c r="C112">
        <v>1</v>
      </c>
      <c r="D112">
        <v>8.9</v>
      </c>
      <c r="E112">
        <v>80</v>
      </c>
      <c r="F112" s="6">
        <v>2</v>
      </c>
      <c r="G112" s="6">
        <v>0</v>
      </c>
    </row>
    <row r="113" spans="1:7" x14ac:dyDescent="0.25">
      <c r="A113">
        <v>6</v>
      </c>
      <c r="B113">
        <v>23</v>
      </c>
      <c r="C113">
        <v>2</v>
      </c>
      <c r="D113">
        <v>8</v>
      </c>
      <c r="E113">
        <v>83</v>
      </c>
      <c r="F113" s="6">
        <v>2</v>
      </c>
      <c r="G113" s="6">
        <v>0</v>
      </c>
    </row>
    <row r="114" spans="1:7" x14ac:dyDescent="0.25">
      <c r="A114">
        <v>6</v>
      </c>
      <c r="B114">
        <v>23</v>
      </c>
      <c r="C114">
        <v>3</v>
      </c>
      <c r="D114">
        <v>7.6</v>
      </c>
      <c r="E114">
        <v>85</v>
      </c>
      <c r="F114" s="6">
        <v>2</v>
      </c>
      <c r="G114" s="6">
        <v>0</v>
      </c>
    </row>
    <row r="115" spans="1:7" x14ac:dyDescent="0.25">
      <c r="A115">
        <v>6</v>
      </c>
      <c r="B115">
        <v>23</v>
      </c>
      <c r="C115">
        <v>4</v>
      </c>
      <c r="D115">
        <v>7</v>
      </c>
      <c r="E115">
        <v>87</v>
      </c>
      <c r="F115" s="6">
        <v>2</v>
      </c>
      <c r="G115" s="6">
        <v>0</v>
      </c>
    </row>
    <row r="116" spans="1:7" x14ac:dyDescent="0.25">
      <c r="A116">
        <v>6</v>
      </c>
      <c r="B116">
        <v>23</v>
      </c>
      <c r="C116">
        <v>5</v>
      </c>
      <c r="D116">
        <v>7.4</v>
      </c>
      <c r="E116">
        <v>88</v>
      </c>
      <c r="F116" s="6">
        <v>2.5</v>
      </c>
      <c r="G116" s="6">
        <v>0</v>
      </c>
    </row>
    <row r="117" spans="1:7" x14ac:dyDescent="0.25">
      <c r="A117">
        <v>6</v>
      </c>
      <c r="B117">
        <v>23</v>
      </c>
      <c r="C117">
        <v>6</v>
      </c>
      <c r="D117">
        <v>7.3</v>
      </c>
      <c r="E117">
        <v>88</v>
      </c>
      <c r="F117" s="6">
        <v>2</v>
      </c>
      <c r="G117" s="6">
        <v>0</v>
      </c>
    </row>
    <row r="118" spans="1:7" x14ac:dyDescent="0.25">
      <c r="A118">
        <v>6</v>
      </c>
      <c r="B118">
        <v>23</v>
      </c>
      <c r="C118">
        <v>7</v>
      </c>
      <c r="D118">
        <v>7</v>
      </c>
      <c r="E118">
        <v>89</v>
      </c>
      <c r="F118" s="6">
        <v>2</v>
      </c>
      <c r="G118" s="6">
        <v>3</v>
      </c>
    </row>
    <row r="119" spans="1:7" x14ac:dyDescent="0.25">
      <c r="A119">
        <v>6</v>
      </c>
      <c r="B119">
        <v>23</v>
      </c>
      <c r="C119">
        <v>8</v>
      </c>
      <c r="D119">
        <v>7.4</v>
      </c>
      <c r="E119">
        <v>86</v>
      </c>
      <c r="F119" s="6">
        <v>1.5</v>
      </c>
      <c r="G119" s="6">
        <v>79</v>
      </c>
    </row>
    <row r="120" spans="1:7" x14ac:dyDescent="0.25">
      <c r="A120">
        <v>6</v>
      </c>
      <c r="B120">
        <v>23</v>
      </c>
      <c r="C120">
        <v>9</v>
      </c>
      <c r="D120">
        <v>9.5</v>
      </c>
      <c r="E120">
        <v>83</v>
      </c>
      <c r="F120" s="6">
        <v>1</v>
      </c>
      <c r="G120" s="6">
        <v>461</v>
      </c>
    </row>
    <row r="121" spans="1:7" x14ac:dyDescent="0.25">
      <c r="A121">
        <v>6</v>
      </c>
      <c r="B121">
        <v>23</v>
      </c>
      <c r="C121">
        <v>10</v>
      </c>
      <c r="D121">
        <v>11.1</v>
      </c>
      <c r="E121">
        <v>75</v>
      </c>
      <c r="F121" s="6">
        <v>0</v>
      </c>
      <c r="G121" s="6">
        <v>545</v>
      </c>
    </row>
    <row r="122" spans="1:7" x14ac:dyDescent="0.25">
      <c r="A122">
        <v>6</v>
      </c>
      <c r="B122">
        <v>23</v>
      </c>
      <c r="C122">
        <v>11</v>
      </c>
      <c r="D122">
        <v>11.7</v>
      </c>
      <c r="E122">
        <v>68</v>
      </c>
      <c r="F122" s="6">
        <v>2.5</v>
      </c>
      <c r="G122" s="6">
        <v>698</v>
      </c>
    </row>
    <row r="123" spans="1:7" x14ac:dyDescent="0.25">
      <c r="A123">
        <v>6</v>
      </c>
      <c r="B123">
        <v>23</v>
      </c>
      <c r="C123">
        <v>12</v>
      </c>
      <c r="D123">
        <v>11.8</v>
      </c>
      <c r="E123">
        <v>63</v>
      </c>
      <c r="F123" s="6">
        <v>2.5</v>
      </c>
      <c r="G123" s="6">
        <v>753</v>
      </c>
    </row>
    <row r="124" spans="1:7" x14ac:dyDescent="0.25">
      <c r="A124">
        <v>6</v>
      </c>
      <c r="B124">
        <v>23</v>
      </c>
      <c r="C124">
        <v>13</v>
      </c>
      <c r="D124">
        <v>12</v>
      </c>
      <c r="E124">
        <v>63</v>
      </c>
      <c r="F124" s="6">
        <v>3</v>
      </c>
      <c r="G124" s="6">
        <v>631</v>
      </c>
    </row>
    <row r="125" spans="1:7" x14ac:dyDescent="0.25">
      <c r="A125">
        <v>6</v>
      </c>
      <c r="B125">
        <v>23</v>
      </c>
      <c r="C125">
        <v>14</v>
      </c>
      <c r="D125">
        <v>11.8</v>
      </c>
      <c r="E125">
        <v>62</v>
      </c>
      <c r="F125" s="6">
        <v>3.6</v>
      </c>
      <c r="G125" s="6">
        <v>556</v>
      </c>
    </row>
    <row r="126" spans="1:7" x14ac:dyDescent="0.25">
      <c r="A126">
        <v>6</v>
      </c>
      <c r="B126">
        <v>23</v>
      </c>
      <c r="C126">
        <v>15</v>
      </c>
      <c r="D126">
        <v>11.5</v>
      </c>
      <c r="E126">
        <v>66</v>
      </c>
      <c r="F126" s="6">
        <v>3.6</v>
      </c>
      <c r="G126" s="6">
        <v>256</v>
      </c>
    </row>
    <row r="127" spans="1:7" x14ac:dyDescent="0.25">
      <c r="A127">
        <v>6</v>
      </c>
      <c r="B127">
        <v>23</v>
      </c>
      <c r="C127">
        <v>16</v>
      </c>
      <c r="D127">
        <v>9.5</v>
      </c>
      <c r="E127">
        <v>72</v>
      </c>
      <c r="F127" s="6">
        <v>4.0999999999999996</v>
      </c>
      <c r="G127" s="6">
        <v>120</v>
      </c>
    </row>
    <row r="128" spans="1:7" x14ac:dyDescent="0.25">
      <c r="A128">
        <v>6</v>
      </c>
      <c r="B128">
        <v>23</v>
      </c>
      <c r="C128">
        <v>17</v>
      </c>
      <c r="D128">
        <v>8.3000000000000007</v>
      </c>
      <c r="E128">
        <v>77</v>
      </c>
      <c r="F128" s="6">
        <v>4.5999999999999996</v>
      </c>
      <c r="G128" s="6">
        <v>0</v>
      </c>
    </row>
    <row r="129" spans="1:7" x14ac:dyDescent="0.25">
      <c r="A129">
        <v>6</v>
      </c>
      <c r="B129">
        <v>23</v>
      </c>
      <c r="C129">
        <v>18</v>
      </c>
      <c r="D129">
        <v>8.4</v>
      </c>
      <c r="E129">
        <v>75</v>
      </c>
      <c r="F129" s="6">
        <v>3.6</v>
      </c>
      <c r="G129" s="6">
        <v>0</v>
      </c>
    </row>
    <row r="130" spans="1:7" x14ac:dyDescent="0.25">
      <c r="A130">
        <v>6</v>
      </c>
      <c r="B130">
        <v>23</v>
      </c>
      <c r="C130">
        <v>19</v>
      </c>
      <c r="D130">
        <v>8.1999999999999993</v>
      </c>
      <c r="E130">
        <v>75</v>
      </c>
      <c r="F130" s="6">
        <v>2.5</v>
      </c>
      <c r="G130" s="6">
        <v>0</v>
      </c>
    </row>
    <row r="131" spans="1:7" x14ac:dyDescent="0.25">
      <c r="A131">
        <v>6</v>
      </c>
      <c r="B131">
        <v>23</v>
      </c>
      <c r="C131">
        <v>20</v>
      </c>
      <c r="D131">
        <v>7.7</v>
      </c>
      <c r="E131">
        <v>77</v>
      </c>
      <c r="F131" s="6">
        <v>2.5</v>
      </c>
      <c r="G131" s="6">
        <v>0</v>
      </c>
    </row>
    <row r="132" spans="1:7" x14ac:dyDescent="0.25">
      <c r="A132">
        <v>6</v>
      </c>
      <c r="B132">
        <v>23</v>
      </c>
      <c r="C132">
        <v>21</v>
      </c>
      <c r="D132">
        <v>7.5</v>
      </c>
      <c r="E132">
        <v>80</v>
      </c>
      <c r="F132" s="6">
        <v>2.5</v>
      </c>
      <c r="G132" s="6">
        <v>0</v>
      </c>
    </row>
    <row r="133" spans="1:7" x14ac:dyDescent="0.25">
      <c r="A133">
        <v>6</v>
      </c>
      <c r="B133">
        <v>23</v>
      </c>
      <c r="C133">
        <v>22</v>
      </c>
      <c r="D133">
        <v>8.1999999999999993</v>
      </c>
      <c r="E133">
        <v>79</v>
      </c>
      <c r="F133" s="6">
        <v>1.5</v>
      </c>
      <c r="G133" s="6">
        <v>0</v>
      </c>
    </row>
    <row r="134" spans="1:7" x14ac:dyDescent="0.25">
      <c r="A134">
        <v>6</v>
      </c>
      <c r="B134">
        <v>23</v>
      </c>
      <c r="C134">
        <v>23</v>
      </c>
      <c r="D134">
        <v>8.6</v>
      </c>
      <c r="E134">
        <v>76</v>
      </c>
      <c r="F134" s="6">
        <v>5.0999999999999996</v>
      </c>
      <c r="G134" s="6">
        <v>0</v>
      </c>
    </row>
    <row r="135" spans="1:7" x14ac:dyDescent="0.25">
      <c r="A135">
        <v>6</v>
      </c>
      <c r="B135">
        <v>24</v>
      </c>
      <c r="C135">
        <v>0</v>
      </c>
      <c r="D135">
        <v>7.3</v>
      </c>
      <c r="E135">
        <v>76</v>
      </c>
      <c r="F135" s="7">
        <v>4.5999999999999996</v>
      </c>
      <c r="G135" s="7">
        <v>0</v>
      </c>
    </row>
    <row r="136" spans="1:7" x14ac:dyDescent="0.25">
      <c r="A136">
        <v>6</v>
      </c>
      <c r="B136">
        <v>24</v>
      </c>
      <c r="C136">
        <v>1</v>
      </c>
      <c r="D136">
        <v>7.6</v>
      </c>
      <c r="E136">
        <v>76</v>
      </c>
      <c r="F136" s="7">
        <v>5.0999999999999996</v>
      </c>
      <c r="G136" s="7">
        <v>0</v>
      </c>
    </row>
    <row r="137" spans="1:7" x14ac:dyDescent="0.25">
      <c r="A137">
        <v>6</v>
      </c>
      <c r="B137">
        <v>24</v>
      </c>
      <c r="C137">
        <v>2</v>
      </c>
      <c r="D137">
        <v>8.1999999999999993</v>
      </c>
      <c r="E137">
        <v>75</v>
      </c>
      <c r="F137" s="7">
        <v>7.2</v>
      </c>
      <c r="G137" s="7">
        <v>0</v>
      </c>
    </row>
    <row r="138" spans="1:7" x14ac:dyDescent="0.25">
      <c r="A138">
        <v>6</v>
      </c>
      <c r="B138">
        <v>24</v>
      </c>
      <c r="C138">
        <v>3</v>
      </c>
      <c r="D138">
        <v>8.9</v>
      </c>
      <c r="E138">
        <v>73</v>
      </c>
      <c r="F138" s="7">
        <v>6.6</v>
      </c>
      <c r="G138" s="7">
        <v>0</v>
      </c>
    </row>
    <row r="139" spans="1:7" x14ac:dyDescent="0.25">
      <c r="A139">
        <v>6</v>
      </c>
      <c r="B139">
        <v>24</v>
      </c>
      <c r="C139">
        <v>4</v>
      </c>
      <c r="D139">
        <v>9.5</v>
      </c>
      <c r="E139">
        <v>70</v>
      </c>
      <c r="F139" s="7">
        <v>8.1999999999999993</v>
      </c>
      <c r="G139" s="7">
        <v>0</v>
      </c>
    </row>
    <row r="140" spans="1:7" x14ac:dyDescent="0.25">
      <c r="A140">
        <v>6</v>
      </c>
      <c r="B140">
        <v>24</v>
      </c>
      <c r="C140">
        <v>5</v>
      </c>
      <c r="D140">
        <v>9.8000000000000007</v>
      </c>
      <c r="E140">
        <v>71</v>
      </c>
      <c r="F140" s="7">
        <v>5.6</v>
      </c>
      <c r="G140" s="7">
        <v>0</v>
      </c>
    </row>
    <row r="141" spans="1:7" x14ac:dyDescent="0.25">
      <c r="A141">
        <v>6</v>
      </c>
      <c r="B141">
        <v>24</v>
      </c>
      <c r="C141">
        <v>6</v>
      </c>
      <c r="D141">
        <v>10</v>
      </c>
      <c r="E141">
        <v>73</v>
      </c>
      <c r="F141" s="7">
        <v>4.5999999999999996</v>
      </c>
      <c r="G141" s="7">
        <v>0</v>
      </c>
    </row>
    <row r="142" spans="1:7" x14ac:dyDescent="0.25">
      <c r="A142">
        <v>6</v>
      </c>
      <c r="B142">
        <v>24</v>
      </c>
      <c r="C142">
        <v>7</v>
      </c>
      <c r="D142">
        <v>9.3000000000000007</v>
      </c>
      <c r="E142">
        <v>76</v>
      </c>
      <c r="F142" s="7">
        <v>2.5</v>
      </c>
      <c r="G142" s="7">
        <v>0</v>
      </c>
    </row>
    <row r="143" spans="1:7" x14ac:dyDescent="0.25">
      <c r="A143">
        <v>6</v>
      </c>
      <c r="B143">
        <v>24</v>
      </c>
      <c r="C143">
        <v>8</v>
      </c>
      <c r="D143">
        <v>9.4</v>
      </c>
      <c r="E143">
        <v>76</v>
      </c>
      <c r="F143" s="7">
        <v>1</v>
      </c>
      <c r="G143" s="7">
        <v>23</v>
      </c>
    </row>
    <row r="144" spans="1:7" x14ac:dyDescent="0.25">
      <c r="A144">
        <v>6</v>
      </c>
      <c r="B144">
        <v>24</v>
      </c>
      <c r="C144">
        <v>9</v>
      </c>
      <c r="D144">
        <v>10.5</v>
      </c>
      <c r="E144">
        <v>70</v>
      </c>
      <c r="F144" s="7">
        <v>1</v>
      </c>
      <c r="G144" s="7">
        <v>289</v>
      </c>
    </row>
    <row r="145" spans="1:7" x14ac:dyDescent="0.25">
      <c r="A145">
        <v>6</v>
      </c>
      <c r="B145">
        <v>24</v>
      </c>
      <c r="C145">
        <v>10</v>
      </c>
      <c r="D145">
        <v>10.9</v>
      </c>
      <c r="E145">
        <v>67</v>
      </c>
      <c r="F145" s="7">
        <v>5.0999999999999996</v>
      </c>
      <c r="G145" s="7">
        <v>555</v>
      </c>
    </row>
    <row r="146" spans="1:7" x14ac:dyDescent="0.25">
      <c r="A146">
        <v>6</v>
      </c>
      <c r="B146">
        <v>24</v>
      </c>
      <c r="C146">
        <v>11</v>
      </c>
      <c r="D146">
        <v>10.4</v>
      </c>
      <c r="E146">
        <v>70</v>
      </c>
      <c r="F146" s="7">
        <v>10.3</v>
      </c>
      <c r="G146" s="7">
        <v>185</v>
      </c>
    </row>
    <row r="147" spans="1:7" x14ac:dyDescent="0.25">
      <c r="A147">
        <v>6</v>
      </c>
      <c r="B147">
        <v>24</v>
      </c>
      <c r="C147">
        <v>12</v>
      </c>
      <c r="D147">
        <v>10.4</v>
      </c>
      <c r="E147">
        <v>70</v>
      </c>
      <c r="F147" s="7">
        <v>11.3</v>
      </c>
      <c r="G147" s="7">
        <v>105</v>
      </c>
    </row>
    <row r="148" spans="1:7" x14ac:dyDescent="0.25">
      <c r="A148">
        <v>6</v>
      </c>
      <c r="B148">
        <v>24</v>
      </c>
      <c r="C148">
        <v>13</v>
      </c>
      <c r="D148">
        <v>9.8000000000000007</v>
      </c>
      <c r="E148">
        <v>69</v>
      </c>
      <c r="F148" s="7">
        <v>11.3</v>
      </c>
      <c r="G148" s="7">
        <v>97</v>
      </c>
    </row>
    <row r="149" spans="1:7" x14ac:dyDescent="0.25">
      <c r="A149">
        <v>6</v>
      </c>
      <c r="B149">
        <v>24</v>
      </c>
      <c r="C149">
        <v>14</v>
      </c>
      <c r="D149">
        <v>9.3000000000000007</v>
      </c>
      <c r="E149">
        <v>67</v>
      </c>
      <c r="F149" s="7">
        <v>11.8</v>
      </c>
      <c r="G149" s="7">
        <v>116</v>
      </c>
    </row>
    <row r="150" spans="1:7" x14ac:dyDescent="0.25">
      <c r="A150">
        <v>6</v>
      </c>
      <c r="B150">
        <v>24</v>
      </c>
      <c r="C150">
        <v>15</v>
      </c>
      <c r="D150">
        <v>9</v>
      </c>
      <c r="E150">
        <v>70</v>
      </c>
      <c r="F150" s="7">
        <v>10.8</v>
      </c>
      <c r="G150" s="7">
        <v>180</v>
      </c>
    </row>
    <row r="151" spans="1:7" x14ac:dyDescent="0.25">
      <c r="A151">
        <v>6</v>
      </c>
      <c r="B151">
        <v>24</v>
      </c>
      <c r="C151">
        <v>16</v>
      </c>
      <c r="D151">
        <v>8.1999999999999993</v>
      </c>
      <c r="E151">
        <v>69</v>
      </c>
      <c r="F151" s="7">
        <v>9.6999999999999993</v>
      </c>
      <c r="G151" s="7">
        <v>25</v>
      </c>
    </row>
    <row r="152" spans="1:7" x14ac:dyDescent="0.25">
      <c r="A152">
        <v>6</v>
      </c>
      <c r="B152">
        <v>24</v>
      </c>
      <c r="C152">
        <v>17</v>
      </c>
      <c r="D152">
        <v>8.4</v>
      </c>
      <c r="E152">
        <v>70</v>
      </c>
      <c r="F152" s="7">
        <v>9.1999999999999993</v>
      </c>
      <c r="G152" s="7">
        <v>0</v>
      </c>
    </row>
    <row r="153" spans="1:7" x14ac:dyDescent="0.25">
      <c r="A153">
        <v>6</v>
      </c>
      <c r="B153">
        <v>24</v>
      </c>
      <c r="C153">
        <v>18</v>
      </c>
      <c r="D153">
        <v>8.1999999999999993</v>
      </c>
      <c r="E153">
        <v>68</v>
      </c>
      <c r="F153" s="7">
        <v>9.1999999999999993</v>
      </c>
      <c r="G153" s="7">
        <v>0</v>
      </c>
    </row>
    <row r="154" spans="1:7" x14ac:dyDescent="0.25">
      <c r="A154">
        <v>6</v>
      </c>
      <c r="B154">
        <v>24</v>
      </c>
      <c r="C154">
        <v>19</v>
      </c>
      <c r="D154">
        <v>8.1</v>
      </c>
      <c r="E154">
        <v>67</v>
      </c>
      <c r="F154" s="7">
        <v>8.1999999999999993</v>
      </c>
      <c r="G154" s="7">
        <v>0</v>
      </c>
    </row>
    <row r="155" spans="1:7" x14ac:dyDescent="0.25">
      <c r="A155">
        <v>6</v>
      </c>
      <c r="B155">
        <v>24</v>
      </c>
      <c r="C155">
        <v>20</v>
      </c>
      <c r="D155">
        <v>7.9</v>
      </c>
      <c r="E155">
        <v>68</v>
      </c>
      <c r="F155" s="7">
        <v>8.1999999999999993</v>
      </c>
      <c r="G155" s="7">
        <v>0</v>
      </c>
    </row>
    <row r="156" spans="1:7" x14ac:dyDescent="0.25">
      <c r="A156">
        <v>6</v>
      </c>
      <c r="B156">
        <v>24</v>
      </c>
      <c r="C156">
        <v>21</v>
      </c>
      <c r="D156">
        <v>7.9</v>
      </c>
      <c r="E156">
        <v>68</v>
      </c>
      <c r="F156" s="7">
        <v>7.7</v>
      </c>
      <c r="G156" s="7">
        <v>0</v>
      </c>
    </row>
    <row r="157" spans="1:7" x14ac:dyDescent="0.25">
      <c r="A157">
        <v>6</v>
      </c>
      <c r="B157">
        <v>24</v>
      </c>
      <c r="C157">
        <v>22</v>
      </c>
      <c r="D157">
        <v>7.7</v>
      </c>
      <c r="E157">
        <v>66</v>
      </c>
      <c r="F157" s="7">
        <v>6.6</v>
      </c>
      <c r="G157" s="7">
        <v>0</v>
      </c>
    </row>
    <row r="158" spans="1:7" x14ac:dyDescent="0.25">
      <c r="A158">
        <v>6</v>
      </c>
      <c r="B158">
        <v>24</v>
      </c>
      <c r="C158">
        <v>23</v>
      </c>
      <c r="D158">
        <v>7.4</v>
      </c>
      <c r="E158">
        <v>67</v>
      </c>
      <c r="F158" s="7">
        <v>7.2</v>
      </c>
      <c r="G158" s="7">
        <v>0</v>
      </c>
    </row>
    <row r="159" spans="1:7" x14ac:dyDescent="0.25">
      <c r="A159">
        <v>6</v>
      </c>
      <c r="B159">
        <v>25</v>
      </c>
      <c r="C159">
        <v>0</v>
      </c>
      <c r="D159">
        <v>7.3</v>
      </c>
      <c r="E159">
        <v>66</v>
      </c>
      <c r="F159" s="2">
        <v>3.6</v>
      </c>
      <c r="G159" s="2">
        <v>0</v>
      </c>
    </row>
    <row r="160" spans="1:7" x14ac:dyDescent="0.25">
      <c r="A160">
        <v>6</v>
      </c>
      <c r="B160">
        <v>25</v>
      </c>
      <c r="C160">
        <v>1</v>
      </c>
      <c r="D160">
        <v>7.2</v>
      </c>
      <c r="E160">
        <v>66</v>
      </c>
      <c r="F160" s="2">
        <v>5.6</v>
      </c>
      <c r="G160" s="2">
        <v>0</v>
      </c>
    </row>
    <row r="161" spans="1:7" x14ac:dyDescent="0.25">
      <c r="A161">
        <v>6</v>
      </c>
      <c r="B161">
        <v>25</v>
      </c>
      <c r="C161">
        <v>2</v>
      </c>
      <c r="D161">
        <v>6.8</v>
      </c>
      <c r="E161">
        <v>68</v>
      </c>
      <c r="F161" s="2">
        <v>2</v>
      </c>
      <c r="G161" s="2">
        <v>0</v>
      </c>
    </row>
    <row r="162" spans="1:7" x14ac:dyDescent="0.25">
      <c r="A162">
        <v>6</v>
      </c>
      <c r="B162">
        <v>25</v>
      </c>
      <c r="C162">
        <v>3</v>
      </c>
      <c r="D162">
        <v>6.8</v>
      </c>
      <c r="E162">
        <v>66</v>
      </c>
      <c r="F162" s="2">
        <v>3</v>
      </c>
      <c r="G162" s="2">
        <v>0</v>
      </c>
    </row>
    <row r="163" spans="1:7" x14ac:dyDescent="0.25">
      <c r="A163">
        <v>6</v>
      </c>
      <c r="B163">
        <v>25</v>
      </c>
      <c r="C163">
        <v>4</v>
      </c>
      <c r="D163">
        <v>6.9</v>
      </c>
      <c r="E163">
        <v>64</v>
      </c>
      <c r="F163" s="2">
        <v>2.5</v>
      </c>
      <c r="G163" s="2">
        <v>0</v>
      </c>
    </row>
    <row r="164" spans="1:7" x14ac:dyDescent="0.25">
      <c r="A164">
        <v>6</v>
      </c>
      <c r="B164">
        <v>25</v>
      </c>
      <c r="C164">
        <v>5</v>
      </c>
      <c r="D164">
        <v>6.7</v>
      </c>
      <c r="E164">
        <v>67</v>
      </c>
      <c r="F164" s="2">
        <v>2</v>
      </c>
      <c r="G164" s="2">
        <v>0</v>
      </c>
    </row>
    <row r="165" spans="1:7" x14ac:dyDescent="0.25">
      <c r="A165">
        <v>6</v>
      </c>
      <c r="B165">
        <v>25</v>
      </c>
      <c r="C165">
        <v>6</v>
      </c>
      <c r="D165">
        <v>6.6</v>
      </c>
      <c r="E165">
        <v>67</v>
      </c>
      <c r="F165" s="2">
        <v>2.5</v>
      </c>
      <c r="G165" s="2">
        <v>0</v>
      </c>
    </row>
    <row r="166" spans="1:7" x14ac:dyDescent="0.25">
      <c r="A166">
        <v>6</v>
      </c>
      <c r="B166">
        <v>25</v>
      </c>
      <c r="C166">
        <v>7</v>
      </c>
      <c r="D166">
        <v>6.3</v>
      </c>
      <c r="E166">
        <v>69</v>
      </c>
      <c r="F166" s="2">
        <v>2</v>
      </c>
      <c r="G166" s="2">
        <v>0</v>
      </c>
    </row>
    <row r="167" spans="1:7" x14ac:dyDescent="0.25">
      <c r="A167">
        <v>6</v>
      </c>
      <c r="B167">
        <v>25</v>
      </c>
      <c r="C167">
        <v>8</v>
      </c>
      <c r="D167">
        <v>6.9</v>
      </c>
      <c r="E167">
        <v>69</v>
      </c>
      <c r="F167" s="2">
        <v>2</v>
      </c>
      <c r="G167" s="2">
        <v>26</v>
      </c>
    </row>
    <row r="168" spans="1:7" x14ac:dyDescent="0.25">
      <c r="A168">
        <v>6</v>
      </c>
      <c r="B168">
        <v>25</v>
      </c>
      <c r="C168">
        <v>9</v>
      </c>
      <c r="D168">
        <v>7.5</v>
      </c>
      <c r="E168">
        <v>69</v>
      </c>
      <c r="F168" s="2">
        <v>2</v>
      </c>
      <c r="G168" s="2">
        <v>66</v>
      </c>
    </row>
    <row r="169" spans="1:7" x14ac:dyDescent="0.25">
      <c r="A169">
        <v>6</v>
      </c>
      <c r="B169">
        <v>25</v>
      </c>
      <c r="C169">
        <v>10</v>
      </c>
      <c r="D169">
        <v>8.3000000000000007</v>
      </c>
      <c r="E169">
        <v>66</v>
      </c>
      <c r="F169" s="2">
        <v>2</v>
      </c>
      <c r="G169" s="2">
        <v>128</v>
      </c>
    </row>
    <row r="170" spans="1:7" x14ac:dyDescent="0.25">
      <c r="A170">
        <v>6</v>
      </c>
      <c r="B170">
        <v>25</v>
      </c>
      <c r="C170">
        <v>11</v>
      </c>
      <c r="D170">
        <v>8.5</v>
      </c>
      <c r="E170">
        <v>65</v>
      </c>
      <c r="F170" s="2">
        <v>2.5</v>
      </c>
      <c r="G170" s="2">
        <v>161</v>
      </c>
    </row>
    <row r="171" spans="1:7" x14ac:dyDescent="0.25">
      <c r="A171">
        <v>6</v>
      </c>
      <c r="B171">
        <v>25</v>
      </c>
      <c r="C171">
        <v>12</v>
      </c>
      <c r="D171">
        <v>8.8000000000000007</v>
      </c>
      <c r="E171">
        <v>66</v>
      </c>
      <c r="F171" s="2">
        <v>3</v>
      </c>
      <c r="G171" s="2">
        <v>217</v>
      </c>
    </row>
    <row r="172" spans="1:7" x14ac:dyDescent="0.25">
      <c r="A172">
        <v>6</v>
      </c>
      <c r="B172">
        <v>25</v>
      </c>
      <c r="C172">
        <v>13</v>
      </c>
      <c r="D172">
        <v>9.1</v>
      </c>
      <c r="E172">
        <v>66</v>
      </c>
      <c r="F172" s="2">
        <v>3</v>
      </c>
      <c r="G172" s="2">
        <v>251</v>
      </c>
    </row>
    <row r="173" spans="1:7" x14ac:dyDescent="0.25">
      <c r="A173">
        <v>6</v>
      </c>
      <c r="B173">
        <v>25</v>
      </c>
      <c r="C173">
        <v>14</v>
      </c>
      <c r="D173">
        <v>8.8000000000000007</v>
      </c>
      <c r="E173">
        <v>69</v>
      </c>
      <c r="F173" s="2">
        <v>5.6</v>
      </c>
      <c r="G173" s="2">
        <v>160</v>
      </c>
    </row>
    <row r="174" spans="1:7" x14ac:dyDescent="0.25">
      <c r="A174">
        <v>6</v>
      </c>
      <c r="B174">
        <v>25</v>
      </c>
      <c r="C174">
        <v>15</v>
      </c>
      <c r="D174">
        <v>8.3000000000000007</v>
      </c>
      <c r="E174">
        <v>71</v>
      </c>
      <c r="F174" s="2">
        <v>7.7</v>
      </c>
      <c r="G174" s="2">
        <v>48</v>
      </c>
    </row>
    <row r="175" spans="1:7" x14ac:dyDescent="0.25">
      <c r="A175">
        <v>6</v>
      </c>
      <c r="B175">
        <v>25</v>
      </c>
      <c r="C175">
        <v>16</v>
      </c>
      <c r="D175">
        <v>8.1999999999999993</v>
      </c>
      <c r="E175">
        <v>72</v>
      </c>
      <c r="F175" s="2">
        <v>9.1999999999999993</v>
      </c>
      <c r="G175" s="2">
        <v>40</v>
      </c>
    </row>
    <row r="176" spans="1:7" x14ac:dyDescent="0.25">
      <c r="A176">
        <v>6</v>
      </c>
      <c r="B176">
        <v>25</v>
      </c>
      <c r="C176">
        <v>17</v>
      </c>
      <c r="D176">
        <v>8</v>
      </c>
      <c r="E176">
        <v>71</v>
      </c>
      <c r="F176" s="2">
        <v>10.3</v>
      </c>
      <c r="G176" s="2">
        <v>0</v>
      </c>
    </row>
    <row r="177" spans="1:7" x14ac:dyDescent="0.25">
      <c r="A177">
        <v>6</v>
      </c>
      <c r="B177">
        <v>25</v>
      </c>
      <c r="C177">
        <v>18</v>
      </c>
      <c r="D177">
        <v>7.5</v>
      </c>
      <c r="E177">
        <v>77</v>
      </c>
      <c r="F177" s="2">
        <v>11.8</v>
      </c>
      <c r="G177" s="2">
        <v>0</v>
      </c>
    </row>
    <row r="178" spans="1:7" x14ac:dyDescent="0.25">
      <c r="A178">
        <v>6</v>
      </c>
      <c r="B178">
        <v>25</v>
      </c>
      <c r="C178">
        <v>19</v>
      </c>
      <c r="D178">
        <v>6.4</v>
      </c>
      <c r="E178">
        <v>83</v>
      </c>
      <c r="F178" s="2">
        <v>15.4</v>
      </c>
      <c r="G178" s="2">
        <v>0</v>
      </c>
    </row>
    <row r="179" spans="1:7" x14ac:dyDescent="0.25">
      <c r="A179">
        <v>6</v>
      </c>
      <c r="B179">
        <v>25</v>
      </c>
      <c r="C179">
        <v>20</v>
      </c>
      <c r="D179">
        <v>6.4</v>
      </c>
      <c r="E179">
        <v>83</v>
      </c>
      <c r="F179" s="2">
        <v>15.4</v>
      </c>
      <c r="G179" s="2">
        <v>0</v>
      </c>
    </row>
    <row r="180" spans="1:7" x14ac:dyDescent="0.25">
      <c r="A180">
        <v>6</v>
      </c>
      <c r="B180">
        <v>25</v>
      </c>
      <c r="C180">
        <v>21</v>
      </c>
      <c r="D180">
        <v>6.6</v>
      </c>
      <c r="E180">
        <v>77</v>
      </c>
      <c r="F180" s="2">
        <v>15.4</v>
      </c>
      <c r="G180" s="2">
        <v>0</v>
      </c>
    </row>
    <row r="181" spans="1:7" x14ac:dyDescent="0.25">
      <c r="A181">
        <v>6</v>
      </c>
      <c r="B181">
        <v>25</v>
      </c>
      <c r="C181">
        <v>22</v>
      </c>
      <c r="D181">
        <v>6.9</v>
      </c>
      <c r="E181">
        <v>69</v>
      </c>
      <c r="F181" s="2">
        <v>14.9</v>
      </c>
      <c r="G181" s="2">
        <v>0</v>
      </c>
    </row>
    <row r="182" spans="1:7" x14ac:dyDescent="0.25">
      <c r="A182">
        <v>6</v>
      </c>
      <c r="B182">
        <v>25</v>
      </c>
      <c r="C182">
        <v>23</v>
      </c>
      <c r="D182">
        <v>6.6</v>
      </c>
      <c r="E182">
        <v>69</v>
      </c>
      <c r="F182" s="2">
        <v>12.8</v>
      </c>
      <c r="G182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zoomScaleNormal="100" workbookViewId="0">
      <selection activeCell="L8" sqref="L8:M37"/>
    </sheetView>
  </sheetViews>
  <sheetFormatPr defaultRowHeight="15" x14ac:dyDescent="0.25"/>
  <cols>
    <col min="1" max="1" width="17.42578125" customWidth="1"/>
    <col min="2" max="2" width="16.85546875" customWidth="1"/>
    <col min="3" max="3" width="15" customWidth="1"/>
    <col min="4" max="4" width="14.5703125" customWidth="1"/>
    <col min="5" max="5" width="16" customWidth="1"/>
    <col min="6" max="6" width="14.42578125" customWidth="1"/>
    <col min="7" max="7" width="14" customWidth="1"/>
    <col min="8" max="8" width="12.42578125" customWidth="1"/>
    <col min="9" max="9" width="14.42578125" customWidth="1"/>
    <col min="10" max="10" width="10.28515625" customWidth="1"/>
    <col min="12" max="12" width="16.42578125" customWidth="1"/>
    <col min="13" max="13" width="9.140625" customWidth="1"/>
    <col min="14" max="14" width="12.7109375" customWidth="1"/>
    <col min="15" max="15" width="14.42578125" customWidth="1"/>
    <col min="16" max="16" width="12.140625" customWidth="1"/>
    <col min="17" max="17" width="14.28515625" customWidth="1"/>
    <col min="18" max="18" width="11.85546875" customWidth="1"/>
    <col min="19" max="19" width="14" customWidth="1"/>
  </cols>
  <sheetData>
    <row r="1" spans="1:9" x14ac:dyDescent="0.25">
      <c r="B1" s="14" t="s">
        <v>29</v>
      </c>
      <c r="C1" s="14"/>
      <c r="D1" s="14" t="s">
        <v>32</v>
      </c>
    </row>
    <row r="2" spans="1:9" s="8" customFormat="1" x14ac:dyDescent="0.25">
      <c r="A2" s="1" t="s">
        <v>30</v>
      </c>
      <c r="B2">
        <v>6.64</v>
      </c>
      <c r="C2" s="1" t="s">
        <v>31</v>
      </c>
      <c r="D2">
        <v>5.6</v>
      </c>
    </row>
    <row r="3" spans="1:9" x14ac:dyDescent="0.25">
      <c r="A3" s="1" t="s">
        <v>26</v>
      </c>
      <c r="B3">
        <v>2.6</v>
      </c>
    </row>
    <row r="6" spans="1:9" x14ac:dyDescent="0.25">
      <c r="A6" s="15" t="s">
        <v>41</v>
      </c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" t="s">
        <v>27</v>
      </c>
      <c r="B7" s="1" t="s">
        <v>28</v>
      </c>
      <c r="C7" s="1" t="s">
        <v>33</v>
      </c>
      <c r="D7" s="1" t="s">
        <v>35</v>
      </c>
      <c r="E7" s="1" t="s">
        <v>36</v>
      </c>
      <c r="F7" s="1" t="s">
        <v>34</v>
      </c>
      <c r="G7" s="1" t="s">
        <v>37</v>
      </c>
      <c r="H7" s="1" t="s">
        <v>40</v>
      </c>
      <c r="I7" s="1" t="s">
        <v>43</v>
      </c>
    </row>
    <row r="8" spans="1:9" x14ac:dyDescent="0.25">
      <c r="A8" s="9">
        <v>2</v>
      </c>
      <c r="B8" s="9">
        <v>17.88</v>
      </c>
      <c r="C8" s="9">
        <v>2.1488571429999999</v>
      </c>
      <c r="D8" s="9">
        <f>B8/C8</f>
        <v>8.3207020337507842</v>
      </c>
      <c r="E8" s="18">
        <f>(D8*1000)*B$3</f>
        <v>21633.825287752039</v>
      </c>
      <c r="F8" s="9">
        <f>(B8*1000)/240</f>
        <v>74.5</v>
      </c>
      <c r="G8" s="18">
        <f>(F8*D$2)*2</f>
        <v>834.4</v>
      </c>
      <c r="H8" s="18">
        <f>SUM(E8,G8)</f>
        <v>22468.22528775204</v>
      </c>
      <c r="I8" s="9">
        <v>12.68</v>
      </c>
    </row>
    <row r="9" spans="1:9" x14ac:dyDescent="0.25">
      <c r="A9" s="10">
        <v>3</v>
      </c>
      <c r="B9" s="11">
        <v>19.78</v>
      </c>
      <c r="C9" s="10">
        <v>2.1488571429999999</v>
      </c>
      <c r="D9" s="10">
        <f t="shared" ref="D9:D11" si="0">B9/C9</f>
        <v>9.2048929657489111</v>
      </c>
      <c r="E9" s="19">
        <f t="shared" ref="E9:E11" si="1">(D9*1000)*B$3</f>
        <v>23932.721710947171</v>
      </c>
      <c r="F9" s="10">
        <f>(B9*1000)/240</f>
        <v>82.416666666666671</v>
      </c>
      <c r="G9" s="19">
        <f>(F9*D$2)*2</f>
        <v>923.06666666666661</v>
      </c>
      <c r="H9" s="19">
        <f t="shared" ref="H9:H11" si="2">SUM(E9,G9)</f>
        <v>24855.788377613837</v>
      </c>
      <c r="I9" s="10">
        <v>15.73</v>
      </c>
    </row>
    <row r="10" spans="1:9" x14ac:dyDescent="0.25">
      <c r="A10" s="12">
        <v>4</v>
      </c>
      <c r="B10" s="12">
        <v>16</v>
      </c>
      <c r="C10" s="12">
        <v>2.1488571429999999</v>
      </c>
      <c r="D10" s="12">
        <f t="shared" si="0"/>
        <v>7.4458183747210605</v>
      </c>
      <c r="E10" s="20">
        <f t="shared" si="1"/>
        <v>19359.127774274759</v>
      </c>
      <c r="F10" s="12">
        <f>(B10*1000)/240</f>
        <v>66.666666666666671</v>
      </c>
      <c r="G10" s="20">
        <f>(F10*D$2)*2</f>
        <v>746.66666666666663</v>
      </c>
      <c r="H10" s="20">
        <f t="shared" si="2"/>
        <v>20105.794440941427</v>
      </c>
      <c r="I10" s="12">
        <v>15.84</v>
      </c>
    </row>
    <row r="11" spans="1:9" x14ac:dyDescent="0.25">
      <c r="A11" s="13">
        <v>5</v>
      </c>
      <c r="B11" s="13">
        <v>39.590000000000003</v>
      </c>
      <c r="C11" s="13">
        <v>2.1488571429999999</v>
      </c>
      <c r="D11" s="13">
        <f t="shared" si="0"/>
        <v>18.423746840950425</v>
      </c>
      <c r="E11" s="21">
        <f t="shared" si="1"/>
        <v>47901.74178647111</v>
      </c>
      <c r="F11" s="13">
        <f>(B11*1000)/240</f>
        <v>164.95833333333334</v>
      </c>
      <c r="G11" s="21">
        <f>(F11*D$2)*2</f>
        <v>1847.5333333333333</v>
      </c>
      <c r="H11" s="21">
        <f t="shared" si="2"/>
        <v>49749.275119804443</v>
      </c>
      <c r="I11" s="13">
        <v>6.01</v>
      </c>
    </row>
    <row r="12" spans="1:9" x14ac:dyDescent="0.25">
      <c r="E12" s="22"/>
    </row>
    <row r="14" spans="1:9" x14ac:dyDescent="0.25">
      <c r="A14" s="15" t="s">
        <v>42</v>
      </c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" t="s">
        <v>27</v>
      </c>
      <c r="B15" s="1" t="s">
        <v>28</v>
      </c>
      <c r="C15" s="1" t="s">
        <v>33</v>
      </c>
      <c r="D15" s="1" t="s">
        <v>38</v>
      </c>
      <c r="E15" s="1" t="s">
        <v>39</v>
      </c>
      <c r="F15" s="1" t="s">
        <v>34</v>
      </c>
      <c r="G15" s="1" t="s">
        <v>37</v>
      </c>
      <c r="H15" s="1" t="s">
        <v>40</v>
      </c>
      <c r="I15" s="1" t="s">
        <v>43</v>
      </c>
    </row>
    <row r="16" spans="1:9" x14ac:dyDescent="0.25">
      <c r="A16" s="9">
        <v>2</v>
      </c>
      <c r="B16" s="9">
        <v>17.88</v>
      </c>
      <c r="C16" s="9">
        <v>9.4382999999999999</v>
      </c>
      <c r="D16" s="9">
        <f>B16/C16</f>
        <v>1.8944089507644384</v>
      </c>
      <c r="E16" s="18">
        <f>(D16*1000)*B$2</f>
        <v>12578.875433075871</v>
      </c>
      <c r="F16" s="9">
        <f>(B16*1000)/240</f>
        <v>74.5</v>
      </c>
      <c r="G16" s="18">
        <f t="shared" ref="G16:G18" si="3">(F16*D$2)*2</f>
        <v>834.4</v>
      </c>
      <c r="H16" s="18">
        <f>SUM(E16,G16)</f>
        <v>13413.275433075871</v>
      </c>
      <c r="I16" s="9">
        <v>4.6719999999999997</v>
      </c>
    </row>
    <row r="17" spans="1:9" x14ac:dyDescent="0.25">
      <c r="A17" s="10">
        <v>3</v>
      </c>
      <c r="B17" s="11">
        <v>19.78</v>
      </c>
      <c r="C17" s="10">
        <v>9.4382999999999999</v>
      </c>
      <c r="D17" s="10">
        <f t="shared" ref="D17:D19" si="4">B17/C17</f>
        <v>2.09571638960406</v>
      </c>
      <c r="E17" s="19">
        <f>(D17*1000)*B$2</f>
        <v>13915.556826970958</v>
      </c>
      <c r="F17" s="10">
        <f>(B17*1000)/240</f>
        <v>82.416666666666671</v>
      </c>
      <c r="G17" s="19">
        <f t="shared" si="3"/>
        <v>923.06666666666661</v>
      </c>
      <c r="H17" s="19">
        <f>SUM(E17,G17)</f>
        <v>14838.623493637624</v>
      </c>
      <c r="I17" s="10">
        <v>6.8</v>
      </c>
    </row>
    <row r="18" spans="1:9" x14ac:dyDescent="0.25">
      <c r="A18" s="12">
        <v>4</v>
      </c>
      <c r="B18" s="12">
        <v>16</v>
      </c>
      <c r="C18" s="12">
        <v>9.4382999999999999</v>
      </c>
      <c r="D18" s="12">
        <f t="shared" si="4"/>
        <v>1.695220537596813</v>
      </c>
      <c r="E18" s="20">
        <f>(D18*1000)*B$2</f>
        <v>11256.264369642839</v>
      </c>
      <c r="F18" s="12">
        <f>(B18*1000)/240</f>
        <v>66.666666666666671</v>
      </c>
      <c r="G18" s="20">
        <f t="shared" si="3"/>
        <v>746.66666666666663</v>
      </c>
      <c r="H18" s="20">
        <f>SUM(E18,G18)</f>
        <v>12002.931036309505</v>
      </c>
      <c r="I18" s="12">
        <v>7.9059999999999997</v>
      </c>
    </row>
    <row r="19" spans="1:9" x14ac:dyDescent="0.25">
      <c r="A19" s="13">
        <v>5</v>
      </c>
      <c r="B19" s="13">
        <v>39.590000000000003</v>
      </c>
      <c r="C19" s="13">
        <v>9.4382999999999999</v>
      </c>
      <c r="D19" s="13">
        <f t="shared" si="4"/>
        <v>4.1946113177161148</v>
      </c>
      <c r="E19" s="21">
        <f>(D19*1000)*B$2</f>
        <v>27852.219149635002</v>
      </c>
      <c r="F19" s="13">
        <f>(B19*1000)/240</f>
        <v>164.95833333333334</v>
      </c>
      <c r="G19" s="21">
        <f>(F19*D$2)*2</f>
        <v>1847.5333333333333</v>
      </c>
      <c r="H19" s="21">
        <f>SUM(E19,G19)</f>
        <v>29699.752482968335</v>
      </c>
      <c r="I19" s="13">
        <v>2.5960000000000001</v>
      </c>
    </row>
    <row r="23" spans="1:9" x14ac:dyDescent="0.25">
      <c r="A23" s="15" t="s">
        <v>44</v>
      </c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" t="s">
        <v>27</v>
      </c>
      <c r="B24" s="1" t="s">
        <v>28</v>
      </c>
      <c r="C24" s="1" t="s">
        <v>33</v>
      </c>
      <c r="D24" s="1" t="s">
        <v>35</v>
      </c>
      <c r="E24" s="1" t="s">
        <v>36</v>
      </c>
      <c r="F24" s="1" t="s">
        <v>34</v>
      </c>
      <c r="G24" s="1" t="s">
        <v>37</v>
      </c>
      <c r="H24" s="1" t="s">
        <v>40</v>
      </c>
      <c r="I24" s="1" t="s">
        <v>43</v>
      </c>
    </row>
    <row r="25" spans="1:9" x14ac:dyDescent="0.25">
      <c r="A25" s="9">
        <v>2</v>
      </c>
      <c r="B25" s="9">
        <v>17.88</v>
      </c>
      <c r="C25" s="9">
        <v>2.1488571429999999</v>
      </c>
      <c r="D25" s="9">
        <v>10</v>
      </c>
      <c r="E25" s="18">
        <f>(D25*1000)*B$3</f>
        <v>26000</v>
      </c>
      <c r="F25" s="23">
        <v>95</v>
      </c>
      <c r="G25" s="18">
        <f>(F25*D$2)*2</f>
        <v>1064</v>
      </c>
      <c r="H25" s="18">
        <f>SUM(E25,G25)</f>
        <v>27064</v>
      </c>
      <c r="I25" s="9">
        <v>3.6</v>
      </c>
    </row>
    <row r="26" spans="1:9" x14ac:dyDescent="0.25">
      <c r="A26" s="10">
        <v>3</v>
      </c>
      <c r="B26" s="11">
        <v>19.78</v>
      </c>
      <c r="C26" s="10">
        <v>2.1488571429999999</v>
      </c>
      <c r="D26" s="10">
        <v>12</v>
      </c>
      <c r="E26" s="19">
        <f>(D26*1000)*B$3</f>
        <v>31200</v>
      </c>
      <c r="F26" s="24">
        <v>100</v>
      </c>
      <c r="G26" s="19">
        <f>(F26*D$2)*2</f>
        <v>1120</v>
      </c>
      <c r="H26" s="19">
        <f t="shared" ref="H26:H28" si="5">SUM(E26,G26)</f>
        <v>32320</v>
      </c>
      <c r="I26" s="10">
        <v>2.6</v>
      </c>
    </row>
    <row r="27" spans="1:9" x14ac:dyDescent="0.25">
      <c r="A27" s="12">
        <v>4</v>
      </c>
      <c r="B27" s="12">
        <v>16</v>
      </c>
      <c r="C27" s="12">
        <v>2.1488571429999999</v>
      </c>
      <c r="D27" s="12">
        <v>10</v>
      </c>
      <c r="E27" s="20">
        <f>(D27*1000)*B$3</f>
        <v>26000</v>
      </c>
      <c r="F27" s="25">
        <v>85</v>
      </c>
      <c r="G27" s="20">
        <f>(F27*D$2)*2</f>
        <v>951.99999999999989</v>
      </c>
      <c r="H27" s="20">
        <f t="shared" si="5"/>
        <v>26952</v>
      </c>
      <c r="I27" s="12">
        <v>3.64</v>
      </c>
    </row>
    <row r="28" spans="1:9" x14ac:dyDescent="0.25">
      <c r="A28" s="13">
        <v>5</v>
      </c>
      <c r="B28" s="13">
        <v>39.590000000000003</v>
      </c>
      <c r="C28" s="13">
        <v>2.1488571429999999</v>
      </c>
      <c r="D28" s="13">
        <v>20</v>
      </c>
      <c r="E28" s="21">
        <f>(D28*1000)*B$3</f>
        <v>52000</v>
      </c>
      <c r="F28" s="26">
        <v>180</v>
      </c>
      <c r="G28" s="21">
        <f>(F28*D$2)*2</f>
        <v>2015.9999999999998</v>
      </c>
      <c r="H28" s="21">
        <f t="shared" si="5"/>
        <v>54016</v>
      </c>
      <c r="I28" s="13">
        <v>1.9</v>
      </c>
    </row>
    <row r="31" spans="1:9" x14ac:dyDescent="0.25">
      <c r="A31" s="15" t="s">
        <v>45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5">
      <c r="A32" s="1" t="s">
        <v>27</v>
      </c>
      <c r="B32" s="1" t="s">
        <v>28</v>
      </c>
      <c r="C32" s="1" t="s">
        <v>33</v>
      </c>
      <c r="D32" s="1" t="s">
        <v>38</v>
      </c>
      <c r="E32" s="1" t="s">
        <v>39</v>
      </c>
      <c r="F32" s="1" t="s">
        <v>34</v>
      </c>
      <c r="G32" s="1" t="s">
        <v>37</v>
      </c>
      <c r="H32" s="1" t="s">
        <v>40</v>
      </c>
      <c r="I32" s="1" t="s">
        <v>43</v>
      </c>
    </row>
    <row r="33" spans="1:11" x14ac:dyDescent="0.25">
      <c r="A33" s="9">
        <v>2</v>
      </c>
      <c r="B33" s="9">
        <v>17.88</v>
      </c>
      <c r="C33" s="9">
        <v>9.4382999999999999</v>
      </c>
      <c r="D33" s="9">
        <v>2</v>
      </c>
      <c r="E33" s="18">
        <f>(D33*1000)*B$2</f>
        <v>13280</v>
      </c>
      <c r="F33" s="23">
        <v>80</v>
      </c>
      <c r="G33" s="18">
        <f>(F33*D$2)*2</f>
        <v>896</v>
      </c>
      <c r="H33" s="18">
        <f>SUM(E33,G33)</f>
        <v>14176</v>
      </c>
      <c r="I33" s="9">
        <v>2.68</v>
      </c>
    </row>
    <row r="34" spans="1:11" x14ac:dyDescent="0.25">
      <c r="A34" s="10">
        <v>3</v>
      </c>
      <c r="B34" s="11">
        <v>19.78</v>
      </c>
      <c r="C34" s="10">
        <v>9.4382999999999999</v>
      </c>
      <c r="D34" s="10">
        <v>2.6</v>
      </c>
      <c r="E34" s="19">
        <f>(D34*1000)*B$2</f>
        <v>17264</v>
      </c>
      <c r="F34" s="24">
        <v>95</v>
      </c>
      <c r="G34" s="19">
        <f>(F34*D$2)*2</f>
        <v>1064</v>
      </c>
      <c r="H34" s="19">
        <f>SUM(E34,G34)</f>
        <v>18328</v>
      </c>
      <c r="I34" s="10">
        <v>3.2</v>
      </c>
    </row>
    <row r="35" spans="1:11" x14ac:dyDescent="0.25">
      <c r="A35" s="12">
        <v>4</v>
      </c>
      <c r="B35" s="12">
        <v>16</v>
      </c>
      <c r="C35" s="12">
        <v>9.4382999999999999</v>
      </c>
      <c r="D35" s="12">
        <v>1.8</v>
      </c>
      <c r="E35" s="20">
        <f>(D35*1000)*B$2</f>
        <v>11952</v>
      </c>
      <c r="F35" s="25">
        <v>85</v>
      </c>
      <c r="G35" s="20">
        <f>(F35*D$2)*2</f>
        <v>951.99999999999989</v>
      </c>
      <c r="H35" s="20">
        <f>SUM(E35,G35)</f>
        <v>12904</v>
      </c>
      <c r="I35" s="12">
        <v>4.0309999999999997</v>
      </c>
    </row>
    <row r="36" spans="1:11" x14ac:dyDescent="0.25">
      <c r="A36" s="13">
        <v>5</v>
      </c>
      <c r="B36" s="13">
        <v>39.590000000000003</v>
      </c>
      <c r="C36" s="13">
        <v>9.4382999999999999</v>
      </c>
      <c r="D36" s="13">
        <v>4.5</v>
      </c>
      <c r="E36" s="21">
        <f>(D36*1000)*B$2</f>
        <v>29880</v>
      </c>
      <c r="F36" s="26">
        <v>165</v>
      </c>
      <c r="G36" s="21">
        <f>(F36*D$2)*2</f>
        <v>1847.9999999999998</v>
      </c>
      <c r="H36" s="21">
        <f>SUM(E36,G36)</f>
        <v>31728</v>
      </c>
      <c r="I36" s="13">
        <v>1.79</v>
      </c>
    </row>
    <row r="41" spans="1:11" x14ac:dyDescent="0.25">
      <c r="A41" s="17" t="s">
        <v>48</v>
      </c>
      <c r="B41" s="17"/>
      <c r="C41" s="17"/>
      <c r="D41" s="17"/>
      <c r="E41" s="17"/>
      <c r="F41" s="16"/>
      <c r="G41" s="16"/>
      <c r="H41" s="16"/>
      <c r="I41" s="16"/>
      <c r="J41" s="16"/>
      <c r="K41" s="16"/>
    </row>
    <row r="42" spans="1:11" x14ac:dyDescent="0.25">
      <c r="A42" s="28" t="s">
        <v>47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1" x14ac:dyDescent="0.25">
      <c r="A43" s="1" t="s">
        <v>28</v>
      </c>
      <c r="B43" s="1" t="s">
        <v>38</v>
      </c>
      <c r="C43" s="1" t="s">
        <v>39</v>
      </c>
      <c r="D43" s="1" t="s">
        <v>34</v>
      </c>
      <c r="E43" s="1" t="s">
        <v>37</v>
      </c>
      <c r="F43" s="1" t="s">
        <v>40</v>
      </c>
      <c r="G43" s="1" t="s">
        <v>43</v>
      </c>
      <c r="H43" s="1" t="s">
        <v>49</v>
      </c>
      <c r="I43" s="1" t="s">
        <v>50</v>
      </c>
      <c r="J43" s="1" t="s">
        <v>51</v>
      </c>
      <c r="K43" s="1" t="s">
        <v>52</v>
      </c>
    </row>
    <row r="44" spans="1:11" x14ac:dyDescent="0.25">
      <c r="A44">
        <f>SUM(B33:B36)</f>
        <v>93.25</v>
      </c>
      <c r="B44">
        <f>SUM(D33:D36)</f>
        <v>10.899999999999999</v>
      </c>
      <c r="C44" s="22">
        <f>(B44*1000)*B$2</f>
        <v>72375.999999999985</v>
      </c>
      <c r="D44">
        <f>SUM(F33:F36)</f>
        <v>425</v>
      </c>
      <c r="E44" s="22">
        <f>(D44*D$2)*2</f>
        <v>4760</v>
      </c>
      <c r="F44" s="22">
        <f>SUM(C44,E44)</f>
        <v>77135.999999999985</v>
      </c>
      <c r="G44" s="14" t="str">
        <f>"mean: " &amp; AVERAGE(H44:K44)</f>
        <v>mean: 2.6935</v>
      </c>
      <c r="H44" s="9">
        <v>2.75</v>
      </c>
      <c r="I44" s="10">
        <v>3.2</v>
      </c>
      <c r="J44" s="12">
        <v>3.0840000000000001</v>
      </c>
      <c r="K44" s="13">
        <v>1.74</v>
      </c>
    </row>
    <row r="45" spans="1:11" x14ac:dyDescent="0.25">
      <c r="A45" s="28" t="s">
        <v>46</v>
      </c>
      <c r="B45" s="28"/>
      <c r="C45" s="28"/>
      <c r="D45" s="28"/>
      <c r="E45" s="28"/>
      <c r="F45" s="28"/>
      <c r="G45" s="28"/>
    </row>
    <row r="46" spans="1:11" x14ac:dyDescent="0.25">
      <c r="A46">
        <v>88.75</v>
      </c>
      <c r="B46">
        <v>10</v>
      </c>
      <c r="C46" s="22">
        <f t="shared" ref="C45:C46" si="6">(B46*1000)*B$2</f>
        <v>66400</v>
      </c>
      <c r="D46">
        <v>400</v>
      </c>
      <c r="E46" s="22">
        <f t="shared" ref="E45:E46" si="7">(D46*D$2)*2</f>
        <v>4480</v>
      </c>
      <c r="F46" s="27">
        <f>SUM(C46,E46)</f>
        <v>70880</v>
      </c>
      <c r="G46">
        <v>1.982</v>
      </c>
    </row>
  </sheetData>
  <mergeCells count="7">
    <mergeCell ref="A45:G45"/>
    <mergeCell ref="F41:K41"/>
    <mergeCell ref="A42:K42"/>
    <mergeCell ref="A6:I6"/>
    <mergeCell ref="A14:I14"/>
    <mergeCell ref="A23:I23"/>
    <mergeCell ref="A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resource_data</vt:lpstr>
      <vt:lpstr>house_req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2020-08-05T02:24:52Z</dcterms:created>
  <dcterms:modified xsi:type="dcterms:W3CDTF">2020-08-18T01:15:02Z</dcterms:modified>
</cp:coreProperties>
</file>