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15" windowHeight="12645"/>
  </bookViews>
  <sheets>
    <sheet name="Sheet1" sheetId="1" r:id="rId1"/>
  </sheet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1"/>
  <c r="A151" l="1"/>
  <c r="A149" l="1"/>
  <c r="A150"/>
  <c r="A147" l="1"/>
  <c r="A146"/>
  <c r="A145"/>
  <c r="A144"/>
  <c r="A143"/>
  <c r="A142"/>
  <c r="A140" l="1"/>
  <c r="A139"/>
  <c r="A138"/>
  <c r="A137"/>
  <c r="A136"/>
  <c r="A135" l="1"/>
  <c r="A134" l="1"/>
  <c r="A126" l="1"/>
  <c r="A125"/>
  <c r="A124"/>
  <c r="A123"/>
  <c r="A122"/>
  <c r="A118" l="1"/>
  <c r="A117"/>
  <c r="A116"/>
  <c r="A115"/>
  <c r="A121" l="1"/>
  <c r="A120"/>
  <c r="A133" l="1"/>
  <c r="A119"/>
  <c r="A148" l="1"/>
  <c r="A132" l="1"/>
  <c r="A131"/>
  <c r="A130"/>
  <c r="A129"/>
  <c r="A128"/>
  <c r="A127"/>
  <c r="A114"/>
  <c r="A86" l="1"/>
  <c r="A85"/>
  <c r="A71"/>
  <c r="A2" l="1"/>
</calcChain>
</file>

<file path=xl/sharedStrings.xml><?xml version="1.0" encoding="utf-8"?>
<sst xmlns="http://schemas.openxmlformats.org/spreadsheetml/2006/main" count="1129" uniqueCount="624">
  <si>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</si>
  <si>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</si>
  <si>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</si>
  <si>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</si>
  <si>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</si>
  <si>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</si>
  <si>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</si>
  <si>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</si>
  <si>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</si>
  <si>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</si>
  <si>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</si>
  <si>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</si>
  <si>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</si>
  <si>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</si>
  <si>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</si>
  <si>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</si>
  <si>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</si>
  <si>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</si>
  <si>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</si>
  <si>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</si>
  <si>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</si>
  <si>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</si>
  <si>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</si>
  <si>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</si>
  <si>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</si>
  <si>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</si>
  <si>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</si>
  <si>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</si>
  <si>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</si>
  <si>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</si>
  <si>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</si>
  <si>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</si>
  <si>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</si>
  <si>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</si>
  <si>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</si>
  <si>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</si>
  <si>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</si>
  <si>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</si>
  <si>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</si>
  <si>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</si>
  <si>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</si>
  <si>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</si>
  <si>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</si>
  <si>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</si>
  <si>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</si>
  <si>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</si>
  <si>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</si>
  <si>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</si>
  <si>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</si>
  <si>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</si>
  <si>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</si>
  <si>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</si>
  <si>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</si>
  <si>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</si>
  <si>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</si>
  <si>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</si>
  <si>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</si>
  <si>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</si>
  <si>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</si>
  <si>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</si>
  <si>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</si>
  <si>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</si>
  <si>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</si>
  <si>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</si>
  <si>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</si>
  <si>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</si>
  <si>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</si>
  <si>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</si>
  <si>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</si>
  <si>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</si>
  <si>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</si>
  <si>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</si>
  <si>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</si>
  <si>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</si>
  <si>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</si>
  <si>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</si>
  <si>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</si>
  <si>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</si>
  <si>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</si>
  <si>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</si>
  <si>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</si>
  <si>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</si>
  <si>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</si>
  <si>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</si>
  <si>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</si>
  <si>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</si>
  <si>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</si>
  <si>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</si>
  <si>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</si>
  <si>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</si>
  <si>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</si>
  <si>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</si>
  <si>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</si>
  <si>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</si>
  <si>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</si>
  <si>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</si>
  <si>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</si>
  <si>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</si>
  <si>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</si>
  <si>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</si>
  <si>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</si>
  <si>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</si>
  <si>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</si>
  <si>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</si>
  <si>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</si>
  <si>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</si>
  <si>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</si>
  <si>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</si>
  <si>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</si>
  <si>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</si>
  <si>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</si>
  <si>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</si>
  <si>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</si>
  <si>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</si>
  <si>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</si>
  <si>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</si>
  <si>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</si>
  <si>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</si>
  <si>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</si>
  <si>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</si>
  <si>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</si>
  <si>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</si>
  <si>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</si>
  <si>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</si>
  <si>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</si>
  <si>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</si>
  <si>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</si>
  <si>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</si>
  <si>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</si>
  <si>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</si>
  <si>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</si>
  <si>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</si>
  <si>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</si>
  <si>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</si>
  <si>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</si>
  <si>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</si>
  <si>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</si>
  <si>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</si>
  <si>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</si>
  <si>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</si>
  <si>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</si>
  <si>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</si>
  <si>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</si>
  <si>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</si>
  <si>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</si>
  <si>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</si>
  <si>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</si>
  <si>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</si>
  <si>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</si>
  <si>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</si>
  <si>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</si>
  <si>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</si>
  <si>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</si>
  <si>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</si>
  <si>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</si>
  <si>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</si>
  <si>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</si>
  <si>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</si>
  <si>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</si>
  <si>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</si>
  <si>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</si>
  <si>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</si>
  <si>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</si>
  <si>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</si>
  <si>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</si>
  <si>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</si>
  <si>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</si>
  <si>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</si>
  <si>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</si>
  <si>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</si>
  <si>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</si>
  <si>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</si>
  <si>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</si>
  <si>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</si>
  <si>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</si>
  <si>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</si>
  <si>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</si>
  <si>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</si>
  <si>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</si>
  <si>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</si>
  <si>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</si>
  <si>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</si>
  <si>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</si>
  <si>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</si>
  <si>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</si>
  <si>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</si>
  <si>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</si>
  <si>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</si>
  <si>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</si>
  <si>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</si>
  <si>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</si>
  <si>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</si>
  <si>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</si>
  <si>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</si>
  <si>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</si>
  <si>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</si>
  <si>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</si>
  <si>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</si>
  <si>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</si>
  <si>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</si>
  <si>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</si>
  <si>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</si>
  <si>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</si>
  <si>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</si>
  <si>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</si>
  <si>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</si>
  <si>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</si>
  <si>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</si>
  <si>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</si>
  <si>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</si>
  <si>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</si>
  <si>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</si>
  <si>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</si>
  <si>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</si>
  <si>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</si>
  <si>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</si>
  <si>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</si>
  <si>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</si>
  <si>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</si>
  <si>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</si>
  <si>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</si>
  <si>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</si>
  <si>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</si>
  <si>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</si>
  <si>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</si>
  <si>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</si>
  <si>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</si>
  <si>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</si>
  <si>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</si>
  <si>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</si>
  <si>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</si>
  <si>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</si>
  <si>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</si>
  <si>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</si>
  <si>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</si>
  <si>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</si>
  <si>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</si>
  <si>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</si>
  <si>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</si>
  <si>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</si>
  <si>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</si>
  <si>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</si>
  <si>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</si>
  <si>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</si>
  <si>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</si>
  <si>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</si>
  <si>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</si>
  <si>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</si>
  <si>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</si>
  <si>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</si>
  <si>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</si>
  <si>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</si>
  <si>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</si>
  <si>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</si>
  <si>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</si>
  <si>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</si>
  <si>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</si>
  <si>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</si>
  <si>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</si>
  <si>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</si>
  <si>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</si>
  <si>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</si>
  <si>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</si>
  <si>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</si>
  <si>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</si>
  <si>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</si>
  <si>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</si>
  <si>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</si>
  <si>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</si>
  <si>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</si>
  <si>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</si>
  <si>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</si>
  <si>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</si>
  <si>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</si>
  <si>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</si>
  <si>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</si>
  <si>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</si>
  <si>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</si>
  <si>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</si>
  <si>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</si>
  <si>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</si>
  <si>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</si>
  <si>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</si>
  <si>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</si>
  <si>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</si>
  <si>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</si>
  <si>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</si>
  <si>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</si>
  <si>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</si>
  <si>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</si>
  <si>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</si>
  <si>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</si>
  <si>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</si>
  <si>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</si>
  <si>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</si>
  <si>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</si>
  <si>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</si>
  <si>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</si>
  <si>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</si>
  <si>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</si>
  <si>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</si>
  <si>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</si>
  <si>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</si>
  <si>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</si>
  <si>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</si>
  <si>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</si>
  <si>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</si>
  <si>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</si>
  <si>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</si>
  <si>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</si>
  <si>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</si>
  <si>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</si>
  <si>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</si>
  <si>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</si>
  <si>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</si>
  <si>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</si>
  <si>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</si>
  <si>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</si>
  <si>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</si>
  <si>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</si>
  <si>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</si>
  <si>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</si>
  <si>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</si>
  <si>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</si>
  <si>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</si>
  <si>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</si>
  <si>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</si>
  <si>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</si>
  <si>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</si>
  <si>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</si>
  <si>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</si>
  <si>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</si>
  <si>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</si>
  <si>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</si>
  <si>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</si>
  <si>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</si>
  <si>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</si>
  <si>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</si>
  <si>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</si>
  <si>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</si>
  <si>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</si>
  <si>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</si>
  <si>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</si>
  <si>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</si>
  <si>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</si>
  <si>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</si>
  <si>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</si>
  <si>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</si>
  <si>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</si>
  <si>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</si>
  <si>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</si>
  <si>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</si>
  <si>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</si>
  <si>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</si>
  <si>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</si>
  <si>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</si>
  <si>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</si>
  <si>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</si>
  <si>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</si>
  <si>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</si>
  <si>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</si>
  <si>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</si>
  <si>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</si>
  <si>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</si>
  <si>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</si>
  <si>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</si>
  <si>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</si>
  <si>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</si>
  <si>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</si>
  <si>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</si>
  <si>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</si>
  <si>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</si>
  <si>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</si>
  <si>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</si>
  <si>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</si>
  <si>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</si>
  <si>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</si>
  <si>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</si>
  <si>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</si>
  <si>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</si>
  <si>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</si>
  <si>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</si>
  <si>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</si>
  <si>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</si>
  <si>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</si>
  <si>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</si>
  <si>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</si>
  <si>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</si>
  <si>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</si>
  <si>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</si>
  <si>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</si>
  <si>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</si>
  <si>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</si>
  <si>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</si>
  <si>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</si>
  <si>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</si>
  <si>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</si>
  <si>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</si>
  <si>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</si>
  <si>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</si>
  <si>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</si>
  <si>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</si>
  <si>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</si>
  <si>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</si>
  <si>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</si>
  <si>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</si>
  <si>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</si>
  <si>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</si>
  <si>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</si>
  <si>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</si>
  <si>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</si>
  <si>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</si>
  <si>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</si>
  <si>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</si>
  <si>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</si>
  <si>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</si>
  <si>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</si>
  <si>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</si>
  <si>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</si>
  <si>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</si>
  <si>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</si>
  <si>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</si>
  <si>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</si>
  <si>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</si>
  <si>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</si>
  <si>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</si>
  <si>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</si>
  <si>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</si>
  <si>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</si>
  <si>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</si>
  <si>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</si>
  <si>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</si>
  <si>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</si>
  <si>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</si>
  <si>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</si>
  <si>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</si>
  <si>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</si>
  <si>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</si>
  <si>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</si>
  <si>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</si>
  <si>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</si>
  <si>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</si>
  <si>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</si>
  <si>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</si>
  <si>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</si>
  <si>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</si>
  <si>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</si>
  <si>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</si>
  <si>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</si>
  <si>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</si>
  <si>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</si>
  <si>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</si>
  <si>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</si>
  <si>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</si>
  <si>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</si>
  <si>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</si>
  <si>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</si>
  <si>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</si>
  <si>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</si>
  <si>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</si>
  <si>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</si>
  <si>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</si>
  <si>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</si>
  <si>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</si>
  <si>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</si>
  <si>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</si>
  <si>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</si>
  <si>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</si>
  <si>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</si>
  <si>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</si>
  <si>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</si>
  <si>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</si>
  <si>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</si>
  <si>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</si>
  <si>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</si>
  <si>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</si>
  <si>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</si>
  <si>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</si>
  <si>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</si>
  <si>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</si>
  <si>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</si>
  <si>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</si>
  <si>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</si>
  <si>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</si>
  <si>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</si>
  <si>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</si>
  <si>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</si>
  <si>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</si>
  <si>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</si>
  <si>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</si>
  <si>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</si>
  <si>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</si>
  <si>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</si>
  <si>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</si>
  <si>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</si>
  <si>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</si>
  <si>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</si>
  <si>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</si>
  <si>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</si>
  <si>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</si>
  <si>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</si>
  <si>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</si>
  <si>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</si>
  <si>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</si>
  <si>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</si>
  <si>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</si>
  <si>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</si>
  <si>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</si>
  <si>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</si>
  <si>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</si>
  <si>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</si>
  <si>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</si>
  <si>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</si>
  <si>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</si>
  <si>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</si>
  <si>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</si>
  <si>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</si>
  <si>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</si>
  <si>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</si>
  <si>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</si>
  <si>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</si>
  <si>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</si>
  <si>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</si>
  <si>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</si>
  <si>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</si>
  <si>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https://baselbiometrics.github.io/home/docs/upcoming/20231016/agenda.pdf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</si>
  <si>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</si>
  <si>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</si>
  <si>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</si>
  <si>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</si>
  <si>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</si>
  <si>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</si>
  <si>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</si>
  <si>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</si>
  <si>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</si>
  <si>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</si>
  <si>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</si>
  <si>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</si>
  <si>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</si>
  <si>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</si>
  <si>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</si>
  <si>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</si>
  <si>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</si>
  <si>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</si>
  <si>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</si>
  <si>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</si>
  <si>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</si>
  <si>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</si>
  <si>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</si>
  <si>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</si>
  <si>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</si>
  <si>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</si>
  <si>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</si>
  <si>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</si>
  <si>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</si>
  <si>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</si>
  <si>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</si>
  <si>
    <t>PSI Conference 2022</t>
  </si>
  <si>
    <t>UPDATE - Estimand Implementation Working Group (EIWG)</t>
  </si>
  <si>
    <t>EIWG-PSI-2022-Poster.pdf</t>
  </si>
  <si>
    <t>01.11.2022</t>
  </si>
  <si>
    <t>EFSPI Newsletter</t>
  </si>
  <si>
    <t>How the Estimand Implementation Working Group brings together statisticians and clinicians to support the estimand journey</t>
  </si>
  <si>
    <t>EIWG brings together statisticians and clinicians to support the estimand journey</t>
  </si>
  <si>
    <t>13.09.2023</t>
  </si>
  <si>
    <t>2022 PSI Annual Conference</t>
  </si>
  <si>
    <t>Does the Estimand Framework Add Value to Clinical Pharmacology Trials?</t>
  </si>
  <si>
    <t>Helle Lynggaard</t>
  </si>
  <si>
    <t>Sue McKendrick</t>
  </si>
  <si>
    <t>Amel Besseghir</t>
  </si>
  <si>
    <t>Vivian Lanius</t>
  </si>
  <si>
    <t>Christian Bressen Pipper</t>
  </si>
  <si>
    <t>Khadija Rantell</t>
  </si>
  <si>
    <t>Novo Nordisk</t>
  </si>
  <si>
    <t>PPD Clinical Research Services</t>
  </si>
  <si>
    <t>Thermo Fisher Scientific</t>
  </si>
  <si>
    <t>UCB Pharma</t>
  </si>
  <si>
    <t>MHRA</t>
  </si>
  <si>
    <t>Leo Pharma</t>
  </si>
  <si>
    <t>2024 EFSPI regulatory statistics workshop</t>
  </si>
  <si>
    <t>Biozentrum Basel</t>
  </si>
  <si>
    <t>11.09.2024</t>
  </si>
  <si>
    <t xml:space="preserve">Stefan Englert </t>
  </si>
  <si>
    <t xml:space="preserve"> An Appraisal of the ICH E9(R1) Intercurrent Event Definition with Case Examples</t>
  </si>
  <si>
    <t>Online</t>
  </si>
  <si>
    <t>8th EFSPI Workshop on Regulatory Statistics 2023</t>
  </si>
  <si>
    <t>Article</t>
  </si>
  <si>
    <t>EIWG</t>
  </si>
  <si>
    <t>EFSPI-Christmas-Newsletter-EIWG.pdf</t>
  </si>
  <si>
    <t>EIWG-EFSPI-Workshop-2023-Poster.pdf</t>
  </si>
  <si>
    <t>2021 PSI Annual Conference</t>
  </si>
  <si>
    <t>online</t>
  </si>
  <si>
    <t>Oral presentation</t>
  </si>
  <si>
    <t xml:space="preserve">Pepa Polavieja </t>
  </si>
  <si>
    <t xml:space="preserve">Lilly </t>
  </si>
  <si>
    <t>ICH E9(R1) Implementation in Study Protocols</t>
  </si>
  <si>
    <t>11.06.2023</t>
  </si>
  <si>
    <t>21.06.2021</t>
  </si>
  <si>
    <t>2023 PSI Annual Conference</t>
  </si>
  <si>
    <t>United Kingdom</t>
  </si>
  <si>
    <t>Sunita Rehal</t>
  </si>
  <si>
    <t>The estimands framework in non-inferiority trials:​ Past, Present &amp; Future​</t>
  </si>
  <si>
    <t>12.06.23_13.30-15.00_2_ICH E9(R1)_noninferiority.pdf</t>
  </si>
  <si>
    <t xml:space="preserve">Paul Terrill </t>
  </si>
  <si>
    <t>Ptstat.co.uk</t>
  </si>
  <si>
    <t>EIWG PSI poster 2022_Final.pdf</t>
  </si>
  <si>
    <t>Ptstat</t>
  </si>
  <si>
    <t>https://www.psiweb.org/events/event-item/2022/06/12/default-calendar/2022-psi-annual-conference</t>
  </si>
  <si>
    <t>PSI presentation_2021.pdf</t>
  </si>
  <si>
    <t>16.06.2024</t>
  </si>
  <si>
    <t>2024 PSI Annual Conference</t>
  </si>
  <si>
    <t xml:space="preserve">Helle Lynggaard </t>
  </si>
  <si>
    <t>Non-inferiority and the estimand framework</t>
  </si>
  <si>
    <t>How the estimand framework affects choice of non-inferiority margin</t>
  </si>
  <si>
    <t>19.06.24_11.00-12.30_Helle_Lynggaard.pdf</t>
  </si>
  <si>
    <t>19.06.24_11.00-12.30_David_Wright.pdf</t>
  </si>
  <si>
    <t xml:space="preserve">Tobias Mütze </t>
  </si>
  <si>
    <t>Kit Roes</t>
  </si>
  <si>
    <t>Chair EMA MWP</t>
  </si>
  <si>
    <t>Florian Lasch</t>
  </si>
  <si>
    <t xml:space="preserve">Khadija Rantell </t>
  </si>
  <si>
    <t>Estimands in non-inferiority trials: challenges in implementation panel discussion</t>
  </si>
  <si>
    <t>Does it Make Sense to Apply the Estimand Framework to Clinical Pharmacology Trials?</t>
  </si>
  <si>
    <t>12.06.23_13.30-15.00_1_ICH E9(R1)_impacts_beyond_Bioequivalence_Sue_Helle (1).pdf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</si>
</sst>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sz val="6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  <xf numFmtId="0" fontId="6" fillId="0" borderId="0" xfId="0" applyFont="1"/>
    <xf numFmtId="0" fontId="0" fillId="2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ites.duke.edu/diss/" TargetMode="External"/><Relationship Id="rId9" Type="http://schemas.openxmlformats.org/officeDocument/2006/relationships/hyperlink" Target="https://www.psiweb.org/events/event-item/2022/06/12/default-calendar/2022-psi-annual-confer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9"/>
  <sheetViews>
    <sheetView tabSelected="1" zoomScale="110" zoomScaleNormal="110" workbookViewId="0">
      <pane ySplit="1" topLeftCell="A150" activePane="bottomLeft" state="frozen"/>
      <selection pane="bottomLeft" activeCell="M156" sqref="M156"/>
    </sheetView>
  </sheetViews>
  <sheetFormatPr defaultColWidth="9.1328125" defaultRowHeight="14.25"/>
  <cols>
    <col min="1" max="1" width="13.86328125" style="8" customWidth="1"/>
    <col min="2" max="2" width="23.6640625" style="9" customWidth="1"/>
    <col min="3" max="3" width="15.796875" style="8" customWidth="1"/>
    <col min="4" max="4" width="12.06640625" style="8" customWidth="1"/>
    <col min="5" max="5" width="10.53125" style="8" customWidth="1"/>
    <col min="6" max="6" width="8.59765625" style="8" bestFit="1" customWidth="1"/>
    <col min="7" max="7" width="11.1328125" style="8" customWidth="1"/>
    <col min="8" max="8" width="8.33203125" style="8" customWidth="1"/>
    <col min="9" max="9" width="7.265625" style="8" customWidth="1"/>
    <col min="10" max="10" width="6.46484375" style="8" customWidth="1"/>
    <col min="11" max="11" width="6.1328125" style="8" bestFit="1" customWidth="1"/>
    <col min="12" max="12" width="14.53125" style="8" customWidth="1"/>
    <col min="13" max="13" width="15.796875" style="8" customWidth="1"/>
    <col min="14" max="14" width="21.86328125" style="9" customWidth="1"/>
    <col min="15" max="15" width="14.53125" style="8" customWidth="1"/>
    <col min="16" max="16" width="72.86328125" style="8" bestFit="1" customWidth="1"/>
    <col min="17" max="16384" width="9.1328125" style="8"/>
  </cols>
  <sheetData>
    <row r="1" spans="1:16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ht="57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ht="57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ht="28.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ht="42.7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ht="42.7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71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ht="57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ht="28.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ht="57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ht="57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71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ht="28.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ht="57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ht="42.7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85.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57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71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ht="57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ht="57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ht="57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ht="42.7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57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ht="42.7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>
      <c r="A27" s="8" t="s">
        <v>141</v>
      </c>
      <c r="K27" s="8">
        <v>2</v>
      </c>
      <c r="L27" s="8" t="s">
        <v>147</v>
      </c>
    </row>
    <row r="28" spans="1:16" ht="57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71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ht="42.7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ht="42.7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ht="42.7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ht="42.7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ht="42.7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ht="42.7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>
      <c r="A37" s="8" t="s">
        <v>180</v>
      </c>
      <c r="K37" s="8">
        <v>2</v>
      </c>
      <c r="L37" s="8" t="s">
        <v>184</v>
      </c>
      <c r="M37" s="8" t="s">
        <v>56</v>
      </c>
    </row>
    <row r="38" spans="1:15" ht="42.7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71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ht="42.7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ht="57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71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ht="42.7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57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85.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71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ht="42.7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ht="42.7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ht="42.7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57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ht="57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71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ht="28.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142.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142.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142.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142.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142.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ht="57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ht="57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ht="57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ht="57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ht="57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ht="57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ht="57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71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57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71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42.7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57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ht="57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57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ht="28.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ht="57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57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ht="57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ht="57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ht="57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ht="57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ht="57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85.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ht="57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57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ht="57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ht="57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99.7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ht="57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85.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ht="57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ht="54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81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ht="54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ht="40.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99.7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ht="57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ht="57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ht="57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85.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ht="57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ht="57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67.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114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ht="42.7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85.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94.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108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94.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6" ht="94.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6" ht="57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450</v>
      </c>
    </row>
    <row r="115" spans="1:16" ht="42.75">
      <c r="A115" s="8" t="str">
        <f>"12.04.2023"</f>
        <v>12.04.2023</v>
      </c>
      <c r="B115" s="9" t="s">
        <v>462</v>
      </c>
      <c r="C115" s="8" t="s">
        <v>463</v>
      </c>
      <c r="D115" s="8" t="s">
        <v>104</v>
      </c>
      <c r="E115" s="8" t="s">
        <v>105</v>
      </c>
      <c r="F115" s="8" t="s">
        <v>464</v>
      </c>
      <c r="G115" s="8" t="s">
        <v>99</v>
      </c>
      <c r="H115" s="8" t="s">
        <v>465</v>
      </c>
      <c r="I115" s="8" t="s">
        <v>466</v>
      </c>
      <c r="K115" s="8">
        <v>1</v>
      </c>
      <c r="L115" s="8" t="s">
        <v>467</v>
      </c>
      <c r="M115" s="8" t="s">
        <v>27</v>
      </c>
      <c r="N115" s="9" t="s">
        <v>468</v>
      </c>
      <c r="P115" s="8" t="s">
        <v>471</v>
      </c>
    </row>
    <row r="116" spans="1:16" ht="114">
      <c r="A116" s="8" t="str">
        <f>"12.04.2023"</f>
        <v>12.04.2023</v>
      </c>
      <c r="K116" s="8">
        <v>2</v>
      </c>
      <c r="L116" s="8" t="s">
        <v>22</v>
      </c>
      <c r="M116" s="8" t="s">
        <v>23</v>
      </c>
      <c r="N116" s="9" t="s">
        <v>469</v>
      </c>
      <c r="P116" s="8" t="s">
        <v>470</v>
      </c>
    </row>
    <row r="117" spans="1:16">
      <c r="A117" s="8" t="str">
        <f>"12.04.2023"</f>
        <v>12.04.2023</v>
      </c>
      <c r="K117" s="8">
        <v>3</v>
      </c>
      <c r="L117" s="8" t="s">
        <v>472</v>
      </c>
      <c r="M117" s="8" t="s">
        <v>473</v>
      </c>
      <c r="N117" s="9" t="s">
        <v>476</v>
      </c>
    </row>
    <row r="118" spans="1:16" ht="71.25">
      <c r="A118" s="8" t="str">
        <f>"12.04.2023"</f>
        <v>12.04.2023</v>
      </c>
      <c r="K118" s="8">
        <v>4</v>
      </c>
      <c r="L118" s="8" t="s">
        <v>474</v>
      </c>
      <c r="M118" s="8" t="s">
        <v>475</v>
      </c>
      <c r="N118" s="9" t="s">
        <v>477</v>
      </c>
      <c r="P118" s="8" t="s">
        <v>478</v>
      </c>
    </row>
    <row r="119" spans="1:16" ht="28.5">
      <c r="A119" s="8" t="str">
        <f t="shared" ref="A119:A126" si="0">"31.05.2023"</f>
        <v>31.05.2023</v>
      </c>
      <c r="B119" s="9" t="s">
        <v>451</v>
      </c>
      <c r="C119" s="10" t="s">
        <v>452</v>
      </c>
      <c r="D119" s="8" t="s">
        <v>453</v>
      </c>
      <c r="E119" s="8" t="s">
        <v>41</v>
      </c>
      <c r="F119" s="8" t="s">
        <v>338</v>
      </c>
      <c r="G119" s="8" t="s">
        <v>493</v>
      </c>
      <c r="K119" s="8">
        <v>1</v>
      </c>
      <c r="L119" s="8" t="s">
        <v>255</v>
      </c>
      <c r="M119" s="8" t="s">
        <v>460</v>
      </c>
      <c r="N119" s="9" t="s">
        <v>461</v>
      </c>
      <c r="O119" s="8" t="s">
        <v>505</v>
      </c>
    </row>
    <row r="120" spans="1:16" ht="57">
      <c r="A120" s="8" t="str">
        <f t="shared" si="0"/>
        <v>31.05.2023</v>
      </c>
      <c r="C120" s="10"/>
      <c r="K120" s="8">
        <v>2</v>
      </c>
      <c r="L120" s="8" t="s">
        <v>479</v>
      </c>
      <c r="M120" s="8" t="s">
        <v>52</v>
      </c>
      <c r="N120" s="9" t="s">
        <v>480</v>
      </c>
    </row>
    <row r="121" spans="1:16" ht="85.5">
      <c r="A121" s="8" t="str">
        <f t="shared" si="0"/>
        <v>31.05.2023</v>
      </c>
      <c r="C121" s="10"/>
      <c r="K121" s="8">
        <v>3</v>
      </c>
      <c r="L121" s="8" t="s">
        <v>43</v>
      </c>
      <c r="M121" s="8" t="s">
        <v>44</v>
      </c>
      <c r="N121" s="9" t="s">
        <v>481</v>
      </c>
      <c r="O121" s="8" t="s">
        <v>485</v>
      </c>
    </row>
    <row r="122" spans="1:16">
      <c r="A122" s="8" t="str">
        <f t="shared" si="0"/>
        <v>31.05.2023</v>
      </c>
      <c r="C122" s="10"/>
      <c r="K122" s="8">
        <v>4</v>
      </c>
      <c r="L122" s="8" t="s">
        <v>482</v>
      </c>
      <c r="M122" s="8" t="s">
        <v>483</v>
      </c>
      <c r="N122" s="9" t="s">
        <v>484</v>
      </c>
    </row>
    <row r="123" spans="1:16" ht="85.5">
      <c r="A123" s="8" t="str">
        <f t="shared" si="0"/>
        <v>31.05.2023</v>
      </c>
      <c r="C123" s="10"/>
      <c r="K123" s="8">
        <v>5</v>
      </c>
      <c r="L123" s="8" t="s">
        <v>486</v>
      </c>
      <c r="M123" s="8" t="s">
        <v>44</v>
      </c>
      <c r="N123" s="9" t="s">
        <v>487</v>
      </c>
      <c r="O123" s="8" t="s">
        <v>494</v>
      </c>
    </row>
    <row r="124" spans="1:16" ht="57">
      <c r="A124" s="8" t="str">
        <f t="shared" si="0"/>
        <v>31.05.2023</v>
      </c>
      <c r="C124" s="10"/>
      <c r="K124" s="8">
        <v>6</v>
      </c>
      <c r="L124" s="8" t="s">
        <v>458</v>
      </c>
      <c r="M124" s="8" t="s">
        <v>459</v>
      </c>
      <c r="N124" s="9" t="s">
        <v>488</v>
      </c>
      <c r="O124" s="8" t="s">
        <v>504</v>
      </c>
    </row>
    <row r="125" spans="1:16" ht="57">
      <c r="A125" s="8" t="str">
        <f t="shared" si="0"/>
        <v>31.05.2023</v>
      </c>
      <c r="C125" s="10"/>
      <c r="K125" s="8">
        <v>7</v>
      </c>
      <c r="L125" s="8" t="s">
        <v>366</v>
      </c>
      <c r="M125" s="8" t="s">
        <v>489</v>
      </c>
      <c r="N125" s="9" t="s">
        <v>490</v>
      </c>
      <c r="O125" s="8" t="s">
        <v>491</v>
      </c>
    </row>
    <row r="126" spans="1:16">
      <c r="A126" s="8" t="str">
        <f t="shared" si="0"/>
        <v>31.05.2023</v>
      </c>
      <c r="C126" s="10"/>
      <c r="K126" s="8">
        <v>8</v>
      </c>
      <c r="L126" s="8" t="s">
        <v>424</v>
      </c>
      <c r="M126" s="8" t="s">
        <v>492</v>
      </c>
      <c r="N126" s="9" t="s">
        <v>484</v>
      </c>
      <c r="O126" s="8" t="s">
        <v>503</v>
      </c>
    </row>
    <row r="127" spans="1:16" ht="42.75">
      <c r="A127" s="8" t="str">
        <f t="shared" ref="A127:A132" si="1">"11.06.2023"</f>
        <v>11.06.2023</v>
      </c>
      <c r="B127" s="9" t="s">
        <v>437</v>
      </c>
      <c r="C127" s="8" t="s">
        <v>438</v>
      </c>
      <c r="D127" s="8" t="s">
        <v>61</v>
      </c>
      <c r="E127" s="8" t="s">
        <v>62</v>
      </c>
      <c r="F127" s="8" t="s">
        <v>338</v>
      </c>
      <c r="G127" s="8" t="s">
        <v>439</v>
      </c>
      <c r="K127" s="8">
        <v>1</v>
      </c>
      <c r="L127" s="8" t="s">
        <v>440</v>
      </c>
      <c r="M127" s="8" t="s">
        <v>52</v>
      </c>
      <c r="N127" s="9" t="s">
        <v>495</v>
      </c>
      <c r="O127" s="8" t="s">
        <v>496</v>
      </c>
    </row>
    <row r="128" spans="1:16" ht="57">
      <c r="A128" s="8" t="str">
        <f t="shared" si="1"/>
        <v>11.06.2023</v>
      </c>
      <c r="K128" s="8">
        <v>2</v>
      </c>
      <c r="L128" s="8" t="s">
        <v>173</v>
      </c>
      <c r="M128" s="8" t="s">
        <v>441</v>
      </c>
      <c r="N128" s="9" t="s">
        <v>500</v>
      </c>
      <c r="O128" s="8" t="s">
        <v>499</v>
      </c>
    </row>
    <row r="129" spans="1:16">
      <c r="A129" s="8" t="str">
        <f t="shared" si="1"/>
        <v>11.06.2023</v>
      </c>
      <c r="K129" s="8">
        <v>3</v>
      </c>
      <c r="L129" s="8" t="s">
        <v>445</v>
      </c>
      <c r="M129" s="8" t="s">
        <v>52</v>
      </c>
    </row>
    <row r="130" spans="1:16">
      <c r="A130" s="8" t="str">
        <f t="shared" si="1"/>
        <v>11.06.2023</v>
      </c>
      <c r="K130" s="8">
        <v>4</v>
      </c>
      <c r="L130" s="8" t="s">
        <v>386</v>
      </c>
      <c r="M130" s="8" t="s">
        <v>387</v>
      </c>
    </row>
    <row r="131" spans="1:16" ht="42.75">
      <c r="A131" s="8" t="str">
        <f t="shared" si="1"/>
        <v>11.06.2023</v>
      </c>
      <c r="K131" s="8">
        <v>5</v>
      </c>
      <c r="L131" s="8" t="s">
        <v>442</v>
      </c>
      <c r="M131" s="8" t="s">
        <v>443</v>
      </c>
      <c r="N131" s="9" t="s">
        <v>502</v>
      </c>
      <c r="O131" s="8" t="s">
        <v>501</v>
      </c>
    </row>
    <row r="132" spans="1:16" ht="71.25">
      <c r="A132" s="8" t="str">
        <f t="shared" si="1"/>
        <v>11.06.2023</v>
      </c>
      <c r="K132" s="8">
        <v>6</v>
      </c>
      <c r="L132" s="8" t="s">
        <v>294</v>
      </c>
      <c r="M132" s="8" t="s">
        <v>444</v>
      </c>
      <c r="N132" s="9" t="s">
        <v>497</v>
      </c>
      <c r="O132" s="8" t="s">
        <v>498</v>
      </c>
    </row>
    <row r="133" spans="1:16" ht="28.5">
      <c r="A133" s="8" t="str">
        <f>"05.08.2023"</f>
        <v>05.08.2023</v>
      </c>
      <c r="B133" s="9" t="s">
        <v>81</v>
      </c>
      <c r="C133" s="10" t="s">
        <v>454</v>
      </c>
      <c r="D133" s="8" t="s">
        <v>455</v>
      </c>
      <c r="E133" s="8" t="s">
        <v>456</v>
      </c>
      <c r="F133" s="8" t="s">
        <v>338</v>
      </c>
      <c r="G133" s="8" t="s">
        <v>99</v>
      </c>
      <c r="K133" s="8">
        <v>1</v>
      </c>
      <c r="L133" s="8" t="s">
        <v>43</v>
      </c>
      <c r="M133" s="8" t="s">
        <v>44</v>
      </c>
      <c r="N133" s="9" t="s">
        <v>457</v>
      </c>
      <c r="O133" s="8" t="s">
        <v>46</v>
      </c>
    </row>
    <row r="134" spans="1:16" ht="85.5">
      <c r="A134" s="8" t="str">
        <f>"13.09.2023"</f>
        <v>13.09.2023</v>
      </c>
      <c r="B134" s="9" t="s">
        <v>102</v>
      </c>
      <c r="C134" s="10" t="s">
        <v>506</v>
      </c>
      <c r="D134" s="8" t="s">
        <v>104</v>
      </c>
      <c r="E134" s="8" t="s">
        <v>105</v>
      </c>
      <c r="F134" s="8" t="s">
        <v>300</v>
      </c>
      <c r="G134" s="8" t="s">
        <v>125</v>
      </c>
      <c r="K134" s="8">
        <v>1</v>
      </c>
      <c r="L134" s="8" t="s">
        <v>507</v>
      </c>
      <c r="M134" s="8" t="s">
        <v>508</v>
      </c>
      <c r="N134" s="9" t="s">
        <v>509</v>
      </c>
      <c r="O134" s="8" t="s">
        <v>510</v>
      </c>
    </row>
    <row r="135" spans="1:16" ht="42.75">
      <c r="A135" s="8" t="str">
        <f t="shared" ref="A135:A140" si="2">"29.09.2023"</f>
        <v>29.09.2023</v>
      </c>
      <c r="B135" s="9" t="s">
        <v>511</v>
      </c>
      <c r="C135" s="10" t="s">
        <v>512</v>
      </c>
      <c r="D135" s="8" t="s">
        <v>513</v>
      </c>
      <c r="E135" s="8" t="s">
        <v>41</v>
      </c>
      <c r="F135" s="8" t="s">
        <v>338</v>
      </c>
      <c r="G135" s="8" t="s">
        <v>514</v>
      </c>
      <c r="K135" s="8">
        <v>1</v>
      </c>
      <c r="L135" s="8" t="s">
        <v>515</v>
      </c>
      <c r="M135" s="8" t="s">
        <v>117</v>
      </c>
      <c r="N135" s="9" t="s">
        <v>522</v>
      </c>
      <c r="O135" s="8" t="s">
        <v>395</v>
      </c>
    </row>
    <row r="136" spans="1:16" ht="28.5">
      <c r="A136" s="8" t="str">
        <f t="shared" si="2"/>
        <v>29.09.2023</v>
      </c>
      <c r="C136" s="10"/>
      <c r="K136" s="8">
        <v>2</v>
      </c>
      <c r="L136" s="8" t="s">
        <v>43</v>
      </c>
      <c r="M136" s="8" t="s">
        <v>44</v>
      </c>
      <c r="N136" s="9" t="s">
        <v>522</v>
      </c>
      <c r="O136" s="8" t="s">
        <v>395</v>
      </c>
    </row>
    <row r="137" spans="1:16" ht="28.5">
      <c r="A137" s="8" t="str">
        <f t="shared" si="2"/>
        <v>29.09.2023</v>
      </c>
      <c r="C137" s="10"/>
      <c r="K137" s="8">
        <v>3</v>
      </c>
      <c r="L137" s="8" t="s">
        <v>362</v>
      </c>
      <c r="M137" s="8" t="s">
        <v>518</v>
      </c>
      <c r="N137" s="9" t="s">
        <v>522</v>
      </c>
      <c r="O137" s="8" t="s">
        <v>395</v>
      </c>
    </row>
    <row r="138" spans="1:16" ht="28.5">
      <c r="A138" s="8" t="str">
        <f t="shared" si="2"/>
        <v>29.09.2023</v>
      </c>
      <c r="C138" s="10"/>
      <c r="K138" s="8">
        <v>4</v>
      </c>
      <c r="L138" s="8" t="s">
        <v>516</v>
      </c>
      <c r="M138" s="8" t="s">
        <v>519</v>
      </c>
      <c r="N138" s="9" t="s">
        <v>522</v>
      </c>
      <c r="O138" s="8" t="s">
        <v>395</v>
      </c>
    </row>
    <row r="139" spans="1:16" ht="28.5">
      <c r="A139" s="8" t="str">
        <f t="shared" si="2"/>
        <v>29.09.2023</v>
      </c>
      <c r="C139" s="10"/>
      <c r="K139" s="8">
        <v>5</v>
      </c>
      <c r="L139" s="8" t="s">
        <v>517</v>
      </c>
      <c r="M139" s="8" t="s">
        <v>520</v>
      </c>
      <c r="N139" s="9" t="s">
        <v>522</v>
      </c>
      <c r="O139" s="8" t="s">
        <v>395</v>
      </c>
    </row>
    <row r="140" spans="1:16">
      <c r="A140" s="8" t="str">
        <f t="shared" si="2"/>
        <v>29.09.2023</v>
      </c>
      <c r="C140" s="10"/>
      <c r="K140" s="8">
        <v>6</v>
      </c>
      <c r="L140" s="8" t="s">
        <v>521</v>
      </c>
      <c r="M140" s="8" t="s">
        <v>117</v>
      </c>
      <c r="N140" s="9" t="s">
        <v>523</v>
      </c>
    </row>
    <row r="141" spans="1:16" ht="42.75">
      <c r="A141" s="8" t="str">
        <f>"12.10.2023"</f>
        <v>12.10.2023</v>
      </c>
      <c r="B141" s="9" t="s">
        <v>552</v>
      </c>
      <c r="C141" s="8" t="s">
        <v>555</v>
      </c>
      <c r="D141" s="8" t="s">
        <v>554</v>
      </c>
      <c r="E141" s="8" t="s">
        <v>344</v>
      </c>
      <c r="F141" s="8" t="s">
        <v>227</v>
      </c>
      <c r="G141" s="8" t="s">
        <v>99</v>
      </c>
      <c r="K141" s="8">
        <v>1</v>
      </c>
      <c r="L141" s="8" t="s">
        <v>22</v>
      </c>
      <c r="M141" s="8" t="s">
        <v>23</v>
      </c>
      <c r="N141" s="9" t="s">
        <v>553</v>
      </c>
      <c r="P141" s="8" t="s">
        <v>556</v>
      </c>
    </row>
    <row r="142" spans="1:16" ht="156.75">
      <c r="A142" s="12" t="str">
        <f t="shared" ref="A142:A147" si="3">"16.10.2023"</f>
        <v>16.10.2023</v>
      </c>
      <c r="B142" s="9" t="s">
        <v>524</v>
      </c>
      <c r="C142" s="10" t="s">
        <v>525</v>
      </c>
      <c r="D142" s="8" t="s">
        <v>104</v>
      </c>
      <c r="E142" s="8" t="s">
        <v>105</v>
      </c>
      <c r="F142" s="8" t="s">
        <v>227</v>
      </c>
      <c r="G142" s="8" t="s">
        <v>526</v>
      </c>
      <c r="K142" s="8">
        <v>1</v>
      </c>
      <c r="L142" s="8" t="s">
        <v>173</v>
      </c>
      <c r="M142" s="8" t="s">
        <v>527</v>
      </c>
      <c r="N142" s="9" t="s">
        <v>528</v>
      </c>
    </row>
    <row r="143" spans="1:16" ht="57">
      <c r="A143" s="12" t="str">
        <f t="shared" si="3"/>
        <v>16.10.2023</v>
      </c>
      <c r="C143" s="10"/>
      <c r="K143" s="8">
        <v>2</v>
      </c>
      <c r="L143" s="8" t="s">
        <v>529</v>
      </c>
      <c r="M143" s="8" t="s">
        <v>27</v>
      </c>
      <c r="N143" s="9" t="s">
        <v>530</v>
      </c>
    </row>
    <row r="144" spans="1:16" ht="57">
      <c r="A144" s="12" t="str">
        <f t="shared" si="3"/>
        <v>16.10.2023</v>
      </c>
      <c r="C144" s="10"/>
      <c r="K144" s="8">
        <v>3</v>
      </c>
      <c r="L144" s="8" t="s">
        <v>531</v>
      </c>
      <c r="M144" s="8" t="s">
        <v>532</v>
      </c>
      <c r="N144" s="9" t="s">
        <v>533</v>
      </c>
    </row>
    <row r="145" spans="1:15" ht="57">
      <c r="A145" s="12" t="str">
        <f t="shared" si="3"/>
        <v>16.10.2023</v>
      </c>
      <c r="C145" s="10"/>
      <c r="K145" s="8">
        <v>4</v>
      </c>
      <c r="L145" s="8" t="s">
        <v>534</v>
      </c>
      <c r="M145" s="8" t="s">
        <v>23</v>
      </c>
      <c r="N145" s="9" t="s">
        <v>535</v>
      </c>
    </row>
    <row r="146" spans="1:15" ht="42.75">
      <c r="A146" s="12" t="str">
        <f t="shared" si="3"/>
        <v>16.10.2023</v>
      </c>
      <c r="C146" s="10"/>
      <c r="K146" s="8">
        <v>5</v>
      </c>
      <c r="L146" s="8" t="s">
        <v>536</v>
      </c>
      <c r="M146" s="8" t="s">
        <v>537</v>
      </c>
      <c r="N146" s="9" t="s">
        <v>538</v>
      </c>
    </row>
    <row r="147" spans="1:15" ht="28.5">
      <c r="A147" s="12" t="str">
        <f t="shared" si="3"/>
        <v>16.10.2023</v>
      </c>
      <c r="C147" s="10"/>
      <c r="K147" s="8">
        <v>6</v>
      </c>
      <c r="L147" s="8" t="s">
        <v>540</v>
      </c>
      <c r="M147" s="8" t="s">
        <v>541</v>
      </c>
      <c r="N147" s="9" t="s">
        <v>539</v>
      </c>
    </row>
    <row r="148" spans="1:15" ht="42.75">
      <c r="A148" s="12" t="str">
        <f>"08.11.2023"</f>
        <v>08.11.2023</v>
      </c>
      <c r="B148" s="9" t="s">
        <v>446</v>
      </c>
      <c r="C148" s="10" t="s">
        <v>447</v>
      </c>
      <c r="D148" s="8" t="s">
        <v>448</v>
      </c>
      <c r="E148" s="8" t="s">
        <v>449</v>
      </c>
      <c r="F148" s="8" t="s">
        <v>338</v>
      </c>
      <c r="G148" s="8" t="s">
        <v>99</v>
      </c>
      <c r="K148" s="8">
        <v>1</v>
      </c>
      <c r="L148" s="8" t="s">
        <v>85</v>
      </c>
      <c r="M148" s="8" t="s">
        <v>27</v>
      </c>
      <c r="N148" s="9" t="s">
        <v>549</v>
      </c>
      <c r="O148" s="8" t="s">
        <v>87</v>
      </c>
    </row>
    <row r="149" spans="1:15" ht="57">
      <c r="A149" s="8" t="str">
        <f>"24.11.2023"</f>
        <v>24.11.2023</v>
      </c>
      <c r="B149" s="9" t="s">
        <v>542</v>
      </c>
      <c r="C149" s="10" t="s">
        <v>543</v>
      </c>
      <c r="D149" s="8" t="s">
        <v>544</v>
      </c>
      <c r="E149" s="8" t="s">
        <v>19</v>
      </c>
      <c r="F149" s="8" t="s">
        <v>338</v>
      </c>
      <c r="G149" s="8" t="s">
        <v>99</v>
      </c>
      <c r="K149" s="8">
        <v>1</v>
      </c>
      <c r="L149" s="8" t="s">
        <v>546</v>
      </c>
      <c r="M149" s="8" t="s">
        <v>547</v>
      </c>
      <c r="N149" s="9" t="s">
        <v>548</v>
      </c>
    </row>
    <row r="150" spans="1:15">
      <c r="A150" s="8" t="str">
        <f>"24.11.2023"</f>
        <v>24.11.2023</v>
      </c>
      <c r="B150" s="8"/>
      <c r="G150" s="8" t="s">
        <v>99</v>
      </c>
      <c r="K150" s="8">
        <v>2</v>
      </c>
      <c r="L150" s="8" t="s">
        <v>173</v>
      </c>
      <c r="M150" s="8" t="s">
        <v>441</v>
      </c>
      <c r="N150" s="8" t="s">
        <v>545</v>
      </c>
      <c r="O150" s="8" t="s">
        <v>499</v>
      </c>
    </row>
    <row r="151" spans="1:15">
      <c r="A151" s="8" t="str">
        <f>"16.06.2024"</f>
        <v>16.06.2024</v>
      </c>
      <c r="B151" s="9" t="s">
        <v>437</v>
      </c>
      <c r="C151" s="8" t="s">
        <v>438</v>
      </c>
      <c r="D151" s="8" t="s">
        <v>550</v>
      </c>
      <c r="E151" s="8" t="s">
        <v>551</v>
      </c>
      <c r="F151" s="8" t="s">
        <v>338</v>
      </c>
      <c r="O151" s="15"/>
    </row>
    <row r="152" spans="1:15" ht="42.75">
      <c r="A152" s="8" t="s">
        <v>307</v>
      </c>
      <c r="B152" s="9" t="s">
        <v>557</v>
      </c>
      <c r="C152" s="10" t="s">
        <v>607</v>
      </c>
      <c r="D152" s="8" t="s">
        <v>308</v>
      </c>
      <c r="E152" s="8" t="s">
        <v>309</v>
      </c>
      <c r="F152" s="8" t="s">
        <v>338</v>
      </c>
      <c r="G152" s="8" t="s">
        <v>125</v>
      </c>
      <c r="K152" s="8">
        <v>1</v>
      </c>
      <c r="L152" s="16" t="s">
        <v>173</v>
      </c>
      <c r="M152" s="8" t="s">
        <v>441</v>
      </c>
      <c r="N152" s="9" t="s">
        <v>558</v>
      </c>
      <c r="O152" s="8" t="s">
        <v>559</v>
      </c>
    </row>
    <row r="153" spans="1:15">
      <c r="K153" s="8">
        <v>2</v>
      </c>
      <c r="L153" s="16" t="s">
        <v>603</v>
      </c>
      <c r="M153" s="8" t="s">
        <v>606</v>
      </c>
    </row>
    <row r="154" spans="1:15" ht="57">
      <c r="A154" s="8" t="s">
        <v>560</v>
      </c>
      <c r="B154" s="9" t="s">
        <v>561</v>
      </c>
      <c r="D154" s="8" t="s">
        <v>584</v>
      </c>
      <c r="G154" s="8" t="s">
        <v>586</v>
      </c>
      <c r="K154" s="8">
        <v>1</v>
      </c>
      <c r="L154" s="16" t="s">
        <v>587</v>
      </c>
      <c r="N154" s="9" t="s">
        <v>563</v>
      </c>
      <c r="O154" s="8" t="s">
        <v>588</v>
      </c>
    </row>
    <row r="155" spans="1:15" ht="85.5">
      <c r="A155" s="8" t="s">
        <v>564</v>
      </c>
      <c r="B155" s="9" t="s">
        <v>585</v>
      </c>
      <c r="D155" s="8" t="s">
        <v>104</v>
      </c>
      <c r="E155" s="8" t="s">
        <v>105</v>
      </c>
      <c r="F155" s="8" t="s">
        <v>338</v>
      </c>
      <c r="G155" s="8" t="s">
        <v>125</v>
      </c>
      <c r="K155" s="8">
        <v>1</v>
      </c>
      <c r="L155" s="16" t="s">
        <v>173</v>
      </c>
      <c r="M155" s="8" t="s">
        <v>441</v>
      </c>
      <c r="N155" s="9" t="s">
        <v>562</v>
      </c>
      <c r="O155" s="8" t="s">
        <v>589</v>
      </c>
    </row>
    <row r="156" spans="1:15" ht="57">
      <c r="A156" s="8" t="s">
        <v>307</v>
      </c>
      <c r="B156" s="9" t="s">
        <v>565</v>
      </c>
      <c r="D156" s="8" t="s">
        <v>308</v>
      </c>
      <c r="E156" s="8" t="s">
        <v>309</v>
      </c>
      <c r="F156" s="8" t="s">
        <v>338</v>
      </c>
      <c r="G156" s="8" t="s">
        <v>125</v>
      </c>
      <c r="K156" s="8">
        <v>1</v>
      </c>
      <c r="L156" s="8" t="s">
        <v>567</v>
      </c>
      <c r="M156" s="8" t="s">
        <v>573</v>
      </c>
      <c r="N156" s="9" t="s">
        <v>566</v>
      </c>
      <c r="O156" s="8" t="s">
        <v>566</v>
      </c>
    </row>
    <row r="157" spans="1:15">
      <c r="K157" s="8">
        <v>2</v>
      </c>
      <c r="L157" s="8" t="s">
        <v>568</v>
      </c>
      <c r="M157" s="8" t="s">
        <v>574</v>
      </c>
    </row>
    <row r="158" spans="1:15">
      <c r="K158" s="8">
        <v>3</v>
      </c>
      <c r="L158" s="8" t="s">
        <v>569</v>
      </c>
      <c r="M158" s="8" t="s">
        <v>575</v>
      </c>
    </row>
    <row r="159" spans="1:15">
      <c r="K159" s="8">
        <v>4</v>
      </c>
      <c r="L159" s="8" t="s">
        <v>570</v>
      </c>
      <c r="M159" s="8" t="s">
        <v>576</v>
      </c>
    </row>
    <row r="160" spans="1:15">
      <c r="K160" s="8">
        <v>5</v>
      </c>
      <c r="L160" s="8" t="s">
        <v>571</v>
      </c>
      <c r="M160" s="8" t="s">
        <v>578</v>
      </c>
    </row>
    <row r="161" spans="1:15">
      <c r="K161" s="8">
        <v>6</v>
      </c>
      <c r="L161" s="8" t="s">
        <v>572</v>
      </c>
      <c r="M161" s="8" t="s">
        <v>577</v>
      </c>
    </row>
    <row r="162" spans="1:15">
      <c r="K162" s="8">
        <v>7</v>
      </c>
      <c r="L162" s="8" t="s">
        <v>531</v>
      </c>
      <c r="M162" s="8" t="s">
        <v>52</v>
      </c>
    </row>
    <row r="163" spans="1:15" ht="57">
      <c r="A163" s="8" t="s">
        <v>581</v>
      </c>
      <c r="B163" s="9" t="s">
        <v>579</v>
      </c>
      <c r="D163" s="8" t="s">
        <v>580</v>
      </c>
      <c r="E163" s="8" t="s">
        <v>105</v>
      </c>
      <c r="F163" s="8" t="s">
        <v>338</v>
      </c>
      <c r="G163" s="8" t="s">
        <v>125</v>
      </c>
      <c r="K163" s="8">
        <v>1</v>
      </c>
      <c r="L163" s="17" t="s">
        <v>582</v>
      </c>
      <c r="M163" s="8" t="s">
        <v>441</v>
      </c>
      <c r="N163" s="9" t="s">
        <v>583</v>
      </c>
    </row>
    <row r="164" spans="1:15">
      <c r="K164" s="8">
        <v>2</v>
      </c>
      <c r="L164" s="8" t="s">
        <v>568</v>
      </c>
      <c r="M164" s="8" t="s">
        <v>574</v>
      </c>
    </row>
    <row r="165" spans="1:15">
      <c r="K165" s="8">
        <v>3</v>
      </c>
      <c r="L165" s="8" t="s">
        <v>572</v>
      </c>
      <c r="M165" s="8" t="s">
        <v>577</v>
      </c>
    </row>
    <row r="166" spans="1:15" ht="42.75">
      <c r="A166" s="8" t="s">
        <v>597</v>
      </c>
      <c r="B166" s="9" t="s">
        <v>590</v>
      </c>
      <c r="D166" s="8" t="s">
        <v>591</v>
      </c>
      <c r="F166" s="8" t="s">
        <v>227</v>
      </c>
      <c r="G166" s="8" t="s">
        <v>592</v>
      </c>
      <c r="K166" s="8">
        <v>1</v>
      </c>
      <c r="L166" s="8" t="s">
        <v>593</v>
      </c>
      <c r="M166" s="8" t="s">
        <v>594</v>
      </c>
      <c r="N166" s="9" t="s">
        <v>595</v>
      </c>
      <c r="O166" s="8" t="s">
        <v>608</v>
      </c>
    </row>
    <row r="167" spans="1:15">
      <c r="K167" s="8">
        <v>2</v>
      </c>
      <c r="L167" s="8" t="s">
        <v>567</v>
      </c>
      <c r="M167" s="8" t="s">
        <v>573</v>
      </c>
    </row>
    <row r="168" spans="1:15" ht="42.75">
      <c r="A168" s="8" t="s">
        <v>596</v>
      </c>
      <c r="B168" s="9" t="s">
        <v>598</v>
      </c>
      <c r="D168" s="8" t="s">
        <v>61</v>
      </c>
      <c r="E168" s="8" t="s">
        <v>599</v>
      </c>
      <c r="F168" s="8" t="s">
        <v>338</v>
      </c>
      <c r="G168" s="8" t="s">
        <v>592</v>
      </c>
      <c r="K168" s="8">
        <v>1</v>
      </c>
      <c r="L168" s="8" t="s">
        <v>600</v>
      </c>
      <c r="M168" s="8" t="s">
        <v>443</v>
      </c>
      <c r="N168" s="9" t="s">
        <v>601</v>
      </c>
      <c r="O168" s="8" t="s">
        <v>602</v>
      </c>
    </row>
    <row r="169" spans="1:15" ht="42.75">
      <c r="K169" s="8">
        <v>1</v>
      </c>
      <c r="L169" s="8" t="s">
        <v>603</v>
      </c>
      <c r="M169" s="8" t="s">
        <v>604</v>
      </c>
      <c r="N169" s="9" t="s">
        <v>558</v>
      </c>
      <c r="O169" s="8" t="s">
        <v>605</v>
      </c>
    </row>
    <row r="170" spans="1:15" ht="28.5">
      <c r="A170" s="8" t="s">
        <v>609</v>
      </c>
      <c r="B170" s="9" t="s">
        <v>610</v>
      </c>
      <c r="D170" s="8" t="s">
        <v>550</v>
      </c>
      <c r="E170" s="8" t="s">
        <v>551</v>
      </c>
      <c r="F170" s="8" t="s">
        <v>338</v>
      </c>
      <c r="G170" s="8" t="s">
        <v>592</v>
      </c>
      <c r="K170" s="8">
        <v>1</v>
      </c>
      <c r="L170" s="8" t="s">
        <v>611</v>
      </c>
      <c r="M170" s="8" t="s">
        <v>573</v>
      </c>
      <c r="N170" s="9" t="s">
        <v>612</v>
      </c>
      <c r="O170" s="8" t="s">
        <v>614</v>
      </c>
    </row>
    <row r="171" spans="1:15" ht="42.75">
      <c r="A171" s="8" t="s">
        <v>609</v>
      </c>
      <c r="B171" s="9" t="s">
        <v>610</v>
      </c>
      <c r="D171" s="8" t="s">
        <v>550</v>
      </c>
      <c r="E171" s="8" t="s">
        <v>551</v>
      </c>
      <c r="F171" s="8" t="s">
        <v>338</v>
      </c>
      <c r="G171" s="8" t="s">
        <v>592</v>
      </c>
      <c r="K171" s="8">
        <v>1</v>
      </c>
      <c r="L171" s="8" t="s">
        <v>531</v>
      </c>
      <c r="M171" s="8" t="s">
        <v>52</v>
      </c>
      <c r="N171" s="9" t="s">
        <v>613</v>
      </c>
      <c r="O171" s="8" t="s">
        <v>615</v>
      </c>
    </row>
    <row r="172" spans="1:15" ht="71.25">
      <c r="A172" s="8" t="s">
        <v>609</v>
      </c>
      <c r="B172" s="9" t="s">
        <v>610</v>
      </c>
      <c r="D172" s="8" t="s">
        <v>550</v>
      </c>
      <c r="E172" s="8" t="s">
        <v>551</v>
      </c>
      <c r="F172" s="8" t="s">
        <v>338</v>
      </c>
      <c r="G172" s="8" t="s">
        <v>514</v>
      </c>
      <c r="K172" s="8">
        <v>1</v>
      </c>
      <c r="L172" s="8" t="s">
        <v>611</v>
      </c>
      <c r="M172" s="8" t="s">
        <v>573</v>
      </c>
      <c r="N172" s="9" t="s">
        <v>621</v>
      </c>
    </row>
    <row r="173" spans="1:15">
      <c r="K173" s="8">
        <v>2</v>
      </c>
      <c r="L173" s="8" t="s">
        <v>531</v>
      </c>
      <c r="M173" s="8" t="s">
        <v>52</v>
      </c>
    </row>
    <row r="174" spans="1:15">
      <c r="K174" s="8">
        <v>3</v>
      </c>
      <c r="L174" s="8" t="s">
        <v>616</v>
      </c>
      <c r="M174" s="8" t="s">
        <v>27</v>
      </c>
    </row>
    <row r="175" spans="1:15">
      <c r="K175" s="8">
        <v>4</v>
      </c>
      <c r="L175" s="8" t="s">
        <v>617</v>
      </c>
      <c r="M175" s="8" t="s">
        <v>618</v>
      </c>
    </row>
    <row r="176" spans="1:15">
      <c r="K176" s="8">
        <v>5</v>
      </c>
      <c r="L176" s="8" t="s">
        <v>619</v>
      </c>
      <c r="M176" s="8" t="s">
        <v>56</v>
      </c>
    </row>
    <row r="177" spans="1:15">
      <c r="K177" s="8">
        <v>6</v>
      </c>
      <c r="L177" s="8" t="s">
        <v>620</v>
      </c>
      <c r="M177" s="8" t="s">
        <v>577</v>
      </c>
    </row>
    <row r="178" spans="1:15">
      <c r="A178" s="8" t="s">
        <v>596</v>
      </c>
      <c r="B178" s="9" t="s">
        <v>598</v>
      </c>
      <c r="D178" s="8" t="s">
        <v>61</v>
      </c>
      <c r="E178" s="8" t="s">
        <v>599</v>
      </c>
      <c r="F178" s="8" t="s">
        <v>338</v>
      </c>
      <c r="G178" s="8" t="s">
        <v>592</v>
      </c>
      <c r="K178" s="8">
        <v>1</v>
      </c>
      <c r="L178" s="8" t="s">
        <v>611</v>
      </c>
      <c r="M178" s="8" t="s">
        <v>573</v>
      </c>
    </row>
    <row r="179" spans="1:15" ht="57">
      <c r="K179" s="8">
        <v>2</v>
      </c>
      <c r="L179" s="8" t="s">
        <v>568</v>
      </c>
      <c r="M179" s="8" t="s">
        <v>574</v>
      </c>
      <c r="N179" s="9" t="s">
        <v>622</v>
      </c>
      <c r="O179" s="8" t="s">
        <v>623</v>
      </c>
    </row>
  </sheetData>
  <sortState ref="A2:P154">
    <sortCondition ref="A2:A154"/>
  </sortState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  <hyperlink ref="C148" r:id="rId5"/>
    <hyperlink ref="C119" r:id="rId6"/>
    <hyperlink ref="C133" r:id="rId7"/>
    <hyperlink ref="C149" r:id="rId8"/>
    <hyperlink ref="C152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2024-07-25T11:31:57Z</dcterms:modified>
</cp:coreProperties>
</file>