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unjaeyu/Developer/portfolio/efficient-shopping-optimizer/data/"/>
    </mc:Choice>
  </mc:AlternateContent>
  <xr:revisionPtr revIDLastSave="0" documentId="13_ncr:1_{4CBB79C0-5803-5744-A6B9-F2E900A9C6AD}" xr6:coauthVersionLast="47" xr6:coauthVersionMax="47" xr10:uidLastSave="{00000000-0000-0000-0000-000000000000}"/>
  <bookViews>
    <workbookView xWindow="0" yWindow="760" windowWidth="29400" windowHeight="16580" xr2:uid="{2E35BC18-434B-7544-9700-4F3218D8AD44}"/>
  </bookViews>
  <sheets>
    <sheet name="efficient_shopping_optimizer_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N2" i="1" s="1"/>
  <c r="O2" i="1"/>
  <c r="P2" i="1"/>
  <c r="E3" i="1"/>
  <c r="N3" i="1"/>
  <c r="O3" i="1"/>
  <c r="P3" i="1"/>
  <c r="E4" i="1"/>
  <c r="N4" i="1"/>
  <c r="O4" i="1"/>
  <c r="P4" i="1"/>
  <c r="E5" i="1"/>
  <c r="N5" i="1"/>
  <c r="O5" i="1"/>
  <c r="P5" i="1"/>
  <c r="E6" i="1"/>
  <c r="N6" i="1"/>
  <c r="O6" i="1"/>
  <c r="P6" i="1"/>
  <c r="E7" i="1"/>
  <c r="N7" i="1" s="1"/>
  <c r="O7" i="1"/>
  <c r="P7" i="1"/>
  <c r="E8" i="1"/>
  <c r="N8" i="1"/>
  <c r="O8" i="1"/>
  <c r="P8" i="1"/>
  <c r="E9" i="1"/>
  <c r="N9" i="1"/>
  <c r="O9" i="1"/>
  <c r="P9" i="1"/>
  <c r="E10" i="1"/>
  <c r="N10" i="1"/>
  <c r="O10" i="1"/>
  <c r="P10" i="1"/>
  <c r="E11" i="1"/>
  <c r="N11" i="1"/>
  <c r="O11" i="1"/>
  <c r="P11" i="1"/>
  <c r="E12" i="1"/>
  <c r="N12" i="1" s="1"/>
  <c r="O12" i="1"/>
  <c r="P12" i="1"/>
  <c r="E13" i="1"/>
  <c r="N13" i="1"/>
  <c r="O13" i="1"/>
  <c r="P13" i="1"/>
  <c r="E14" i="1"/>
  <c r="N14" i="1"/>
  <c r="O14" i="1"/>
  <c r="P14" i="1"/>
  <c r="E15" i="1"/>
  <c r="N15" i="1"/>
  <c r="O15" i="1"/>
  <c r="P15" i="1"/>
  <c r="E16" i="1"/>
  <c r="N16" i="1"/>
  <c r="O16" i="1"/>
  <c r="P16" i="1"/>
  <c r="E17" i="1"/>
  <c r="N17" i="1" s="1"/>
  <c r="O17" i="1"/>
  <c r="P17" i="1"/>
  <c r="E18" i="1"/>
  <c r="N18" i="1"/>
  <c r="O18" i="1"/>
  <c r="P18" i="1"/>
  <c r="E19" i="1"/>
  <c r="N19" i="1"/>
  <c r="O19" i="1"/>
  <c r="P19" i="1"/>
  <c r="E20" i="1"/>
  <c r="N20" i="1"/>
  <c r="O20" i="1"/>
  <c r="P20" i="1"/>
  <c r="E21" i="1"/>
  <c r="N21" i="1"/>
  <c r="O21" i="1"/>
  <c r="P21" i="1"/>
  <c r="E22" i="1"/>
  <c r="N22" i="1" s="1"/>
  <c r="O22" i="1"/>
  <c r="P22" i="1"/>
  <c r="E23" i="1"/>
  <c r="N23" i="1"/>
  <c r="O23" i="1"/>
  <c r="P23" i="1"/>
  <c r="E24" i="1"/>
  <c r="N24" i="1"/>
  <c r="O24" i="1"/>
  <c r="P24" i="1"/>
  <c r="E25" i="1"/>
  <c r="N25" i="1"/>
  <c r="O25" i="1"/>
  <c r="P25" i="1"/>
  <c r="E26" i="1"/>
  <c r="N26" i="1"/>
  <c r="O26" i="1"/>
  <c r="P26" i="1"/>
  <c r="E27" i="1"/>
  <c r="N27" i="1" s="1"/>
  <c r="O27" i="1"/>
  <c r="P27" i="1"/>
  <c r="E28" i="1"/>
  <c r="N28" i="1"/>
  <c r="O28" i="1"/>
  <c r="P28" i="1"/>
  <c r="E29" i="1"/>
  <c r="N29" i="1"/>
  <c r="O29" i="1"/>
  <c r="P29" i="1"/>
  <c r="E30" i="1"/>
  <c r="N30" i="1"/>
  <c r="O30" i="1"/>
  <c r="P30" i="1"/>
  <c r="E31" i="1"/>
  <c r="N31" i="1"/>
  <c r="O31" i="1"/>
  <c r="P31" i="1"/>
  <c r="E32" i="1"/>
  <c r="N32" i="1" s="1"/>
  <c r="O32" i="1"/>
  <c r="P32" i="1"/>
  <c r="E33" i="1"/>
  <c r="N33" i="1"/>
  <c r="O33" i="1"/>
  <c r="P33" i="1"/>
  <c r="E34" i="1"/>
  <c r="N34" i="1"/>
  <c r="O34" i="1"/>
  <c r="P34" i="1"/>
  <c r="E35" i="1"/>
  <c r="N35" i="1"/>
  <c r="O35" i="1"/>
  <c r="P35" i="1"/>
  <c r="E36" i="1"/>
  <c r="N36" i="1"/>
  <c r="O36" i="1"/>
  <c r="P36" i="1"/>
  <c r="E37" i="1"/>
  <c r="N37" i="1" s="1"/>
  <c r="O37" i="1"/>
  <c r="P37" i="1"/>
  <c r="E38" i="1"/>
  <c r="N38" i="1"/>
  <c r="O38" i="1"/>
  <c r="P38" i="1"/>
  <c r="E39" i="1"/>
  <c r="N39" i="1"/>
  <c r="O39" i="1"/>
  <c r="P39" i="1"/>
  <c r="E40" i="1"/>
  <c r="N40" i="1"/>
  <c r="O40" i="1"/>
  <c r="P40" i="1"/>
</calcChain>
</file>

<file path=xl/sharedStrings.xml><?xml version="1.0" encoding="utf-8"?>
<sst xmlns="http://schemas.openxmlformats.org/spreadsheetml/2006/main" count="213" uniqueCount="82">
  <si>
    <t>category</t>
  </si>
  <si>
    <t>price_per_100g</t>
  </si>
  <si>
    <t>calories_per_100g</t>
  </si>
  <si>
    <t>fiber_per_100g</t>
  </si>
  <si>
    <t>carbs_per_100g</t>
  </si>
  <si>
    <t>is_frozen</t>
  </si>
  <si>
    <t>source</t>
  </si>
  <si>
    <t>protein</t>
  </si>
  <si>
    <t>Chicken Breast</t>
  </si>
  <si>
    <t>Doordash_ALDI</t>
  </si>
  <si>
    <t>fruit</t>
  </si>
  <si>
    <t>Apple</t>
  </si>
  <si>
    <t>Nectarine</t>
  </si>
  <si>
    <t>Egg</t>
  </si>
  <si>
    <t>item_name</t>
  </si>
  <si>
    <t>purchase_count</t>
  </si>
  <si>
    <t>quantity_per_purchase</t>
  </si>
  <si>
    <t>price_total</t>
  </si>
  <si>
    <t>protein_per_100g</t>
  </si>
  <si>
    <t>Doordash_Meijer</t>
  </si>
  <si>
    <t>Plain Greek Yogurt</t>
  </si>
  <si>
    <t>T</t>
  </si>
  <si>
    <t>F</t>
  </si>
  <si>
    <t>Cherry</t>
  </si>
  <si>
    <t>Blueberry</t>
  </si>
  <si>
    <t>Potato Chips</t>
  </si>
  <si>
    <t>snack</t>
  </si>
  <si>
    <t>Almond</t>
  </si>
  <si>
    <t>Pork</t>
  </si>
  <si>
    <t>vegetables</t>
  </si>
  <si>
    <t>Salmon</t>
  </si>
  <si>
    <t>Amazon</t>
  </si>
  <si>
    <t>Brown Rice</t>
  </si>
  <si>
    <t>carbs</t>
  </si>
  <si>
    <t>full_name</t>
  </si>
  <si>
    <t>Kirkwood Frozen Chicken Breast (48oz)</t>
  </si>
  <si>
    <t>Fremont Fish Market Boneless Skinless Tilapia Fillets Family Pack (32oz)</t>
  </si>
  <si>
    <t>Fremont Fish Market Wild Caught Salmon Fillets (16oz)</t>
  </si>
  <si>
    <t>Nectarines Bag (2lb)</t>
  </si>
  <si>
    <t>Red Delicious Apples Bag (3lb)</t>
  </si>
  <si>
    <t>Penny Smart Grade A Large Eggs (12ct)</t>
  </si>
  <si>
    <t>Meijer Nonfat Plain Greek Yogurt (5.3oz)</t>
  </si>
  <si>
    <t>Meijer 2 Chicken Crispy Strips (25oz)</t>
  </si>
  <si>
    <t>Meijer Peeled Deveined Tail on Raw Shrimp 45-50 ct (12oz)</t>
  </si>
  <si>
    <t>Sweet Cherries (each)</t>
  </si>
  <si>
    <t>White Nectarines (each)</t>
  </si>
  <si>
    <t>Driscoll's Sweetest Batch Fresh Blueberries (11oz)</t>
  </si>
  <si>
    <t>Seapak Frozen Breaded Southern Style Jumbo Butterfly Shrimp (10oz)</t>
  </si>
  <si>
    <t>Meijer Cheddar &amp; Sour Party Size Potato Chips (12.5oz)</t>
  </si>
  <si>
    <t>Meijer Wavy Potato Chips Original Party Size (12.5oz)</t>
  </si>
  <si>
    <t>Meijer Frozen Chicken Breast Tenders (48oz)</t>
  </si>
  <si>
    <t>Meijer Potato Chips Sour Cream &amp; Onion (7.75oz)</t>
  </si>
  <si>
    <t>Lay's Wavy Potato Chips Original (7.75oz)</t>
  </si>
  <si>
    <t>Meijer Family Pack Fresh Boneless, Skinless Chicken Breasts (pack)</t>
  </si>
  <si>
    <t>Blue Diamond Growers Almonds Honey Roasted Value Pack (16oz)</t>
  </si>
  <si>
    <t>Meijer All Natural Pork Stew Meat (by pound)</t>
  </si>
  <si>
    <t>Yellow Onion (3lb)</t>
  </si>
  <si>
    <t>Atlantic Skin-on Salmon (12oz)</t>
  </si>
  <si>
    <t>Blue Diamond Almonds Honey Roasted Snack Almonds, Honey Roasted, 1 Pound (Pack of 1)</t>
  </si>
  <si>
    <t>Nishiki Premium Brown Rice, 5-Pound</t>
  </si>
  <si>
    <t>Aldi Friendly Farms Non-Fat Plain Greek Yogurt</t>
  </si>
  <si>
    <t>Carrot</t>
  </si>
  <si>
    <t>Carrots Package</t>
  </si>
  <si>
    <t>Yellow Onion Bag</t>
  </si>
  <si>
    <t>Cabbage</t>
  </si>
  <si>
    <t>Potato</t>
  </si>
  <si>
    <t>Russet Potatoes Bag</t>
  </si>
  <si>
    <t>Red Cherries</t>
  </si>
  <si>
    <t>Goldhen Grade A Large Eggs</t>
  </si>
  <si>
    <t>Pollock</t>
  </si>
  <si>
    <t>Tilapia</t>
  </si>
  <si>
    <t>Shrimp</t>
  </si>
  <si>
    <t>Gorton's Frozen Golden Crusted Wild Caught Alaskan Pollock Fish Fillets Bag 8 ct</t>
  </si>
  <si>
    <t>Fuji Apples</t>
  </si>
  <si>
    <t>White Nectarine</t>
  </si>
  <si>
    <t>Blueberries</t>
  </si>
  <si>
    <t xml:space="preserve"> </t>
  </si>
  <si>
    <t>Yellow Onion</t>
  </si>
  <si>
    <t>protein_score</t>
  </si>
  <si>
    <t>protein_density</t>
  </si>
  <si>
    <t>unit_price</t>
  </si>
  <si>
    <t>preference_score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</si>
</sst>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7444-A5FA-C64B-9C6E-DC6F4128FBA4}">
  <dimension ref="A1:S40"/>
  <sheetViews>
    <sheetView tabSelected="1" zoomScale="93" zoomScaleNormal="70" workbookViewId="0">
      <selection activeCell="A25" sqref="A25"/>
    </sheetView>
  </sheetViews>
  <sheetFormatPr baseColWidth="10" defaultRowHeight="16" x14ac:dyDescent="0.2"/>
  <cols>
    <col min="1" max="16384" width="10.83203125" style="1"/>
  </cols>
  <sheetData>
    <row r="1" spans="1:17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</v>
      </c>
      <c r="F1" s="1" t="s">
        <v>2</v>
      </c>
      <c r="G1" s="1" t="s">
        <v>18</v>
      </c>
      <c r="H1" s="1" t="s">
        <v>4</v>
      </c>
      <c r="I1" s="1" t="s">
        <v>3</v>
      </c>
      <c r="J1" s="1" t="s">
        <v>0</v>
      </c>
      <c r="K1" s="1" t="s">
        <v>6</v>
      </c>
      <c r="L1" s="1" t="s">
        <v>5</v>
      </c>
      <c r="M1" s="1" t="s">
        <v>34</v>
      </c>
      <c r="N1" s="1" t="s">
        <v>78</v>
      </c>
      <c r="O1" s="1" t="s">
        <v>79</v>
      </c>
      <c r="P1" s="1" t="s">
        <v>80</v>
      </c>
      <c r="Q1" s="1" t="s">
        <v>81</v>
      </c>
    </row>
    <row r="2" spans="1:17" x14ac:dyDescent="0.2">
      <c r="A2" s="1" t="s">
        <v>27</v>
      </c>
      <c r="B2" s="1">
        <v>1</v>
      </c>
      <c r="C2" s="1">
        <v>453.6</v>
      </c>
      <c r="D2" s="1">
        <v>5.99</v>
      </c>
      <c r="E2" s="1">
        <f>IF(AND(ISNUMBER(C2), ISNUMBER(D2)), D2 / C2 * 100, "")</f>
        <v>1.3205467372134039</v>
      </c>
      <c r="F2" s="1">
        <v>571.4</v>
      </c>
      <c r="G2" s="1">
        <v>17.899999999999999</v>
      </c>
      <c r="H2" s="1">
        <v>32.1</v>
      </c>
      <c r="I2" s="1">
        <v>7.1</v>
      </c>
      <c r="J2" s="1" t="s">
        <v>33</v>
      </c>
      <c r="K2" s="1" t="s">
        <v>31</v>
      </c>
      <c r="L2" s="1" t="s">
        <v>22</v>
      </c>
      <c r="M2" s="2" t="s">
        <v>58</v>
      </c>
      <c r="N2" s="1">
        <f xml:space="preserve"> G2/E2</f>
        <v>13.554991652754589</v>
      </c>
      <c r="O2" s="1">
        <f xml:space="preserve"> G2/F2 *100</f>
        <v>3.1326566328316416</v>
      </c>
      <c r="P2" s="1">
        <f xml:space="preserve"> D2/B2</f>
        <v>5.99</v>
      </c>
      <c r="Q2" s="1">
        <v>6</v>
      </c>
    </row>
    <row r="3" spans="1:17" x14ac:dyDescent="0.2">
      <c r="A3" s="1" t="s">
        <v>32</v>
      </c>
      <c r="B3" s="1">
        <v>1</v>
      </c>
      <c r="C3" s="1">
        <v>2268</v>
      </c>
      <c r="D3" s="1">
        <v>6.23</v>
      </c>
      <c r="E3" s="1">
        <f t="shared" ref="E3:E40" si="0">IF(AND(ISNUMBER(C3), ISNUMBER(D3)), D3 / C3 * 100, "")</f>
        <v>0.27469135802469136</v>
      </c>
      <c r="F3" s="1">
        <v>358.9</v>
      </c>
      <c r="G3" s="1">
        <v>7.7</v>
      </c>
      <c r="H3" s="1">
        <v>74.400000000000006</v>
      </c>
      <c r="I3" s="1">
        <v>2.6</v>
      </c>
      <c r="J3" s="1" t="s">
        <v>33</v>
      </c>
      <c r="K3" s="1" t="s">
        <v>31</v>
      </c>
      <c r="L3" s="1" t="s">
        <v>22</v>
      </c>
      <c r="M3" s="2" t="s">
        <v>59</v>
      </c>
      <c r="N3" s="1">
        <f t="shared" ref="N3:N40" si="1" xml:space="preserve"> G3/E3</f>
        <v>28.031460674157305</v>
      </c>
      <c r="O3" s="1">
        <f t="shared" ref="O3:O40" si="2" xml:space="preserve"> G3/F3 *100</f>
        <v>2.145444413485651</v>
      </c>
      <c r="P3" s="1">
        <f t="shared" ref="P3:P40" si="3" xml:space="preserve"> D3/B3</f>
        <v>6.23</v>
      </c>
      <c r="Q3" s="1">
        <v>10</v>
      </c>
    </row>
    <row r="4" spans="1:17" x14ac:dyDescent="0.2">
      <c r="A4" s="1" t="s">
        <v>11</v>
      </c>
      <c r="B4" s="1">
        <v>1</v>
      </c>
      <c r="C4" s="1">
        <v>1360.8</v>
      </c>
      <c r="D4" s="1">
        <v>2.59</v>
      </c>
      <c r="E4" s="1">
        <f t="shared" si="0"/>
        <v>0.19032921810699588</v>
      </c>
      <c r="F4" s="1">
        <v>52</v>
      </c>
      <c r="G4" s="1">
        <v>0.3</v>
      </c>
      <c r="H4" s="1">
        <v>13.81</v>
      </c>
      <c r="I4" s="1">
        <v>2.4</v>
      </c>
      <c r="J4" s="1" t="s">
        <v>10</v>
      </c>
      <c r="K4" s="1" t="s">
        <v>9</v>
      </c>
      <c r="L4" s="1" t="s">
        <v>22</v>
      </c>
      <c r="M4" s="2" t="s">
        <v>39</v>
      </c>
      <c r="N4" s="1">
        <f t="shared" si="1"/>
        <v>1.5762162162162161</v>
      </c>
      <c r="O4" s="1">
        <f t="shared" si="2"/>
        <v>0.57692307692307687</v>
      </c>
      <c r="P4" s="1">
        <f t="shared" si="3"/>
        <v>2.59</v>
      </c>
      <c r="Q4" s="1">
        <v>4</v>
      </c>
    </row>
    <row r="5" spans="1:17" x14ac:dyDescent="0.2">
      <c r="A5" s="1" t="s">
        <v>24</v>
      </c>
      <c r="B5" s="1">
        <v>1</v>
      </c>
      <c r="C5" s="1">
        <v>448.6</v>
      </c>
      <c r="D5" s="1">
        <v>2.69</v>
      </c>
      <c r="E5" s="1">
        <f t="shared" si="0"/>
        <v>0.59964333481943821</v>
      </c>
      <c r="F5" s="1">
        <v>57</v>
      </c>
      <c r="G5" s="1">
        <v>0.7</v>
      </c>
      <c r="H5" s="1">
        <v>14</v>
      </c>
      <c r="I5" s="1">
        <v>2.4</v>
      </c>
      <c r="J5" s="1" t="s">
        <v>10</v>
      </c>
      <c r="K5" s="1" t="s">
        <v>9</v>
      </c>
      <c r="L5" s="1" t="s">
        <v>22</v>
      </c>
      <c r="M5" s="2" t="s">
        <v>75</v>
      </c>
      <c r="N5" s="1">
        <f t="shared" si="1"/>
        <v>1.167360594795539</v>
      </c>
      <c r="O5" s="1">
        <f t="shared" si="2"/>
        <v>1.2280701754385965</v>
      </c>
      <c r="P5" s="1">
        <f t="shared" si="3"/>
        <v>2.69</v>
      </c>
      <c r="Q5" s="1">
        <v>5</v>
      </c>
    </row>
    <row r="6" spans="1:17" x14ac:dyDescent="0.2">
      <c r="A6" s="1" t="s">
        <v>64</v>
      </c>
      <c r="B6" s="1">
        <v>1</v>
      </c>
      <c r="C6" s="1">
        <v>1360.8</v>
      </c>
      <c r="D6" s="1">
        <v>2.25</v>
      </c>
      <c r="E6" s="1">
        <f t="shared" si="0"/>
        <v>0.16534391534391535</v>
      </c>
      <c r="F6" s="1">
        <v>25</v>
      </c>
      <c r="G6" s="1">
        <v>2.4</v>
      </c>
      <c r="H6" s="1">
        <v>4.0999999999999996</v>
      </c>
      <c r="I6" s="1">
        <v>2.7</v>
      </c>
      <c r="J6" s="1" t="s">
        <v>29</v>
      </c>
      <c r="K6" s="1" t="s">
        <v>9</v>
      </c>
      <c r="L6" s="1" t="s">
        <v>22</v>
      </c>
      <c r="M6" s="2" t="s">
        <v>64</v>
      </c>
      <c r="N6" s="1">
        <f t="shared" si="1"/>
        <v>14.515199999999998</v>
      </c>
      <c r="O6" s="1">
        <f t="shared" si="2"/>
        <v>9.6</v>
      </c>
      <c r="P6" s="1">
        <f t="shared" si="3"/>
        <v>2.25</v>
      </c>
      <c r="Q6" s="1">
        <v>4</v>
      </c>
    </row>
    <row r="7" spans="1:17" x14ac:dyDescent="0.2">
      <c r="A7" s="1" t="s">
        <v>61</v>
      </c>
      <c r="B7" s="1">
        <v>1</v>
      </c>
      <c r="C7" s="1">
        <v>907.2</v>
      </c>
      <c r="D7" s="1">
        <v>1.39</v>
      </c>
      <c r="E7" s="1">
        <f t="shared" si="0"/>
        <v>0.15321869488536152</v>
      </c>
      <c r="F7" s="1">
        <v>35</v>
      </c>
      <c r="G7" s="1">
        <v>0.8</v>
      </c>
      <c r="H7" s="1">
        <v>8.1999999999999993</v>
      </c>
      <c r="I7" s="1">
        <v>3</v>
      </c>
      <c r="J7" s="1" t="s">
        <v>29</v>
      </c>
      <c r="K7" s="1" t="s">
        <v>9</v>
      </c>
      <c r="L7" s="1" t="s">
        <v>22</v>
      </c>
      <c r="M7" s="2" t="s">
        <v>62</v>
      </c>
      <c r="N7" s="1">
        <f t="shared" si="1"/>
        <v>5.221294964028778</v>
      </c>
      <c r="O7" s="1">
        <f t="shared" si="2"/>
        <v>2.2857142857142856</v>
      </c>
      <c r="P7" s="1">
        <f t="shared" si="3"/>
        <v>1.39</v>
      </c>
      <c r="Q7" s="1">
        <v>4</v>
      </c>
    </row>
    <row r="8" spans="1:17" x14ac:dyDescent="0.2">
      <c r="A8" s="1" t="s">
        <v>23</v>
      </c>
      <c r="B8" s="1">
        <v>1</v>
      </c>
      <c r="C8" s="1">
        <v>453.6</v>
      </c>
      <c r="D8" s="1">
        <v>2.29</v>
      </c>
      <c r="E8" s="1">
        <f t="shared" si="0"/>
        <v>0.50485008818342147</v>
      </c>
      <c r="F8" s="1">
        <v>63</v>
      </c>
      <c r="G8" s="1">
        <v>1.1000000000000001</v>
      </c>
      <c r="H8" s="1">
        <v>16</v>
      </c>
      <c r="I8" s="1">
        <v>2.1</v>
      </c>
      <c r="J8" s="1" t="s">
        <v>10</v>
      </c>
      <c r="K8" s="1" t="s">
        <v>9</v>
      </c>
      <c r="L8" s="1" t="s">
        <v>22</v>
      </c>
      <c r="M8" s="2" t="s">
        <v>67</v>
      </c>
      <c r="N8" s="1">
        <f t="shared" si="1"/>
        <v>2.178864628820961</v>
      </c>
      <c r="O8" s="1">
        <f t="shared" si="2"/>
        <v>1.746031746031746</v>
      </c>
      <c r="P8" s="1">
        <f t="shared" si="3"/>
        <v>2.29</v>
      </c>
      <c r="Q8" s="1">
        <v>5</v>
      </c>
    </row>
    <row r="9" spans="1:17" x14ac:dyDescent="0.2">
      <c r="A9" s="1" t="s">
        <v>8</v>
      </c>
      <c r="B9" s="1">
        <v>1</v>
      </c>
      <c r="C9" s="1">
        <v>1360.8</v>
      </c>
      <c r="D9" s="1">
        <v>9.99</v>
      </c>
      <c r="E9" s="1">
        <f t="shared" si="0"/>
        <v>0.73412698412698418</v>
      </c>
      <c r="F9" s="1">
        <v>100</v>
      </c>
      <c r="G9" s="1">
        <v>19</v>
      </c>
      <c r="H9" s="1">
        <v>0</v>
      </c>
      <c r="I9" s="1">
        <v>0</v>
      </c>
      <c r="J9" s="1" t="s">
        <v>7</v>
      </c>
      <c r="K9" s="1" t="s">
        <v>9</v>
      </c>
      <c r="L9" s="1" t="s">
        <v>21</v>
      </c>
      <c r="M9" s="2" t="s">
        <v>35</v>
      </c>
      <c r="N9" s="1">
        <f t="shared" si="1"/>
        <v>25.881081081081078</v>
      </c>
      <c r="O9" s="1">
        <f t="shared" si="2"/>
        <v>19</v>
      </c>
      <c r="P9" s="1">
        <f t="shared" si="3"/>
        <v>9.99</v>
      </c>
      <c r="Q9" s="1">
        <v>7</v>
      </c>
    </row>
    <row r="10" spans="1:17" x14ac:dyDescent="0.2">
      <c r="A10" s="1" t="s">
        <v>13</v>
      </c>
      <c r="B10" s="1">
        <v>1</v>
      </c>
      <c r="C10" s="1">
        <v>600</v>
      </c>
      <c r="D10" s="1">
        <v>3.19</v>
      </c>
      <c r="E10" s="1">
        <f t="shared" si="0"/>
        <v>0.53166666666666662</v>
      </c>
      <c r="F10" s="1">
        <v>140</v>
      </c>
      <c r="G10" s="1">
        <v>12</v>
      </c>
      <c r="H10" s="1">
        <v>0</v>
      </c>
      <c r="I10" s="1">
        <v>0</v>
      </c>
      <c r="J10" s="1" t="s">
        <v>7</v>
      </c>
      <c r="K10" s="1" t="s">
        <v>9</v>
      </c>
      <c r="L10" s="1" t="s">
        <v>22</v>
      </c>
      <c r="M10" s="2" t="s">
        <v>68</v>
      </c>
      <c r="N10" s="1">
        <f t="shared" si="1"/>
        <v>22.570532915360502</v>
      </c>
      <c r="O10" s="1">
        <f t="shared" si="2"/>
        <v>8.5714285714285712</v>
      </c>
      <c r="P10" s="1">
        <f t="shared" si="3"/>
        <v>3.19</v>
      </c>
      <c r="Q10" s="1">
        <v>6</v>
      </c>
    </row>
    <row r="11" spans="1:17" x14ac:dyDescent="0.2">
      <c r="A11" s="1" t="s">
        <v>12</v>
      </c>
      <c r="B11" s="1">
        <v>2</v>
      </c>
      <c r="C11" s="1">
        <v>907.2</v>
      </c>
      <c r="D11" s="1">
        <v>6.78</v>
      </c>
      <c r="E11" s="1">
        <f t="shared" si="0"/>
        <v>0.74735449735449733</v>
      </c>
      <c r="F11" s="1">
        <v>44</v>
      </c>
      <c r="G11" s="1">
        <v>1.1000000000000001</v>
      </c>
      <c r="H11" s="1">
        <v>11</v>
      </c>
      <c r="I11" s="1">
        <v>1.7</v>
      </c>
      <c r="J11" s="1" t="s">
        <v>10</v>
      </c>
      <c r="K11" s="1" t="s">
        <v>9</v>
      </c>
      <c r="L11" s="1" t="s">
        <v>22</v>
      </c>
      <c r="M11" s="2" t="s">
        <v>38</v>
      </c>
      <c r="N11" s="1">
        <f t="shared" si="1"/>
        <v>1.4718584070796461</v>
      </c>
      <c r="O11" s="1">
        <f t="shared" si="2"/>
        <v>2.5</v>
      </c>
      <c r="P11" s="1">
        <f t="shared" si="3"/>
        <v>3.39</v>
      </c>
      <c r="Q11" s="1">
        <v>8</v>
      </c>
    </row>
    <row r="12" spans="1:17" x14ac:dyDescent="0.2">
      <c r="A12" s="1" t="s">
        <v>77</v>
      </c>
      <c r="B12" s="1">
        <v>1</v>
      </c>
      <c r="C12" s="1">
        <v>1360.8</v>
      </c>
      <c r="D12" s="1">
        <v>2.39</v>
      </c>
      <c r="E12" s="1">
        <f t="shared" si="0"/>
        <v>0.17563198118753676</v>
      </c>
      <c r="F12" s="1">
        <v>40</v>
      </c>
      <c r="G12" s="1">
        <v>1.1000000000000001</v>
      </c>
      <c r="H12" s="1">
        <v>9.4</v>
      </c>
      <c r="I12" s="1">
        <v>1.7</v>
      </c>
      <c r="J12" s="1" t="s">
        <v>29</v>
      </c>
      <c r="K12" s="1" t="s">
        <v>9</v>
      </c>
      <c r="L12" s="1" t="s">
        <v>22</v>
      </c>
      <c r="M12" s="2" t="s">
        <v>63</v>
      </c>
      <c r="N12" s="1">
        <f t="shared" si="1"/>
        <v>6.2630962343096233</v>
      </c>
      <c r="O12" s="1">
        <f t="shared" si="2"/>
        <v>2.7500000000000004</v>
      </c>
      <c r="P12" s="1">
        <f t="shared" si="3"/>
        <v>2.39</v>
      </c>
      <c r="Q12" s="1">
        <v>5</v>
      </c>
    </row>
    <row r="13" spans="1:17" x14ac:dyDescent="0.2">
      <c r="A13" s="1" t="s">
        <v>20</v>
      </c>
      <c r="B13" s="1">
        <v>1</v>
      </c>
      <c r="C13" s="1">
        <v>907.2</v>
      </c>
      <c r="D13" s="1">
        <v>3.79</v>
      </c>
      <c r="E13" s="1">
        <f t="shared" si="0"/>
        <v>0.41776895943562603</v>
      </c>
      <c r="F13" s="1">
        <v>52.9</v>
      </c>
      <c r="G13" s="1">
        <v>9.4</v>
      </c>
      <c r="H13" s="1">
        <v>3.5</v>
      </c>
      <c r="I13" s="1">
        <v>0</v>
      </c>
      <c r="J13" s="1" t="s">
        <v>7</v>
      </c>
      <c r="K13" s="1" t="s">
        <v>9</v>
      </c>
      <c r="L13" s="1" t="s">
        <v>22</v>
      </c>
      <c r="M13" s="2" t="s">
        <v>60</v>
      </c>
      <c r="N13" s="1">
        <f t="shared" si="1"/>
        <v>22.500474934036944</v>
      </c>
      <c r="O13" s="1">
        <f t="shared" si="2"/>
        <v>17.769376181474481</v>
      </c>
      <c r="P13" s="1">
        <f t="shared" si="3"/>
        <v>3.79</v>
      </c>
      <c r="Q13" s="1">
        <v>3</v>
      </c>
    </row>
    <row r="14" spans="1:17" x14ac:dyDescent="0.2">
      <c r="A14" s="1" t="s">
        <v>65</v>
      </c>
      <c r="B14" s="1">
        <v>1</v>
      </c>
      <c r="C14" s="1">
        <v>4545.8999999999996</v>
      </c>
      <c r="D14" s="1">
        <v>4.6900000000000004</v>
      </c>
      <c r="E14" s="1">
        <f t="shared" si="0"/>
        <v>0.10316988935084362</v>
      </c>
      <c r="F14" s="1">
        <v>79</v>
      </c>
      <c r="G14" s="1">
        <v>2.1</v>
      </c>
      <c r="H14" s="1">
        <v>18.100000000000001</v>
      </c>
      <c r="I14" s="1">
        <v>2.2999999999999998</v>
      </c>
      <c r="J14" s="1" t="s">
        <v>29</v>
      </c>
      <c r="K14" s="1" t="s">
        <v>9</v>
      </c>
      <c r="L14" s="1" t="s">
        <v>22</v>
      </c>
      <c r="M14" s="2" t="s">
        <v>66</v>
      </c>
      <c r="N14" s="1">
        <f t="shared" si="1"/>
        <v>20.354776119402985</v>
      </c>
      <c r="O14" s="1">
        <f t="shared" si="2"/>
        <v>2.6582278481012658</v>
      </c>
      <c r="P14" s="1">
        <f t="shared" si="3"/>
        <v>4.6900000000000004</v>
      </c>
      <c r="Q14" s="1">
        <v>5</v>
      </c>
    </row>
    <row r="15" spans="1:17" x14ac:dyDescent="0.2">
      <c r="A15" s="1" t="s">
        <v>30</v>
      </c>
      <c r="B15" s="1">
        <v>2</v>
      </c>
      <c r="C15" s="1">
        <v>453.6</v>
      </c>
      <c r="D15" s="1">
        <v>14.18</v>
      </c>
      <c r="E15" s="1">
        <f t="shared" si="0"/>
        <v>3.1261022927689592</v>
      </c>
      <c r="F15" s="1">
        <v>115</v>
      </c>
      <c r="G15" s="1">
        <v>21.2</v>
      </c>
      <c r="H15" s="1">
        <v>0</v>
      </c>
      <c r="I15" s="1">
        <v>0</v>
      </c>
      <c r="J15" s="1" t="s">
        <v>7</v>
      </c>
      <c r="K15" s="1" t="s">
        <v>9</v>
      </c>
      <c r="L15" s="1" t="s">
        <v>21</v>
      </c>
      <c r="M15" s="2" t="s">
        <v>37</v>
      </c>
      <c r="N15" s="1">
        <f t="shared" si="1"/>
        <v>6.7816078984485193</v>
      </c>
      <c r="O15" s="1">
        <f t="shared" si="2"/>
        <v>18.434782608695652</v>
      </c>
      <c r="P15" s="1">
        <f t="shared" si="3"/>
        <v>7.09</v>
      </c>
      <c r="Q15" s="1">
        <v>8</v>
      </c>
    </row>
    <row r="16" spans="1:17" x14ac:dyDescent="0.2">
      <c r="A16" s="1" t="s">
        <v>70</v>
      </c>
      <c r="B16" s="1">
        <v>1</v>
      </c>
      <c r="C16" s="1">
        <v>907.2</v>
      </c>
      <c r="D16" s="1">
        <v>8.99</v>
      </c>
      <c r="E16" s="1">
        <f t="shared" si="0"/>
        <v>0.99096119929453252</v>
      </c>
      <c r="F16" s="1">
        <v>97</v>
      </c>
      <c r="G16" s="1">
        <v>17.899999999999999</v>
      </c>
      <c r="H16" s="1">
        <v>0</v>
      </c>
      <c r="I16" s="1">
        <v>0</v>
      </c>
      <c r="J16" s="1" t="s">
        <v>7</v>
      </c>
      <c r="K16" s="1" t="s">
        <v>9</v>
      </c>
      <c r="L16" s="1" t="s">
        <v>21</v>
      </c>
      <c r="M16" s="2" t="s">
        <v>36</v>
      </c>
      <c r="N16" s="1">
        <f t="shared" si="1"/>
        <v>18.063270300333706</v>
      </c>
      <c r="O16" s="1">
        <f t="shared" si="2"/>
        <v>18.453608247422679</v>
      </c>
      <c r="P16" s="1">
        <f t="shared" si="3"/>
        <v>8.99</v>
      </c>
      <c r="Q16" s="1">
        <v>5</v>
      </c>
    </row>
    <row r="17" spans="1:19" x14ac:dyDescent="0.2">
      <c r="A17" s="1" t="s">
        <v>27</v>
      </c>
      <c r="B17" s="1">
        <v>2</v>
      </c>
      <c r="C17" s="1">
        <v>453.6</v>
      </c>
      <c r="D17" s="1">
        <v>16.98</v>
      </c>
      <c r="E17" s="1">
        <f t="shared" si="0"/>
        <v>3.7433862433862428</v>
      </c>
      <c r="F17" s="1">
        <v>571.4</v>
      </c>
      <c r="G17" s="1">
        <v>17.899999999999999</v>
      </c>
      <c r="H17" s="1">
        <v>32.1</v>
      </c>
      <c r="I17" s="1">
        <v>7.1</v>
      </c>
      <c r="J17" s="1" t="s">
        <v>33</v>
      </c>
      <c r="K17" s="1" t="s">
        <v>19</v>
      </c>
      <c r="L17" s="1" t="s">
        <v>22</v>
      </c>
      <c r="M17" s="2" t="s">
        <v>54</v>
      </c>
      <c r="N17" s="1">
        <f t="shared" si="1"/>
        <v>4.7817667844522971</v>
      </c>
      <c r="O17" s="1">
        <f t="shared" si="2"/>
        <v>3.1326566328316416</v>
      </c>
      <c r="P17" s="1">
        <f t="shared" si="3"/>
        <v>8.49</v>
      </c>
      <c r="Q17" s="1">
        <v>2</v>
      </c>
    </row>
    <row r="18" spans="1:19" x14ac:dyDescent="0.2">
      <c r="A18" s="1" t="s">
        <v>11</v>
      </c>
      <c r="B18" s="1">
        <v>1</v>
      </c>
      <c r="C18" s="1">
        <v>226.8</v>
      </c>
      <c r="D18" s="1">
        <v>0.9</v>
      </c>
      <c r="E18" s="1">
        <f t="shared" si="0"/>
        <v>0.3968253968253968</v>
      </c>
      <c r="F18" s="3">
        <v>52</v>
      </c>
      <c r="G18" s="3">
        <v>0.3</v>
      </c>
      <c r="H18" s="3">
        <v>13.81</v>
      </c>
      <c r="I18" s="3">
        <v>2.4</v>
      </c>
      <c r="J18" s="1" t="s">
        <v>10</v>
      </c>
      <c r="K18" s="1" t="s">
        <v>19</v>
      </c>
      <c r="L18" s="1" t="s">
        <v>22</v>
      </c>
      <c r="M18" s="2" t="s">
        <v>73</v>
      </c>
      <c r="N18" s="1">
        <f t="shared" si="1"/>
        <v>0.75600000000000001</v>
      </c>
      <c r="O18" s="1">
        <f t="shared" si="2"/>
        <v>0.57692307692307687</v>
      </c>
      <c r="P18" s="1">
        <f t="shared" si="3"/>
        <v>0.9</v>
      </c>
      <c r="Q18" s="1">
        <v>4</v>
      </c>
    </row>
    <row r="19" spans="1:19" x14ac:dyDescent="0.2">
      <c r="A19" s="1" t="s">
        <v>24</v>
      </c>
      <c r="B19" s="1">
        <v>1</v>
      </c>
      <c r="C19" s="1">
        <v>311.89999999999998</v>
      </c>
      <c r="D19" s="1">
        <v>1.99</v>
      </c>
      <c r="E19" s="1">
        <f t="shared" si="0"/>
        <v>0.63802500801538964</v>
      </c>
      <c r="F19" s="3">
        <v>57</v>
      </c>
      <c r="G19" s="3">
        <v>0.7</v>
      </c>
      <c r="H19" s="3">
        <v>14</v>
      </c>
      <c r="I19" s="3">
        <v>2.4</v>
      </c>
      <c r="J19" s="1" t="s">
        <v>10</v>
      </c>
      <c r="K19" s="1" t="s">
        <v>19</v>
      </c>
      <c r="L19" s="1" t="s">
        <v>22</v>
      </c>
      <c r="M19" s="2" t="s">
        <v>46</v>
      </c>
      <c r="N19" s="1">
        <f t="shared" si="1"/>
        <v>1.0971356783919595</v>
      </c>
      <c r="O19" s="1">
        <f t="shared" si="2"/>
        <v>1.2280701754385965</v>
      </c>
      <c r="P19" s="1">
        <f t="shared" si="3"/>
        <v>1.99</v>
      </c>
      <c r="Q19" s="1">
        <v>5</v>
      </c>
    </row>
    <row r="20" spans="1:19" x14ac:dyDescent="0.2">
      <c r="A20" s="1" t="s">
        <v>64</v>
      </c>
      <c r="B20" s="1">
        <v>1</v>
      </c>
      <c r="C20" s="1">
        <v>1360.8</v>
      </c>
      <c r="D20" s="1">
        <v>2.37</v>
      </c>
      <c r="E20" s="1">
        <f t="shared" si="0"/>
        <v>0.17416225749559083</v>
      </c>
      <c r="F20" s="3">
        <v>25</v>
      </c>
      <c r="G20" s="3">
        <v>2.4</v>
      </c>
      <c r="H20" s="3">
        <v>4.0999999999999996</v>
      </c>
      <c r="I20" s="3">
        <v>2.7</v>
      </c>
      <c r="J20" s="1" t="s">
        <v>29</v>
      </c>
      <c r="K20" s="1" t="s">
        <v>19</v>
      </c>
      <c r="L20" s="1" t="s">
        <v>22</v>
      </c>
      <c r="M20" s="2" t="s">
        <v>64</v>
      </c>
      <c r="N20" s="1">
        <f t="shared" si="1"/>
        <v>13.780253164556962</v>
      </c>
      <c r="O20" s="1">
        <f t="shared" si="2"/>
        <v>9.6</v>
      </c>
      <c r="P20" s="1">
        <f t="shared" si="3"/>
        <v>2.37</v>
      </c>
      <c r="Q20" s="1">
        <v>4</v>
      </c>
    </row>
    <row r="21" spans="1:19" x14ac:dyDescent="0.2">
      <c r="A21" s="1" t="s">
        <v>61</v>
      </c>
      <c r="B21" s="1">
        <v>1</v>
      </c>
      <c r="C21" s="1">
        <v>68</v>
      </c>
      <c r="D21" s="1">
        <v>0.22</v>
      </c>
      <c r="E21" s="1">
        <f t="shared" si="0"/>
        <v>0.3235294117647059</v>
      </c>
      <c r="F21" s="3">
        <v>35</v>
      </c>
      <c r="G21" s="3">
        <v>0.8</v>
      </c>
      <c r="H21" s="3">
        <v>8.1999999999999993</v>
      </c>
      <c r="I21" s="3">
        <v>3</v>
      </c>
      <c r="J21" s="1" t="s">
        <v>29</v>
      </c>
      <c r="K21" s="1" t="s">
        <v>19</v>
      </c>
      <c r="L21" s="1" t="s">
        <v>22</v>
      </c>
      <c r="M21" s="2" t="s">
        <v>61</v>
      </c>
      <c r="N21" s="1">
        <f t="shared" si="1"/>
        <v>2.4727272727272727</v>
      </c>
      <c r="O21" s="1">
        <f t="shared" si="2"/>
        <v>2.2857142857142856</v>
      </c>
      <c r="P21" s="1">
        <f t="shared" si="3"/>
        <v>0.22</v>
      </c>
      <c r="Q21" s="1">
        <v>4</v>
      </c>
    </row>
    <row r="22" spans="1:19" x14ac:dyDescent="0.2">
      <c r="A22" s="1" t="s">
        <v>23</v>
      </c>
      <c r="B22" s="1">
        <v>1</v>
      </c>
      <c r="C22" s="1">
        <v>911.7</v>
      </c>
      <c r="D22" s="1">
        <v>4</v>
      </c>
      <c r="E22" s="1">
        <f t="shared" si="0"/>
        <v>0.43874081386420966</v>
      </c>
      <c r="F22" s="3">
        <v>63</v>
      </c>
      <c r="G22" s="3">
        <v>1.1000000000000001</v>
      </c>
      <c r="H22" s="3">
        <v>16</v>
      </c>
      <c r="I22" s="3">
        <v>2.1</v>
      </c>
      <c r="J22" s="1" t="s">
        <v>10</v>
      </c>
      <c r="K22" s="1" t="s">
        <v>19</v>
      </c>
      <c r="L22" s="1" t="s">
        <v>22</v>
      </c>
      <c r="M22" s="2" t="s">
        <v>44</v>
      </c>
      <c r="N22" s="1">
        <f t="shared" si="1"/>
        <v>2.5071750000000006</v>
      </c>
      <c r="O22" s="1">
        <f t="shared" si="2"/>
        <v>1.746031746031746</v>
      </c>
      <c r="P22" s="1">
        <f t="shared" si="3"/>
        <v>4</v>
      </c>
      <c r="Q22" s="1">
        <v>5</v>
      </c>
      <c r="S22" s="1" t="s">
        <v>76</v>
      </c>
    </row>
    <row r="23" spans="1:19" x14ac:dyDescent="0.2">
      <c r="A23" s="1" t="s">
        <v>8</v>
      </c>
      <c r="B23" s="1">
        <v>1</v>
      </c>
      <c r="C23" s="1">
        <v>708.8</v>
      </c>
      <c r="D23" s="1">
        <v>9.68</v>
      </c>
      <c r="E23" s="1">
        <f t="shared" si="0"/>
        <v>1.3656884875846502</v>
      </c>
      <c r="F23" s="1">
        <v>226.2</v>
      </c>
      <c r="G23" s="1">
        <v>15.5</v>
      </c>
      <c r="H23" s="1">
        <v>21.4</v>
      </c>
      <c r="I23" s="1">
        <v>0</v>
      </c>
      <c r="J23" s="1" t="s">
        <v>7</v>
      </c>
      <c r="K23" s="1" t="s">
        <v>19</v>
      </c>
      <c r="L23" s="1" t="s">
        <v>21</v>
      </c>
      <c r="M23" s="2" t="s">
        <v>42</v>
      </c>
      <c r="N23" s="1">
        <f t="shared" si="1"/>
        <v>11.349586776859503</v>
      </c>
      <c r="O23" s="1">
        <f t="shared" si="2"/>
        <v>6.8523430592396117</v>
      </c>
      <c r="P23" s="1">
        <f t="shared" si="3"/>
        <v>9.68</v>
      </c>
      <c r="Q23" s="1">
        <v>7</v>
      </c>
    </row>
    <row r="24" spans="1:19" x14ac:dyDescent="0.2">
      <c r="A24" s="1" t="s">
        <v>8</v>
      </c>
      <c r="B24" s="1">
        <v>1</v>
      </c>
      <c r="C24" s="1">
        <v>1873.3</v>
      </c>
      <c r="D24" s="1">
        <v>10.28</v>
      </c>
      <c r="E24" s="1">
        <f t="shared" si="0"/>
        <v>0.54876421288635024</v>
      </c>
      <c r="F24" s="3">
        <v>80.400000000000006</v>
      </c>
      <c r="G24" s="3">
        <v>19.600000000000001</v>
      </c>
      <c r="H24" s="3">
        <v>0</v>
      </c>
      <c r="I24" s="3">
        <v>0</v>
      </c>
      <c r="J24" s="1" t="s">
        <v>7</v>
      </c>
      <c r="K24" s="1" t="s">
        <v>19</v>
      </c>
      <c r="L24" s="1" t="s">
        <v>22</v>
      </c>
      <c r="M24" s="2" t="s">
        <v>53</v>
      </c>
      <c r="N24" s="1">
        <f t="shared" si="1"/>
        <v>35.716614785992221</v>
      </c>
      <c r="O24" s="1">
        <f t="shared" si="2"/>
        <v>24.378109452736318</v>
      </c>
      <c r="P24" s="1">
        <f t="shared" si="3"/>
        <v>10.28</v>
      </c>
      <c r="Q24" s="1">
        <v>7</v>
      </c>
    </row>
    <row r="25" spans="1:19" x14ac:dyDescent="0.2">
      <c r="A25" s="1" t="s">
        <v>8</v>
      </c>
      <c r="B25" s="1">
        <v>1</v>
      </c>
      <c r="C25" s="1">
        <v>1360.8</v>
      </c>
      <c r="D25" s="1">
        <v>14.59</v>
      </c>
      <c r="E25" s="1">
        <f t="shared" si="0"/>
        <v>1.0721634332745444</v>
      </c>
      <c r="F25" s="1">
        <v>80.400000000000006</v>
      </c>
      <c r="G25" s="1">
        <v>19.600000000000001</v>
      </c>
      <c r="H25" s="1">
        <v>0</v>
      </c>
      <c r="I25" s="1">
        <v>0</v>
      </c>
      <c r="J25" s="1" t="s">
        <v>7</v>
      </c>
      <c r="K25" s="1" t="s">
        <v>19</v>
      </c>
      <c r="L25" s="1" t="s">
        <v>21</v>
      </c>
      <c r="M25" s="2" t="s">
        <v>50</v>
      </c>
      <c r="N25" s="1">
        <f t="shared" si="1"/>
        <v>18.280795065113093</v>
      </c>
      <c r="O25" s="1">
        <f t="shared" si="2"/>
        <v>24.378109452736318</v>
      </c>
      <c r="P25" s="1">
        <f t="shared" si="3"/>
        <v>14.59</v>
      </c>
      <c r="Q25" s="1">
        <v>7</v>
      </c>
    </row>
    <row r="26" spans="1:19" x14ac:dyDescent="0.2">
      <c r="A26" s="1" t="s">
        <v>13</v>
      </c>
      <c r="B26" s="1">
        <v>3</v>
      </c>
      <c r="C26" s="1">
        <v>600</v>
      </c>
      <c r="D26" s="1">
        <v>8.3699999999999992</v>
      </c>
      <c r="E26" s="1">
        <f t="shared" si="0"/>
        <v>1.3949999999999998</v>
      </c>
      <c r="F26" s="1">
        <v>140</v>
      </c>
      <c r="G26" s="1">
        <v>12</v>
      </c>
      <c r="H26" s="1">
        <v>0</v>
      </c>
      <c r="I26" s="1">
        <v>0</v>
      </c>
      <c r="J26" s="1" t="s">
        <v>7</v>
      </c>
      <c r="K26" s="1" t="s">
        <v>19</v>
      </c>
      <c r="L26" s="1" t="s">
        <v>22</v>
      </c>
      <c r="M26" s="2" t="s">
        <v>40</v>
      </c>
      <c r="N26" s="1">
        <f t="shared" si="1"/>
        <v>8.6021505376344098</v>
      </c>
      <c r="O26" s="1">
        <f t="shared" si="2"/>
        <v>8.5714285714285712</v>
      </c>
      <c r="P26" s="1">
        <f t="shared" si="3"/>
        <v>2.7899999999999996</v>
      </c>
      <c r="Q26" s="1">
        <v>6</v>
      </c>
    </row>
    <row r="27" spans="1:19" x14ac:dyDescent="0.2">
      <c r="A27" s="1" t="s">
        <v>12</v>
      </c>
      <c r="B27" s="1">
        <v>4</v>
      </c>
      <c r="C27" s="1">
        <v>576.1</v>
      </c>
      <c r="D27" s="1">
        <v>2.5299999999999998</v>
      </c>
      <c r="E27" s="1">
        <f t="shared" si="0"/>
        <v>0.43915986807845858</v>
      </c>
      <c r="F27" s="3">
        <v>44</v>
      </c>
      <c r="G27" s="3">
        <v>1.1000000000000001</v>
      </c>
      <c r="H27" s="3">
        <v>11</v>
      </c>
      <c r="I27" s="3">
        <v>1.7</v>
      </c>
      <c r="J27" s="1" t="s">
        <v>10</v>
      </c>
      <c r="K27" s="1" t="s">
        <v>19</v>
      </c>
      <c r="L27" s="1" t="s">
        <v>22</v>
      </c>
      <c r="M27" s="2" t="s">
        <v>45</v>
      </c>
      <c r="N27" s="1">
        <f t="shared" si="1"/>
        <v>2.5047826086956526</v>
      </c>
      <c r="O27" s="1">
        <f t="shared" si="2"/>
        <v>2.5</v>
      </c>
      <c r="P27" s="1">
        <f t="shared" si="3"/>
        <v>0.63249999999999995</v>
      </c>
      <c r="Q27" s="1">
        <v>8</v>
      </c>
    </row>
    <row r="28" spans="1:19" x14ac:dyDescent="0.2">
      <c r="A28" s="1" t="s">
        <v>12</v>
      </c>
      <c r="B28" s="1">
        <v>1</v>
      </c>
      <c r="C28" s="1">
        <v>149.69999999999999</v>
      </c>
      <c r="D28" s="1">
        <v>0.99</v>
      </c>
      <c r="E28" s="1">
        <f t="shared" si="0"/>
        <v>0.66132264529058116</v>
      </c>
      <c r="F28" s="3">
        <v>44</v>
      </c>
      <c r="G28" s="3">
        <v>1.1000000000000001</v>
      </c>
      <c r="H28" s="3">
        <v>11</v>
      </c>
      <c r="I28" s="3">
        <v>1.7</v>
      </c>
      <c r="J28" s="1" t="s">
        <v>10</v>
      </c>
      <c r="K28" s="1" t="s">
        <v>19</v>
      </c>
      <c r="L28" s="1" t="s">
        <v>22</v>
      </c>
      <c r="M28" s="2" t="s">
        <v>74</v>
      </c>
      <c r="N28" s="1">
        <f t="shared" si="1"/>
        <v>1.6633333333333336</v>
      </c>
      <c r="O28" s="1">
        <f t="shared" si="2"/>
        <v>2.5</v>
      </c>
      <c r="P28" s="1">
        <f t="shared" si="3"/>
        <v>0.99</v>
      </c>
      <c r="Q28" s="1">
        <v>8</v>
      </c>
    </row>
    <row r="29" spans="1:19" x14ac:dyDescent="0.2">
      <c r="A29" s="1" t="s">
        <v>77</v>
      </c>
      <c r="B29" s="1">
        <v>1</v>
      </c>
      <c r="C29" s="1">
        <v>1360.8</v>
      </c>
      <c r="D29" s="1">
        <v>2.69</v>
      </c>
      <c r="E29" s="1">
        <f t="shared" si="0"/>
        <v>0.19767783656672544</v>
      </c>
      <c r="F29" s="3">
        <v>40</v>
      </c>
      <c r="G29" s="3">
        <v>1.1000000000000001</v>
      </c>
      <c r="H29" s="3">
        <v>9.4</v>
      </c>
      <c r="I29" s="3">
        <v>1.7</v>
      </c>
      <c r="J29" s="1" t="s">
        <v>29</v>
      </c>
      <c r="K29" s="1" t="s">
        <v>19</v>
      </c>
      <c r="L29" s="1" t="s">
        <v>22</v>
      </c>
      <c r="M29" s="2" t="s">
        <v>56</v>
      </c>
      <c r="N29" s="1">
        <f t="shared" si="1"/>
        <v>5.5646096654275103</v>
      </c>
      <c r="O29" s="1">
        <f t="shared" si="2"/>
        <v>2.7500000000000004</v>
      </c>
      <c r="P29" s="1">
        <f t="shared" si="3"/>
        <v>2.69</v>
      </c>
      <c r="Q29" s="1">
        <v>5</v>
      </c>
    </row>
    <row r="30" spans="1:19" x14ac:dyDescent="0.2">
      <c r="A30" s="1" t="s">
        <v>20</v>
      </c>
      <c r="B30" s="1">
        <v>4</v>
      </c>
      <c r="C30" s="1">
        <v>150.30000000000001</v>
      </c>
      <c r="D30" s="1">
        <v>3</v>
      </c>
      <c r="E30" s="1">
        <f t="shared" si="0"/>
        <v>1.996007984031936</v>
      </c>
      <c r="F30" s="1">
        <v>53.3</v>
      </c>
      <c r="G30" s="1">
        <v>10.7</v>
      </c>
      <c r="H30" s="1">
        <v>3.3</v>
      </c>
      <c r="I30" s="1">
        <v>0</v>
      </c>
      <c r="J30" s="1" t="s">
        <v>7</v>
      </c>
      <c r="K30" s="1" t="s">
        <v>19</v>
      </c>
      <c r="L30" s="1" t="s">
        <v>22</v>
      </c>
      <c r="M30" s="2" t="s">
        <v>41</v>
      </c>
      <c r="N30" s="1">
        <f t="shared" si="1"/>
        <v>5.3606999999999996</v>
      </c>
      <c r="O30" s="1">
        <f t="shared" si="2"/>
        <v>20.075046904315197</v>
      </c>
      <c r="P30" s="1">
        <f t="shared" si="3"/>
        <v>0.75</v>
      </c>
      <c r="Q30" s="1">
        <v>3</v>
      </c>
    </row>
    <row r="31" spans="1:19" x14ac:dyDescent="0.2">
      <c r="A31" s="1" t="s">
        <v>69</v>
      </c>
      <c r="B31" s="1">
        <v>1</v>
      </c>
      <c r="C31" s="1">
        <v>430.9</v>
      </c>
      <c r="D31" s="1">
        <v>8.99</v>
      </c>
      <c r="E31" s="1">
        <f t="shared" si="0"/>
        <v>2.0863309352517989</v>
      </c>
      <c r="F31" s="1">
        <v>241.3</v>
      </c>
      <c r="G31" s="1">
        <v>11.1</v>
      </c>
      <c r="H31" s="1">
        <v>21.3</v>
      </c>
      <c r="I31" s="1">
        <v>2.8</v>
      </c>
      <c r="J31" s="1" t="s">
        <v>7</v>
      </c>
      <c r="K31" s="1" t="s">
        <v>19</v>
      </c>
      <c r="L31" s="1" t="s">
        <v>21</v>
      </c>
      <c r="M31" s="2" t="s">
        <v>72</v>
      </c>
      <c r="N31" s="1">
        <f t="shared" si="1"/>
        <v>5.3203448275862062</v>
      </c>
      <c r="O31" s="1">
        <f t="shared" si="2"/>
        <v>4.6000828843762953</v>
      </c>
      <c r="P31" s="1">
        <f t="shared" si="3"/>
        <v>8.99</v>
      </c>
      <c r="Q31" s="1">
        <v>4</v>
      </c>
    </row>
    <row r="32" spans="1:19" x14ac:dyDescent="0.2">
      <c r="A32" s="1" t="s">
        <v>28</v>
      </c>
      <c r="B32" s="1">
        <v>1</v>
      </c>
      <c r="C32" s="1">
        <v>467.2</v>
      </c>
      <c r="D32" s="1">
        <v>4.42</v>
      </c>
      <c r="E32" s="1">
        <f t="shared" si="0"/>
        <v>0.94606164383561642</v>
      </c>
      <c r="F32" s="1">
        <v>150</v>
      </c>
      <c r="G32" s="1">
        <v>21.2</v>
      </c>
      <c r="H32" s="1">
        <v>0</v>
      </c>
      <c r="I32" s="1">
        <v>0</v>
      </c>
      <c r="J32" s="1" t="s">
        <v>7</v>
      </c>
      <c r="K32" s="1" t="s">
        <v>19</v>
      </c>
      <c r="L32" s="1" t="s">
        <v>22</v>
      </c>
      <c r="M32" s="2" t="s">
        <v>55</v>
      </c>
      <c r="N32" s="1">
        <f t="shared" si="1"/>
        <v>22.40868778280543</v>
      </c>
      <c r="O32" s="1">
        <f t="shared" si="2"/>
        <v>14.133333333333335</v>
      </c>
      <c r="P32" s="1">
        <f t="shared" si="3"/>
        <v>4.42</v>
      </c>
      <c r="Q32" s="1">
        <v>4</v>
      </c>
    </row>
    <row r="33" spans="1:17" x14ac:dyDescent="0.2">
      <c r="A33" s="1" t="s">
        <v>65</v>
      </c>
      <c r="B33" s="1">
        <v>1</v>
      </c>
      <c r="C33" s="1">
        <v>2268</v>
      </c>
      <c r="D33" s="1">
        <v>3.59</v>
      </c>
      <c r="E33" s="1">
        <f t="shared" si="0"/>
        <v>0.15828924162257493</v>
      </c>
      <c r="F33" s="3">
        <v>79</v>
      </c>
      <c r="G33" s="3">
        <v>2.1</v>
      </c>
      <c r="H33" s="3">
        <v>18.100000000000001</v>
      </c>
      <c r="I33" s="3">
        <v>2.2999999999999998</v>
      </c>
      <c r="J33" s="1" t="s">
        <v>29</v>
      </c>
      <c r="K33" s="1" t="s">
        <v>19</v>
      </c>
      <c r="L33" s="1" t="s">
        <v>22</v>
      </c>
      <c r="M33" s="2" t="s">
        <v>66</v>
      </c>
      <c r="N33" s="1">
        <f t="shared" si="1"/>
        <v>13.266852367688024</v>
      </c>
      <c r="O33" s="1">
        <f t="shared" si="2"/>
        <v>2.6582278481012658</v>
      </c>
      <c r="P33" s="1">
        <f t="shared" si="3"/>
        <v>3.59</v>
      </c>
      <c r="Q33" s="1">
        <v>5</v>
      </c>
    </row>
    <row r="34" spans="1:17" x14ac:dyDescent="0.2">
      <c r="A34" s="1" t="s">
        <v>25</v>
      </c>
      <c r="B34" s="1">
        <v>1</v>
      </c>
      <c r="C34" s="1">
        <v>354.4</v>
      </c>
      <c r="D34" s="1">
        <v>3.69</v>
      </c>
      <c r="E34" s="1">
        <f t="shared" si="0"/>
        <v>1.0411963882618511</v>
      </c>
      <c r="F34" s="3">
        <v>535.70000000000005</v>
      </c>
      <c r="G34" s="3">
        <v>7.1</v>
      </c>
      <c r="H34" s="3">
        <v>57.1</v>
      </c>
      <c r="I34" s="3">
        <v>3.6</v>
      </c>
      <c r="J34" s="1" t="s">
        <v>26</v>
      </c>
      <c r="K34" s="1" t="s">
        <v>19</v>
      </c>
      <c r="L34" s="1" t="s">
        <v>22</v>
      </c>
      <c r="M34" s="2" t="s">
        <v>48</v>
      </c>
      <c r="N34" s="1">
        <f xml:space="preserve"> G34/E34</f>
        <v>6.8190785907859066</v>
      </c>
      <c r="O34" s="1">
        <f t="shared" si="2"/>
        <v>1.3253686764980397</v>
      </c>
      <c r="P34" s="1">
        <f t="shared" si="3"/>
        <v>3.69</v>
      </c>
      <c r="Q34" s="1">
        <v>7</v>
      </c>
    </row>
    <row r="35" spans="1:17" x14ac:dyDescent="0.2">
      <c r="A35" s="1" t="s">
        <v>25</v>
      </c>
      <c r="B35" s="1">
        <v>1</v>
      </c>
      <c r="C35" s="1">
        <v>354.4</v>
      </c>
      <c r="D35" s="1">
        <v>3.69</v>
      </c>
      <c r="E35" s="1">
        <f t="shared" si="0"/>
        <v>1.0411963882618511</v>
      </c>
      <c r="F35" s="3">
        <v>535.70000000000005</v>
      </c>
      <c r="G35" s="3">
        <v>7.1</v>
      </c>
      <c r="H35" s="3">
        <v>57.1</v>
      </c>
      <c r="I35" s="3">
        <v>3.6</v>
      </c>
      <c r="J35" s="1" t="s">
        <v>26</v>
      </c>
      <c r="K35" s="1" t="s">
        <v>19</v>
      </c>
      <c r="L35" s="1" t="s">
        <v>22</v>
      </c>
      <c r="M35" s="2" t="s">
        <v>49</v>
      </c>
      <c r="N35" s="1">
        <f t="shared" si="1"/>
        <v>6.8190785907859066</v>
      </c>
      <c r="O35" s="1">
        <f t="shared" si="2"/>
        <v>1.3253686764980397</v>
      </c>
      <c r="P35" s="1">
        <f t="shared" si="3"/>
        <v>3.69</v>
      </c>
      <c r="Q35" s="1">
        <v>7</v>
      </c>
    </row>
    <row r="36" spans="1:17" x14ac:dyDescent="0.2">
      <c r="A36" s="1" t="s">
        <v>25</v>
      </c>
      <c r="B36" s="1">
        <v>1</v>
      </c>
      <c r="C36" s="1">
        <v>219.7</v>
      </c>
      <c r="D36" s="1">
        <v>2.4900000000000002</v>
      </c>
      <c r="E36" s="1">
        <f t="shared" si="0"/>
        <v>1.1333636777423761</v>
      </c>
      <c r="F36" s="3">
        <v>535.70000000000005</v>
      </c>
      <c r="G36" s="3">
        <v>7.1</v>
      </c>
      <c r="H36" s="3">
        <v>57.1</v>
      </c>
      <c r="I36" s="3">
        <v>3.6</v>
      </c>
      <c r="J36" s="1" t="s">
        <v>26</v>
      </c>
      <c r="K36" s="1" t="s">
        <v>19</v>
      </c>
      <c r="L36" s="1" t="s">
        <v>22</v>
      </c>
      <c r="M36" s="2" t="s">
        <v>51</v>
      </c>
      <c r="N36" s="1">
        <f t="shared" si="1"/>
        <v>6.2645381526104407</v>
      </c>
      <c r="O36" s="1">
        <f t="shared" si="2"/>
        <v>1.3253686764980397</v>
      </c>
      <c r="P36" s="1">
        <f t="shared" si="3"/>
        <v>2.4900000000000002</v>
      </c>
      <c r="Q36" s="1">
        <v>7</v>
      </c>
    </row>
    <row r="37" spans="1:17" x14ac:dyDescent="0.2">
      <c r="A37" s="1" t="s">
        <v>25</v>
      </c>
      <c r="B37" s="1">
        <v>1</v>
      </c>
      <c r="C37" s="1">
        <v>219.7</v>
      </c>
      <c r="D37" s="1">
        <v>2.4900000000000002</v>
      </c>
      <c r="E37" s="1">
        <f t="shared" si="0"/>
        <v>1.1333636777423761</v>
      </c>
      <c r="F37" s="3">
        <v>535.70000000000005</v>
      </c>
      <c r="G37" s="3">
        <v>7.1</v>
      </c>
      <c r="H37" s="3">
        <v>57.1</v>
      </c>
      <c r="I37" s="3">
        <v>3.6</v>
      </c>
      <c r="J37" s="1" t="s">
        <v>26</v>
      </c>
      <c r="K37" s="1" t="s">
        <v>19</v>
      </c>
      <c r="L37" s="1" t="s">
        <v>22</v>
      </c>
      <c r="M37" s="2" t="s">
        <v>52</v>
      </c>
      <c r="N37" s="1">
        <f t="shared" si="1"/>
        <v>6.2645381526104407</v>
      </c>
      <c r="O37" s="1">
        <f t="shared" si="2"/>
        <v>1.3253686764980397</v>
      </c>
      <c r="P37" s="1">
        <f t="shared" si="3"/>
        <v>2.4900000000000002</v>
      </c>
      <c r="Q37" s="1">
        <v>7</v>
      </c>
    </row>
    <row r="38" spans="1:17" x14ac:dyDescent="0.2">
      <c r="A38" s="1" t="s">
        <v>30</v>
      </c>
      <c r="B38" s="1">
        <v>1</v>
      </c>
      <c r="C38" s="1">
        <v>340.2</v>
      </c>
      <c r="D38" s="1">
        <v>7.99</v>
      </c>
      <c r="E38" s="1">
        <f t="shared" si="0"/>
        <v>2.348618459729571</v>
      </c>
      <c r="F38" s="1">
        <v>208</v>
      </c>
      <c r="G38" s="1">
        <v>20</v>
      </c>
      <c r="H38" s="1">
        <v>0</v>
      </c>
      <c r="I38" s="1">
        <v>0</v>
      </c>
      <c r="J38" s="1" t="s">
        <v>7</v>
      </c>
      <c r="K38" s="1" t="s">
        <v>19</v>
      </c>
      <c r="L38" s="1" t="s">
        <v>22</v>
      </c>
      <c r="M38" s="2" t="s">
        <v>57</v>
      </c>
      <c r="N38" s="1">
        <f t="shared" si="1"/>
        <v>8.5156445556946174</v>
      </c>
      <c r="O38" s="1">
        <f t="shared" si="2"/>
        <v>9.6153846153846168</v>
      </c>
      <c r="P38" s="1">
        <f t="shared" si="3"/>
        <v>7.99</v>
      </c>
      <c r="Q38" s="1">
        <v>8</v>
      </c>
    </row>
    <row r="39" spans="1:17" x14ac:dyDescent="0.2">
      <c r="A39" s="1" t="s">
        <v>71</v>
      </c>
      <c r="B39" s="1">
        <v>1</v>
      </c>
      <c r="C39" s="1">
        <v>340.2</v>
      </c>
      <c r="D39" s="1">
        <v>7.79</v>
      </c>
      <c r="E39" s="1">
        <f t="shared" si="0"/>
        <v>2.2898295120517345</v>
      </c>
      <c r="F39" s="1">
        <v>71.400000000000006</v>
      </c>
      <c r="G39" s="1">
        <v>13.4</v>
      </c>
      <c r="H39" s="1">
        <v>0</v>
      </c>
      <c r="I39" s="1">
        <v>0</v>
      </c>
      <c r="J39" s="1" t="s">
        <v>7</v>
      </c>
      <c r="K39" s="1" t="s">
        <v>19</v>
      </c>
      <c r="L39" s="1" t="s">
        <v>21</v>
      </c>
      <c r="M39" s="2" t="s">
        <v>43</v>
      </c>
      <c r="N39" s="1">
        <f t="shared" si="1"/>
        <v>5.8519640564826698</v>
      </c>
      <c r="O39" s="1">
        <f t="shared" si="2"/>
        <v>18.767507002801121</v>
      </c>
      <c r="P39" s="1">
        <f t="shared" si="3"/>
        <v>7.79</v>
      </c>
      <c r="Q39" s="1">
        <v>7</v>
      </c>
    </row>
    <row r="40" spans="1:17" x14ac:dyDescent="0.2">
      <c r="A40" s="1" t="s">
        <v>71</v>
      </c>
      <c r="B40" s="1">
        <v>1</v>
      </c>
      <c r="C40" s="1">
        <v>283.5</v>
      </c>
      <c r="D40" s="1">
        <v>8.89</v>
      </c>
      <c r="E40" s="1">
        <f t="shared" si="0"/>
        <v>3.1358024691358026</v>
      </c>
      <c r="F40" s="1">
        <v>258.8</v>
      </c>
      <c r="G40" s="1">
        <v>10.6</v>
      </c>
      <c r="H40" s="1">
        <v>1.2</v>
      </c>
      <c r="I40" s="1">
        <v>23.5</v>
      </c>
      <c r="J40" s="1" t="s">
        <v>7</v>
      </c>
      <c r="K40" s="1" t="s">
        <v>19</v>
      </c>
      <c r="L40" s="1" t="s">
        <v>21</v>
      </c>
      <c r="M40" s="2" t="s">
        <v>47</v>
      </c>
      <c r="N40" s="1">
        <f t="shared" si="1"/>
        <v>3.3803149606299208</v>
      </c>
      <c r="O40" s="1">
        <f t="shared" si="2"/>
        <v>4.0958268933539408</v>
      </c>
      <c r="P40" s="1">
        <f t="shared" si="3"/>
        <v>8.89</v>
      </c>
      <c r="Q40" s="1">
        <v>4</v>
      </c>
    </row>
  </sheetData>
  <sortState xmlns:xlrd2="http://schemas.microsoft.com/office/spreadsheetml/2017/richdata2" ref="A2:M40">
    <sortCondition ref="K2:K40"/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efficient_shopping_optimizer_da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Eunjae Yu</dc:creator>
  <cp:lastModifiedBy>Eunjae Yu</cp:lastModifiedBy>
  <dcterms:created xsi:type="dcterms:W3CDTF">2025-07-21T20:30:08Z</dcterms:created>
  <dcterms:modified xsi:type="dcterms:W3CDTF">2025-08-01T14:49:01Z</dcterms:modified>
</cp:coreProperties>
</file>