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5EE8D319-A77F-438A-8B1A-A80A11EBEDE6}" xr6:coauthVersionLast="47" xr6:coauthVersionMax="47" xr10:uidLastSave="{00000000-0000-0000-0000-000000000000}"/>
  <bookViews>
    <workbookView xWindow="-120" yWindow="-120" windowWidth="20730" windowHeight="11160" xr2:uid="{D240C7C4-650F-4344-99C2-B8128261AA5A}"/>
  </bookViews>
  <sheets>
    <sheet name="Sheet1" sheetId="1" r:id="rId1"/>
    <sheet name="detail pengeluar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13" i="1" l="1"/>
  <c r="E25" i="2"/>
  <c r="B29" i="2"/>
  <c r="N7" i="2"/>
  <c r="E20" i="2"/>
  <c r="H7" i="2"/>
  <c r="N20" i="2"/>
  <c r="B20" i="2"/>
  <c r="B27" i="2" s="1"/>
  <c r="K20" i="2"/>
  <c r="H20" i="2"/>
  <c r="E7" i="2"/>
  <c r="B7" i="2"/>
  <c r="B9" i="1"/>
  <c r="B13" i="1"/>
  <c r="B15" i="1"/>
  <c r="H21" i="1"/>
  <c r="H16" i="1"/>
  <c r="H9" i="1"/>
  <c r="E7" i="1"/>
  <c r="K3" i="1"/>
  <c r="K7" i="2"/>
</calcChain>
</file>

<file path=xl/sharedStrings.xml><?xml version="1.0" encoding="utf-8"?>
<sst xmlns="http://schemas.openxmlformats.org/spreadsheetml/2006/main" count="111" uniqueCount="77">
  <si>
    <t>Column1</t>
  </si>
  <si>
    <t>Column2</t>
  </si>
  <si>
    <t>uang keluar :</t>
  </si>
  <si>
    <t>Sisa uang :</t>
  </si>
  <si>
    <t>uang masuk :</t>
  </si>
  <si>
    <t xml:space="preserve">kampus </t>
  </si>
  <si>
    <t>Sawangan :</t>
  </si>
  <si>
    <t>Pemateri :</t>
  </si>
  <si>
    <t>Sewa lahan all in</t>
  </si>
  <si>
    <t>Erick Prasetya</t>
  </si>
  <si>
    <t>Registrasi peserta (49) / Rp. 100.000</t>
  </si>
  <si>
    <t>Gilang Dwi S</t>
  </si>
  <si>
    <t>peserta</t>
  </si>
  <si>
    <t>total :</t>
  </si>
  <si>
    <t>Andri Figi</t>
  </si>
  <si>
    <t>Furqon Fajri</t>
  </si>
  <si>
    <t>total</t>
  </si>
  <si>
    <t>Transportasi :</t>
  </si>
  <si>
    <t>truk TNI</t>
  </si>
  <si>
    <t>panitia</t>
  </si>
  <si>
    <t>Jemput pemateri</t>
  </si>
  <si>
    <t>Div Konsumsi</t>
  </si>
  <si>
    <t>Snack box + buah</t>
  </si>
  <si>
    <t>Snack kiloan</t>
  </si>
  <si>
    <t>Div Perlengkapan :</t>
  </si>
  <si>
    <t>Jumlah uang masuk</t>
  </si>
  <si>
    <t>harmono</t>
  </si>
  <si>
    <t>aqua botol 1 dus</t>
  </si>
  <si>
    <t xml:space="preserve">sabil </t>
  </si>
  <si>
    <t>aqua gelas 1dus</t>
  </si>
  <si>
    <t>dullah</t>
  </si>
  <si>
    <t>febriano</t>
  </si>
  <si>
    <t>adam</t>
  </si>
  <si>
    <t>Div Acara</t>
  </si>
  <si>
    <t>stop kontak</t>
  </si>
  <si>
    <t>Hadiah games + bungkus</t>
  </si>
  <si>
    <t>megaphone (toa)</t>
  </si>
  <si>
    <t>tempat nametag</t>
  </si>
  <si>
    <t>obat tambahan</t>
  </si>
  <si>
    <t>batre toa</t>
  </si>
  <si>
    <t xml:space="preserve">piring rotan 10pcs </t>
  </si>
  <si>
    <t xml:space="preserve">souvenir tumblr </t>
  </si>
  <si>
    <t>Harmono :</t>
  </si>
  <si>
    <t xml:space="preserve">Games : </t>
  </si>
  <si>
    <t>Kopi dll :</t>
  </si>
  <si>
    <t>gas :</t>
  </si>
  <si>
    <t>p3k</t>
  </si>
  <si>
    <t>Sabil</t>
  </si>
  <si>
    <t>print concorde</t>
  </si>
  <si>
    <t>Print</t>
  </si>
  <si>
    <t>mie 1 dus</t>
  </si>
  <si>
    <t>nametag 10pc</t>
  </si>
  <si>
    <t>pigura</t>
  </si>
  <si>
    <t>balon</t>
  </si>
  <si>
    <t>sertifikat</t>
  </si>
  <si>
    <t>lakban</t>
  </si>
  <si>
    <t>plastik sampah dll</t>
  </si>
  <si>
    <t>adam :</t>
  </si>
  <si>
    <t>Acara</t>
  </si>
  <si>
    <t>konsumsi</t>
  </si>
  <si>
    <t>nametag</t>
  </si>
  <si>
    <t>spidol</t>
  </si>
  <si>
    <t>banner</t>
  </si>
  <si>
    <t xml:space="preserve">total : </t>
  </si>
  <si>
    <t>sawangan</t>
  </si>
  <si>
    <t>Truk TNI</t>
  </si>
  <si>
    <t>Sewa Lahan all in</t>
  </si>
  <si>
    <t>Regist Peserta</t>
  </si>
  <si>
    <t>Transport</t>
  </si>
  <si>
    <t>bensin + etoll (vicky)</t>
  </si>
  <si>
    <t>total pengeluaran :</t>
  </si>
  <si>
    <t>total uang masuk :</t>
  </si>
  <si>
    <t>sisa uang :</t>
  </si>
  <si>
    <t>Survey (iqbal)</t>
  </si>
  <si>
    <t>Survey (bagas)</t>
  </si>
  <si>
    <t>hadiah games + sampul</t>
  </si>
  <si>
    <t>lakban (kado)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</si>
</sst>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&quot;Rp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42" fontId="0" fillId="0" borderId="0" xfId="1" applyFont="1"/>
    <xf numFmtId="42" fontId="2" fillId="2" borderId="0" xfId="0" applyNumberFormat="1" applyFont="1" applyFill="1"/>
    <xf numFmtId="0" fontId="2" fillId="0" borderId="0" xfId="0" applyFont="1"/>
    <xf numFmtId="42" fontId="2" fillId="0" borderId="0" xfId="0" applyNumberFormat="1" applyFont="1"/>
    <xf numFmtId="42" fontId="0" fillId="0" borderId="0" xfId="0" applyNumberFormat="1"/>
    <xf numFmtId="42" fontId="2" fillId="0" borderId="0" xfId="1" applyFont="1"/>
    <xf numFmtId="164" fontId="2" fillId="0" borderId="0" xfId="1" applyNumberFormat="1" applyFont="1"/>
    <xf numFmtId="42" fontId="2" fillId="2" borderId="0" xfId="1" applyFont="1" applyFill="1"/>
    <xf numFmtId="164" fontId="2" fillId="2" borderId="0" xfId="1" applyNumberFormat="1" applyFont="1" applyFill="1"/>
    <xf numFmtId="164" fontId="2" fillId="2" borderId="0" xfId="0" applyNumberFormat="1" applyFont="1" applyFill="1"/>
    <xf numFmtId="0" fontId="0" fillId="2" borderId="0" xfId="0" applyFill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839400-B6A3-4D74-87C5-F11CF2B980DB}" name="Table1" displayName="Table1" ref="A1:B15" totalsRowShown="0">
  <autoFilter ref="A1:B15" xr:uid="{91839400-B6A3-4D74-87C5-F11CF2B980DB}"/>
  <tableColumns count="2">
    <tableColumn id="1" xr3:uid="{455699EF-74D0-4C17-87E7-64EE243DFEFE}" name="Column1"/>
    <tableColumn id="2" xr3:uid="{A504AC66-F683-45B8-B95D-F2FC9904A7D9}" name="Column2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80007-AE9F-4AC5-A578-F6B81E42E572}">
  <dimension ref="A1:K26"/>
  <sheetViews>
    <sheetView tabSelected="1" topLeftCell="B1" workbookViewId="0">
      <selection activeCell="I17" sqref="I17"/>
    </sheetView>
  </sheetViews>
  <sheetFormatPr defaultRowHeight="15" x14ac:dyDescent="0.25"/>
  <cols>
    <col min="1" max="1" width="18.42578125" customWidth="1"/>
    <col min="2" max="2" width="19.140625" customWidth="1"/>
    <col min="4" max="4" width="35.28515625" customWidth="1"/>
    <col min="5" max="5" width="15" customWidth="1"/>
    <col min="7" max="7" width="23" customWidth="1"/>
    <col min="8" max="8" width="18.7109375" customWidth="1"/>
    <col min="11" max="11" width="20.28515625" customWidth="1"/>
  </cols>
  <sheetData>
    <row r="1" spans="1:11" x14ac:dyDescent="0.25">
      <c r="A1" t="s">
        <v>0</v>
      </c>
      <c r="B1" t="s">
        <v>1</v>
      </c>
      <c r="D1" t="s">
        <v>2</v>
      </c>
      <c r="J1" s="1" t="s">
        <v>3</v>
      </c>
      <c r="K1" s="1"/>
    </row>
    <row r="2" spans="1:11" x14ac:dyDescent="0.25">
      <c r="A2" t="s">
        <v>4</v>
      </c>
      <c r="J2" s="1"/>
      <c r="K2" s="1"/>
    </row>
    <row r="3" spans="1:11" x14ac:dyDescent="0.25">
      <c r="E3" s="2"/>
      <c r="J3" s="1"/>
      <c r="K3" s="3">
        <f>B15-E7-E13-H9-H16-E26-H21</f>
        <v>2257000</v>
      </c>
    </row>
    <row r="4" spans="1:11" x14ac:dyDescent="0.25">
      <c r="A4" t="s">
        <v>5</v>
      </c>
      <c r="D4" t="s">
        <v>6</v>
      </c>
      <c r="E4" s="2"/>
      <c r="G4" t="s">
        <v>7</v>
      </c>
      <c r="J4" s="1"/>
      <c r="K4" s="1"/>
    </row>
    <row r="5" spans="1:11" x14ac:dyDescent="0.25">
      <c r="B5" s="2">
        <v>12000000</v>
      </c>
      <c r="D5" t="s">
        <v>8</v>
      </c>
      <c r="E5" s="2">
        <v>10160000</v>
      </c>
      <c r="G5" t="s">
        <v>9</v>
      </c>
      <c r="H5" s="2">
        <v>450000</v>
      </c>
    </row>
    <row r="6" spans="1:11" x14ac:dyDescent="0.25">
      <c r="D6" t="s">
        <v>10</v>
      </c>
      <c r="E6" s="2">
        <v>4900000</v>
      </c>
      <c r="G6" t="s">
        <v>11</v>
      </c>
      <c r="H6" s="2">
        <v>450000</v>
      </c>
    </row>
    <row r="7" spans="1:11" x14ac:dyDescent="0.25">
      <c r="A7" t="s">
        <v>12</v>
      </c>
      <c r="D7" s="4" t="s">
        <v>13</v>
      </c>
      <c r="E7" s="5">
        <f>E5+E6</f>
        <v>15060000</v>
      </c>
      <c r="G7" t="s">
        <v>14</v>
      </c>
      <c r="H7" s="2">
        <v>100000</v>
      </c>
    </row>
    <row r="8" spans="1:11" x14ac:dyDescent="0.25">
      <c r="A8">
        <v>16</v>
      </c>
      <c r="B8" s="2">
        <v>280000</v>
      </c>
      <c r="G8" t="s">
        <v>15</v>
      </c>
      <c r="H8" s="2">
        <v>100000</v>
      </c>
    </row>
    <row r="9" spans="1:11" x14ac:dyDescent="0.25">
      <c r="A9" t="s">
        <v>16</v>
      </c>
      <c r="B9" s="6">
        <f>A8*B8</f>
        <v>4480000</v>
      </c>
      <c r="D9" t="s">
        <v>17</v>
      </c>
      <c r="G9" s="4" t="s">
        <v>13</v>
      </c>
      <c r="H9" s="7">
        <f>SUM(H5:H8)</f>
        <v>1100000</v>
      </c>
    </row>
    <row r="10" spans="1:11" x14ac:dyDescent="0.25">
      <c r="D10" t="s">
        <v>18</v>
      </c>
      <c r="E10" s="2">
        <v>1500000</v>
      </c>
    </row>
    <row r="11" spans="1:11" x14ac:dyDescent="0.25">
      <c r="A11" s="6" t="s">
        <v>19</v>
      </c>
      <c r="D11" t="s">
        <v>20</v>
      </c>
      <c r="E11" s="2">
        <v>150000</v>
      </c>
      <c r="G11" t="s">
        <v>21</v>
      </c>
    </row>
    <row r="12" spans="1:11" x14ac:dyDescent="0.25">
      <c r="A12">
        <v>26</v>
      </c>
      <c r="B12" s="2">
        <v>250000</v>
      </c>
      <c r="D12" t="s">
        <v>73</v>
      </c>
      <c r="E12" s="2">
        <v>200000</v>
      </c>
      <c r="G12" t="s">
        <v>22</v>
      </c>
      <c r="H12" s="2">
        <v>400000</v>
      </c>
    </row>
    <row r="13" spans="1:11" x14ac:dyDescent="0.25">
      <c r="A13" t="s">
        <v>16</v>
      </c>
      <c r="B13" s="6">
        <f>A12*B12</f>
        <v>6500000</v>
      </c>
      <c r="D13" s="4" t="s">
        <v>13</v>
      </c>
      <c r="E13" s="7">
        <f>SUM(E10:E12)</f>
        <v>1850000</v>
      </c>
      <c r="G13" t="s">
        <v>23</v>
      </c>
      <c r="H13" s="2">
        <v>86000</v>
      </c>
    </row>
    <row r="14" spans="1:11" x14ac:dyDescent="0.25">
      <c r="D14" t="s">
        <v>24</v>
      </c>
      <c r="E14" s="2"/>
      <c r="G14" t="s">
        <v>27</v>
      </c>
      <c r="H14" s="2">
        <v>60000</v>
      </c>
    </row>
    <row r="15" spans="1:11" x14ac:dyDescent="0.25">
      <c r="A15" t="s">
        <v>25</v>
      </c>
      <c r="B15" s="6">
        <f>B5+B9+B13</f>
        <v>22980000</v>
      </c>
      <c r="D15" t="s">
        <v>26</v>
      </c>
      <c r="E15" s="2">
        <v>402000</v>
      </c>
      <c r="G15" t="s">
        <v>29</v>
      </c>
      <c r="H15" s="2">
        <v>40000</v>
      </c>
    </row>
    <row r="16" spans="1:11" x14ac:dyDescent="0.25">
      <c r="D16" t="s">
        <v>28</v>
      </c>
      <c r="E16" s="2">
        <v>192000</v>
      </c>
      <c r="G16" s="4" t="s">
        <v>13</v>
      </c>
      <c r="H16" s="7">
        <f>SUM(H12:H15)</f>
        <v>586000</v>
      </c>
    </row>
    <row r="17" spans="4:8" x14ac:dyDescent="0.25">
      <c r="D17" t="s">
        <v>30</v>
      </c>
      <c r="E17" s="2">
        <v>184000</v>
      </c>
    </row>
    <row r="18" spans="4:8" x14ac:dyDescent="0.25">
      <c r="D18" t="s">
        <v>31</v>
      </c>
      <c r="E18" s="2">
        <v>110000</v>
      </c>
    </row>
    <row r="19" spans="4:8" x14ac:dyDescent="0.25">
      <c r="D19" t="s">
        <v>32</v>
      </c>
      <c r="E19" s="2">
        <v>285000</v>
      </c>
      <c r="G19" t="s">
        <v>33</v>
      </c>
    </row>
    <row r="20" spans="4:8" x14ac:dyDescent="0.25">
      <c r="D20" t="s">
        <v>34</v>
      </c>
      <c r="E20" s="2">
        <v>120000</v>
      </c>
      <c r="G20" t="s">
        <v>35</v>
      </c>
      <c r="H20" s="2">
        <v>379000</v>
      </c>
    </row>
    <row r="21" spans="4:8" x14ac:dyDescent="0.25">
      <c r="D21" t="s">
        <v>36</v>
      </c>
      <c r="E21" s="2">
        <v>250000</v>
      </c>
      <c r="G21" s="4" t="s">
        <v>13</v>
      </c>
      <c r="H21" s="7">
        <f>H20</f>
        <v>379000</v>
      </c>
    </row>
    <row r="22" spans="4:8" x14ac:dyDescent="0.25">
      <c r="D22" t="s">
        <v>38</v>
      </c>
      <c r="E22" s="2">
        <v>20000</v>
      </c>
      <c r="H22" s="2"/>
    </row>
    <row r="23" spans="4:8" x14ac:dyDescent="0.25">
      <c r="D23" t="s">
        <v>39</v>
      </c>
      <c r="E23" s="2">
        <v>70000</v>
      </c>
    </row>
    <row r="24" spans="4:8" x14ac:dyDescent="0.25">
      <c r="D24" t="s">
        <v>41</v>
      </c>
      <c r="E24" s="2">
        <v>95000</v>
      </c>
    </row>
    <row r="25" spans="4:8" x14ac:dyDescent="0.25">
      <c r="D25" t="s">
        <v>40</v>
      </c>
      <c r="E25" s="2">
        <v>20000</v>
      </c>
    </row>
    <row r="26" spans="4:8" x14ac:dyDescent="0.25">
      <c r="D26" s="4" t="s">
        <v>13</v>
      </c>
      <c r="E26" s="5">
        <f>SUM(E15:E25)</f>
        <v>1748000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6494-38EA-411B-A903-64AAF984B851}">
  <dimension ref="A1:N29"/>
  <sheetViews>
    <sheetView zoomScale="60" zoomScaleNormal="60" workbookViewId="0">
      <selection activeCell="H20" sqref="H20"/>
    </sheetView>
  </sheetViews>
  <sheetFormatPr defaultRowHeight="15" x14ac:dyDescent="0.25"/>
  <cols>
    <col min="1" max="1" width="16.5703125" customWidth="1"/>
    <col min="2" max="2" width="20.42578125" bestFit="1" customWidth="1"/>
    <col min="4" max="4" width="23.85546875" customWidth="1"/>
    <col min="5" max="5" width="23.140625" customWidth="1"/>
    <col min="7" max="7" width="19.140625" customWidth="1"/>
    <col min="8" max="8" width="21.28515625" customWidth="1"/>
    <col min="9" max="9" width="8.42578125" customWidth="1"/>
    <col min="10" max="10" width="26.85546875" customWidth="1"/>
    <col min="11" max="11" width="17.140625" customWidth="1"/>
    <col min="13" max="13" width="15.85546875" customWidth="1"/>
    <col min="14" max="14" width="21.28515625" customWidth="1"/>
  </cols>
  <sheetData>
    <row r="1" spans="1:14" x14ac:dyDescent="0.25">
      <c r="A1" t="s">
        <v>42</v>
      </c>
      <c r="D1" t="s">
        <v>47</v>
      </c>
      <c r="G1" t="s">
        <v>68</v>
      </c>
      <c r="J1" t="s">
        <v>30</v>
      </c>
      <c r="M1" t="s">
        <v>31</v>
      </c>
    </row>
    <row r="2" spans="1:14" x14ac:dyDescent="0.25">
      <c r="A2" t="s">
        <v>43</v>
      </c>
      <c r="B2" s="2">
        <v>132000</v>
      </c>
      <c r="D2" t="s">
        <v>48</v>
      </c>
      <c r="E2" s="2">
        <v>24000</v>
      </c>
      <c r="G2" t="s">
        <v>69</v>
      </c>
      <c r="H2" s="2">
        <v>150000</v>
      </c>
      <c r="J2" t="s">
        <v>49</v>
      </c>
      <c r="K2" s="2">
        <v>10000</v>
      </c>
      <c r="M2" t="s">
        <v>50</v>
      </c>
      <c r="N2" s="2">
        <v>110000</v>
      </c>
    </row>
    <row r="3" spans="1:14" x14ac:dyDescent="0.25">
      <c r="A3" t="s">
        <v>44</v>
      </c>
      <c r="B3" s="2">
        <v>109000</v>
      </c>
      <c r="D3" t="s">
        <v>48</v>
      </c>
      <c r="E3" s="2">
        <v>8000</v>
      </c>
      <c r="G3" t="s">
        <v>65</v>
      </c>
      <c r="H3" s="2">
        <v>1500000</v>
      </c>
      <c r="J3" t="s">
        <v>51</v>
      </c>
      <c r="K3" s="2">
        <v>30000</v>
      </c>
    </row>
    <row r="4" spans="1:14" x14ac:dyDescent="0.25">
      <c r="A4" t="s">
        <v>45</v>
      </c>
      <c r="B4" s="2">
        <v>87000</v>
      </c>
      <c r="D4" t="s">
        <v>52</v>
      </c>
      <c r="E4" s="2">
        <v>140000</v>
      </c>
      <c r="G4" t="s">
        <v>73</v>
      </c>
      <c r="H4" s="2">
        <v>100000</v>
      </c>
      <c r="J4" t="s">
        <v>53</v>
      </c>
      <c r="K4" s="2">
        <v>80000</v>
      </c>
    </row>
    <row r="5" spans="1:14" x14ac:dyDescent="0.25">
      <c r="A5" t="s">
        <v>46</v>
      </c>
      <c r="B5" s="2">
        <v>74000</v>
      </c>
      <c r="D5" t="s">
        <v>54</v>
      </c>
      <c r="E5" s="2">
        <v>20000</v>
      </c>
      <c r="G5" t="s">
        <v>74</v>
      </c>
      <c r="H5" s="2">
        <v>100000</v>
      </c>
      <c r="J5" t="s">
        <v>55</v>
      </c>
      <c r="K5" s="2">
        <v>23000</v>
      </c>
    </row>
    <row r="6" spans="1:14" x14ac:dyDescent="0.25">
      <c r="J6" t="s">
        <v>56</v>
      </c>
      <c r="K6" s="2">
        <v>41000</v>
      </c>
    </row>
    <row r="7" spans="1:14" x14ac:dyDescent="0.25">
      <c r="A7" s="4" t="s">
        <v>13</v>
      </c>
      <c r="B7" s="8">
        <f>SUM(B2:B5)</f>
        <v>402000</v>
      </c>
      <c r="D7" s="4" t="s">
        <v>13</v>
      </c>
      <c r="E7" s="8">
        <f>SUM(E2:E5)</f>
        <v>192000</v>
      </c>
      <c r="G7" s="4" t="s">
        <v>13</v>
      </c>
      <c r="H7" s="5">
        <f>SUM(H2:H5)</f>
        <v>1850000</v>
      </c>
      <c r="J7" s="4" t="s">
        <v>13</v>
      </c>
      <c r="K7" s="8">
        <f ca="1">SUM(K2:K7)</f>
        <v>184000</v>
      </c>
      <c r="M7" s="4" t="s">
        <v>13</v>
      </c>
      <c r="N7" s="8">
        <f>SUM(N2:N6)</f>
        <v>110000</v>
      </c>
    </row>
    <row r="12" spans="1:14" x14ac:dyDescent="0.25">
      <c r="A12" t="s">
        <v>57</v>
      </c>
      <c r="D12" t="s">
        <v>58</v>
      </c>
      <c r="E12" s="2"/>
      <c r="G12" t="s">
        <v>64</v>
      </c>
      <c r="J12" t="s">
        <v>59</v>
      </c>
      <c r="M12" t="s">
        <v>7</v>
      </c>
    </row>
    <row r="13" spans="1:14" x14ac:dyDescent="0.25">
      <c r="A13" t="s">
        <v>60</v>
      </c>
      <c r="B13" s="2">
        <v>40000</v>
      </c>
      <c r="D13" t="s">
        <v>34</v>
      </c>
      <c r="E13" s="2">
        <v>120000</v>
      </c>
      <c r="G13" t="s">
        <v>66</v>
      </c>
      <c r="H13" s="2">
        <v>10160000</v>
      </c>
      <c r="J13" t="s">
        <v>22</v>
      </c>
      <c r="K13" s="2">
        <v>400000</v>
      </c>
      <c r="M13" t="s">
        <v>9</v>
      </c>
      <c r="N13" s="2">
        <v>450000</v>
      </c>
    </row>
    <row r="14" spans="1:14" x14ac:dyDescent="0.25">
      <c r="A14" t="s">
        <v>61</v>
      </c>
      <c r="B14" s="2">
        <v>20000</v>
      </c>
      <c r="D14" t="s">
        <v>36</v>
      </c>
      <c r="E14" s="2">
        <v>250000</v>
      </c>
      <c r="G14" t="s">
        <v>67</v>
      </c>
      <c r="H14" s="2">
        <v>4900000</v>
      </c>
      <c r="J14" t="s">
        <v>23</v>
      </c>
      <c r="K14" s="2">
        <v>86000</v>
      </c>
      <c r="M14" t="s">
        <v>11</v>
      </c>
      <c r="N14" s="2">
        <v>450000</v>
      </c>
    </row>
    <row r="15" spans="1:14" x14ac:dyDescent="0.25">
      <c r="A15" t="s">
        <v>62</v>
      </c>
      <c r="B15" s="2">
        <v>150000</v>
      </c>
      <c r="D15" t="s">
        <v>38</v>
      </c>
      <c r="E15" s="2">
        <v>20000</v>
      </c>
      <c r="H15" s="2"/>
      <c r="J15" t="s">
        <v>27</v>
      </c>
      <c r="K15" s="2">
        <v>60000</v>
      </c>
      <c r="M15" t="s">
        <v>14</v>
      </c>
      <c r="N15" s="2">
        <v>100000</v>
      </c>
    </row>
    <row r="16" spans="1:14" x14ac:dyDescent="0.25">
      <c r="A16" t="s">
        <v>37</v>
      </c>
      <c r="B16" s="2">
        <v>55000</v>
      </c>
      <c r="D16" t="s">
        <v>39</v>
      </c>
      <c r="E16" s="2">
        <v>70000</v>
      </c>
      <c r="J16" t="s">
        <v>29</v>
      </c>
      <c r="K16" s="2">
        <v>40000</v>
      </c>
      <c r="M16" t="s">
        <v>15</v>
      </c>
      <c r="N16" s="2">
        <v>100000</v>
      </c>
    </row>
    <row r="17" spans="1:14" x14ac:dyDescent="0.25">
      <c r="A17" t="s">
        <v>76</v>
      </c>
      <c r="B17" s="2">
        <v>20000</v>
      </c>
      <c r="D17" t="s">
        <v>41</v>
      </c>
      <c r="E17" s="2">
        <v>95000</v>
      </c>
    </row>
    <row r="18" spans="1:14" x14ac:dyDescent="0.25">
      <c r="D18" t="s">
        <v>40</v>
      </c>
      <c r="E18" s="2">
        <v>20000</v>
      </c>
    </row>
    <row r="19" spans="1:14" x14ac:dyDescent="0.25">
      <c r="D19" t="s">
        <v>75</v>
      </c>
      <c r="E19" s="2">
        <v>379000</v>
      </c>
    </row>
    <row r="20" spans="1:14" x14ac:dyDescent="0.25">
      <c r="A20" s="4" t="s">
        <v>63</v>
      </c>
      <c r="B20" s="8">
        <f>SUM(B13:B17)</f>
        <v>285000</v>
      </c>
      <c r="D20" s="4" t="s">
        <v>13</v>
      </c>
      <c r="E20" s="8">
        <f>SUM(E13:E19)</f>
        <v>954000</v>
      </c>
      <c r="G20" s="4" t="s">
        <v>13</v>
      </c>
      <c r="H20" s="5">
        <f>SUM(H13:H15)</f>
        <v>15060000</v>
      </c>
      <c r="J20" s="4" t="s">
        <v>13</v>
      </c>
      <c r="K20" s="5">
        <f>SUM(K13:K16)</f>
        <v>586000</v>
      </c>
      <c r="M20" s="4" t="s">
        <v>13</v>
      </c>
      <c r="N20" s="7">
        <f>SUM(N13:N16)</f>
        <v>1100000</v>
      </c>
    </row>
    <row r="22" spans="1:14" x14ac:dyDescent="0.25">
      <c r="A22" s="1" t="s">
        <v>71</v>
      </c>
      <c r="B22" s="1"/>
    </row>
    <row r="23" spans="1:14" x14ac:dyDescent="0.25">
      <c r="A23" s="1"/>
      <c r="B23" s="9">
        <v>22980000</v>
      </c>
    </row>
    <row r="24" spans="1:14" x14ac:dyDescent="0.25">
      <c r="A24" s="1"/>
      <c r="B24" s="1"/>
      <c r="D24" s="1" t="s">
        <v>72</v>
      </c>
      <c r="E24" s="9"/>
    </row>
    <row r="25" spans="1:14" x14ac:dyDescent="0.25">
      <c r="D25" s="1"/>
      <c r="E25" s="9">
        <f>B23-B29</f>
        <v>2257000</v>
      </c>
    </row>
    <row r="26" spans="1:14" x14ac:dyDescent="0.25">
      <c r="A26" s="1" t="s">
        <v>70</v>
      </c>
      <c r="B26" s="1"/>
      <c r="D26" s="1"/>
      <c r="E26" s="9"/>
    </row>
    <row r="27" spans="1:14" x14ac:dyDescent="0.25">
      <c r="A27" s="1"/>
      <c r="B27" s="10">
        <f>B20+E20+H20+K20+N20</f>
        <v>17985000</v>
      </c>
    </row>
    <row r="28" spans="1:14" x14ac:dyDescent="0.25">
      <c r="A28" s="1"/>
      <c r="B28" s="11">
        <v>2738000</v>
      </c>
    </row>
    <row r="29" spans="1:14" x14ac:dyDescent="0.25">
      <c r="A29" s="12"/>
      <c r="B29" s="11">
        <f>SUM(B27:B28)</f>
        <v>20723000</v>
      </c>
      <c r="D29" s="4"/>
      <c r="E29" s="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detail pengeluaran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2024-11-05T04:50:08Z</dcterms:created>
  <dcterms:modified xsi:type="dcterms:W3CDTF">2024-11-05T19:40:18Z</dcterms:modified>
</cp:coreProperties>
</file>