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course\Documents\NanoString\R\SeattleChildrens_EricAllenspach\annotation\"/>
    </mc:Choice>
  </mc:AlternateContent>
  <xr:revisionPtr revIDLastSave="0" documentId="8_{8E213A2E-7ADB-488F-8C4F-05C3F6729513}" xr6:coauthVersionLast="47" xr6:coauthVersionMax="47" xr10:uidLastSave="{00000000-0000-0000-0000-000000000000}"/>
  <bookViews>
    <workbookView xWindow="-108" yWindow="-108" windowWidth="23256" windowHeight="12576" xr2:uid="{57B6A508-084E-4767-BFCC-AF99AF4F36C4}"/>
  </bookViews>
  <sheets>
    <sheet name="Template" sheetId="5" r:id="rId1"/>
    <sheet name="Cell_Values" sheetId="11" state="hidden" r:id="rId2"/>
  </sheets>
  <definedNames>
    <definedName name="_xlnm._FilterDatabase" localSheetId="0" hidden="1">Template!$A$1:$M$193</definedName>
    <definedName name="dsp_aoi_num">Template!#REF!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3" i="5" l="1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</calcChain>
</file>

<file path=xl/sharedStrings.xml><?xml version="1.0" encoding="utf-8"?>
<sst xmlns="http://schemas.openxmlformats.org/spreadsheetml/2006/main" count="1850" uniqueCount="330">
  <si>
    <t>Sample_ID</t>
  </si>
  <si>
    <t>construct</t>
  </si>
  <si>
    <t>instrument_type</t>
  </si>
  <si>
    <t>read_pattern</t>
  </si>
  <si>
    <t>expected_neg</t>
  </si>
  <si>
    <t>panel</t>
  </si>
  <si>
    <t>slide name</t>
  </si>
  <si>
    <t>roi</t>
  </si>
  <si>
    <t>segment</t>
  </si>
  <si>
    <t>aoi</t>
  </si>
  <si>
    <t>area</t>
  </si>
  <si>
    <t>directPCR</t>
  </si>
  <si>
    <t>NextSeq</t>
  </si>
  <si>
    <t>2x27</t>
  </si>
  <si>
    <t>WTX</t>
  </si>
  <si>
    <t>No Template Control</t>
  </si>
  <si>
    <t>pcr_primer_plate</t>
  </si>
  <si>
    <t>pcr_primer_well</t>
  </si>
  <si>
    <t>MiSeq</t>
  </si>
  <si>
    <t>PP01</t>
  </si>
  <si>
    <t>A01</t>
  </si>
  <si>
    <t>DV2</t>
  </si>
  <si>
    <t>PP02</t>
  </si>
  <si>
    <t>A02</t>
  </si>
  <si>
    <t>HiSeq3000/4000</t>
  </si>
  <si>
    <t>PP03</t>
  </si>
  <si>
    <t>A03</t>
  </si>
  <si>
    <t>HiSeq2000/2500</t>
  </si>
  <si>
    <t>PP04</t>
  </si>
  <si>
    <t>A04</t>
  </si>
  <si>
    <t>NovaSeq</t>
  </si>
  <si>
    <t>PP05</t>
  </si>
  <si>
    <t>A05</t>
  </si>
  <si>
    <t>PP06</t>
  </si>
  <si>
    <t>A06</t>
  </si>
  <si>
    <t>PP07</t>
  </si>
  <si>
    <t>A07</t>
  </si>
  <si>
    <t>PP08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</si>
  <si>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</si>
  <si>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</si>
  <si>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</si>
  <si>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</si>
  <si>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</si>
  <si>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</si>
  <si>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</si>
  <si>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</si>
  <si>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</si>
  <si>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</si>
  <si>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</si>
  <si>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</si>
  <si>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</si>
  <si>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</si>
  <si>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</si>
  <si>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</si>
  <si>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</si>
  <si>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</si>
  <si>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</si>
  <si>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</si>
  <si>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</si>
  <si>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</si>
  <si>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</si>
  <si>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</si>
  <si>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</si>
  <si>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</si>
  <si>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</si>
  <si>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</si>
  <si>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</si>
  <si>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</si>
  <si>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</si>
  <si>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</si>
  <si>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</si>
  <si>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</si>
  <si>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</si>
  <si>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</si>
  <si>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</si>
  <si>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</si>
  <si>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</si>
  <si>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</si>
  <si>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</si>
  <si>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</si>
  <si>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</si>
  <si>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</si>
  <si>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</si>
  <si>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</si>
  <si>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</si>
  <si>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</si>
  <si>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</si>
  <si>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</si>
  <si>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</si>
  <si>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</si>
  <si>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</si>
  <si>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</si>
  <si>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</si>
  <si>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</si>
  <si>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</si>
  <si>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</si>
  <si>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</si>
  <si>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</si>
  <si>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</si>
  <si>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</si>
  <si>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</si>
  <si>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</si>
  <si>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</si>
  <si>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</si>
  <si>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</si>
  <si>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</si>
  <si>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</si>
  <si>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</si>
  <si>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</si>
  <si>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</si>
  <si>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</si>
  <si>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</si>
  <si>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</si>
  <si>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</si>
  <si>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</si>
  <si>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</si>
  <si>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</si>
  <si>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</si>
  <si>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</si>
  <si>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</si>
  <si>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</si>
  <si>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</si>
  <si>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</si>
  <si>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</si>
  <si>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</si>
  <si>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</si>
  <si>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</si>
  <si>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DSP-1001660013189-A-A01</t>
  </si>
  <si>
    <t>DSP-1001660013189-A-A02</t>
  </si>
  <si>
    <t>DSP-1001660013189-A-A03</t>
  </si>
  <si>
    <t>DSP-1001660013189-A-A04</t>
  </si>
  <si>
    <t>DSP-1001660013189-A-A05</t>
  </si>
  <si>
    <t>DSP-1001660013189-A-A06</t>
  </si>
  <si>
    <t>DSP-1001660013189-A-A07</t>
  </si>
  <si>
    <t>DSP-1001660013189-A-A08</t>
  </si>
  <si>
    <t>DSP-1001660013189-A-A09</t>
  </si>
  <si>
    <t>DSP-1001660013189-A-A10</t>
  </si>
  <si>
    <t>DSP-1001660013189-A-A11</t>
  </si>
  <si>
    <t>DSP-1001660013189-A-A12</t>
  </si>
  <si>
    <t>DSP-1001660013189-A-B01</t>
  </si>
  <si>
    <t>DSP-1001660013189-A-B02</t>
  </si>
  <si>
    <t>DSP-1001660013189-A-B03</t>
  </si>
  <si>
    <t>DSP-1001660013189-A-B04</t>
  </si>
  <si>
    <t>DSP-1001660013189-A-B05</t>
  </si>
  <si>
    <t>DSP-1001660013189-A-B06</t>
  </si>
  <si>
    <t>DSP-1001660013189-A-B07</t>
  </si>
  <si>
    <t>DSP-1001660013189-A-B08</t>
  </si>
  <si>
    <t>DSP-1001660013189-A-B09</t>
  </si>
  <si>
    <t>DSP-1001660013189-A-B10</t>
  </si>
  <si>
    <t>DSP-1001660013189-A-B11</t>
  </si>
  <si>
    <t>DSP-1001660013189-A-B12</t>
  </si>
  <si>
    <t>DSP-1001660013189-A-C01</t>
  </si>
  <si>
    <t>DSP-1001660013189-A-C02</t>
  </si>
  <si>
    <t>DSP-1001660013189-A-C03</t>
  </si>
  <si>
    <t>DSP-1001660013189-A-C04</t>
  </si>
  <si>
    <t>DSP-1001660013189-A-C05</t>
  </si>
  <si>
    <t>DSP-1001660013189-A-C06</t>
  </si>
  <si>
    <t>DSP-1001660013189-A-C07</t>
  </si>
  <si>
    <t>DSP-1001660013189-A-C08</t>
  </si>
  <si>
    <t>DSP-1001660013189-A-C09</t>
  </si>
  <si>
    <t>DSP-1001660013189-A-C10</t>
  </si>
  <si>
    <t>DSP-1001660013189-A-C11</t>
  </si>
  <si>
    <t>DSP-1001660013189-A-C12</t>
  </si>
  <si>
    <t>DSP-1001660013189-A-D01</t>
  </si>
  <si>
    <t>DSP-1001660013189-A-D02</t>
  </si>
  <si>
    <t>DSP-1001660013189-A-D03</t>
  </si>
  <si>
    <t>DSP-1001660013189-A-D04</t>
  </si>
  <si>
    <t>DSP-1001660013189-A-D05</t>
  </si>
  <si>
    <t>DSP-1001660013189-A-D06</t>
  </si>
  <si>
    <t>DSP-1001660013189-A-D07</t>
  </si>
  <si>
    <t>DSP-1001660013189-A-D08</t>
  </si>
  <si>
    <t>DSP-1001660013189-A-D09</t>
  </si>
  <si>
    <t>DSP-1001660013189-A-D10</t>
  </si>
  <si>
    <t>DSP-1001660013189-A-D11</t>
  </si>
  <si>
    <t>DSP-1001660013189-A-D12</t>
  </si>
  <si>
    <t>DSP-1001660013189-A-E01</t>
  </si>
  <si>
    <t>DSP-1001660013189-A-E02</t>
  </si>
  <si>
    <t>DSP-1001660013189-A-E03</t>
  </si>
  <si>
    <t>DSP-1001660013189-A-E04</t>
  </si>
  <si>
    <t>DSP-1001660013189-A-E05</t>
  </si>
  <si>
    <t>DSP-1001660013189-A-E06</t>
  </si>
  <si>
    <t>DSP-1001660013189-A-E07</t>
  </si>
  <si>
    <t>DSP-1001660013189-A-E08</t>
  </si>
  <si>
    <t>DSP-1001660013189-A-E09</t>
  </si>
  <si>
    <t>DSP-1001660013189-A-E10</t>
  </si>
  <si>
    <t>DSP-1001660013189-A-E11</t>
  </si>
  <si>
    <t>DSP-1001660013189-A-E12</t>
  </si>
  <si>
    <t>DSP-1001660013189-A-F01</t>
  </si>
  <si>
    <t>DSP-1001660013189-A-F02</t>
  </si>
  <si>
    <t>DSP-1001660013189-A-F03</t>
  </si>
  <si>
    <t>DSP-1001660013189-A-F04</t>
  </si>
  <si>
    <t>DSP-1001660013189-A-F05</t>
  </si>
  <si>
    <t>DSP-1001660013189-A-F06</t>
  </si>
  <si>
    <t>DSP-1001660013189-A-F07</t>
  </si>
  <si>
    <t>DSP-1001660013189-A-F08</t>
  </si>
  <si>
    <t>DSP-1001660013189-A-F09</t>
  </si>
  <si>
    <t>DSP-1001660013189-A-F10</t>
  </si>
  <si>
    <t>DSP-1001660013189-A-F11</t>
  </si>
  <si>
    <t>DSP-1001660013189-A-F12</t>
  </si>
  <si>
    <t>DSP-1001660013189-A-G01</t>
  </si>
  <si>
    <t>DSP-1001660013189-A-G02</t>
  </si>
  <si>
    <t>DSP-1001660013189-A-G03</t>
  </si>
  <si>
    <t>DSP-1001660013189-A-G04</t>
  </si>
  <si>
    <t>DSP-1001660013189-A-G05</t>
  </si>
  <si>
    <t>DSP-1001660013189-A-G06</t>
  </si>
  <si>
    <t>DSP-1001660013189-A-G07</t>
  </si>
  <si>
    <t>DSP-1001660013189-A-G08</t>
  </si>
  <si>
    <t>DSP-1001660013189-A-G09</t>
  </si>
  <si>
    <t>DSP-1001660013189-A-G10</t>
  </si>
  <si>
    <t>DSP-1001660013189-A-G11</t>
  </si>
  <si>
    <t>DSP-1001660013189-A-G12</t>
  </si>
  <si>
    <t>DSP-1001660013189-A-H01</t>
  </si>
  <si>
    <t>DSP-1001660013189-A-H02</t>
  </si>
  <si>
    <t>DSP-1001660013189-A-H03</t>
  </si>
  <si>
    <t>DSP-1001660013189-A-H04</t>
  </si>
  <si>
    <t>DSP-1001660013189-A-H05</t>
  </si>
  <si>
    <t>DSP-1001660013189-A-H06</t>
  </si>
  <si>
    <t>DSP-1001660013189-A-H07</t>
  </si>
  <si>
    <t>DSP-1001660013189-A-H08</t>
  </si>
  <si>
    <t>DSP-1001660013189-A-H09</t>
  </si>
  <si>
    <t>DSP-1001660013189-A-H10</t>
  </si>
  <si>
    <t>DSP-1001660013189-A-H11</t>
  </si>
  <si>
    <t>DSP-1001660013189-A-H12</t>
  </si>
  <si>
    <t>DSP-1001660013190-B-A01</t>
  </si>
  <si>
    <t>DSP-1001660013190-B-A02</t>
  </si>
  <si>
    <t>DSP-1001660013190-B-A03</t>
  </si>
  <si>
    <t>DSP-1001660013190-B-A04</t>
  </si>
  <si>
    <t>DSP-1001660013190-B-A05</t>
  </si>
  <si>
    <t>DSP-1001660013190-B-A06</t>
  </si>
  <si>
    <t>DSP-1001660013190-B-A07</t>
  </si>
  <si>
    <t>DSP-1001660013190-B-A08</t>
  </si>
  <si>
    <t>DSP-1001660013190-B-A09</t>
  </si>
  <si>
    <t>DSP-1001660013190-B-A10</t>
  </si>
  <si>
    <t>DSP-1001660013190-B-A11</t>
  </si>
  <si>
    <t>DSP-1001660013190-B-A12</t>
  </si>
  <si>
    <t>DSP-1001660013190-B-B01</t>
  </si>
  <si>
    <t>DSP-1001660013190-B-B02</t>
  </si>
  <si>
    <t>DSP-1001660013190-B-B03</t>
  </si>
  <si>
    <t>DSP-1001660013190-B-B04</t>
  </si>
  <si>
    <t>DSP-1001660013190-B-B05</t>
  </si>
  <si>
    <t>DSP-1001660013190-B-B06</t>
  </si>
  <si>
    <t>DSP-1001660013190-B-B07</t>
  </si>
  <si>
    <t>DSP-1001660013190-B-B08</t>
  </si>
  <si>
    <t>DSP-1001660013190-B-B09</t>
  </si>
  <si>
    <t>DSP-1001660013190-B-B10</t>
  </si>
  <si>
    <t>DSP-1001660013190-B-B11</t>
  </si>
  <si>
    <t>DSP-1001660013190-B-B12</t>
  </si>
  <si>
    <t>DSP-1001660013190-B-C01</t>
  </si>
  <si>
    <t>DSP-1001660013190-B-C02</t>
  </si>
  <si>
    <t>DSP-1001660013190-B-C03</t>
  </si>
  <si>
    <t>DSP-1001660013190-B-C04</t>
  </si>
  <si>
    <t>DSP-1001660013190-B-C05</t>
  </si>
  <si>
    <t>DSP-1001660013190-B-C06</t>
  </si>
  <si>
    <t>DSP-1001660013190-B-C07</t>
  </si>
  <si>
    <t>DSP-1001660013190-B-C08</t>
  </si>
  <si>
    <t>DSP-1001660013190-B-C09</t>
  </si>
  <si>
    <t>DSP-1001660013190-B-C10</t>
  </si>
  <si>
    <t>DSP-1001660013190-B-C11</t>
  </si>
  <si>
    <t>DSP-1001660013190-B-C12</t>
  </si>
  <si>
    <t>DSP-1001660013190-B-D01</t>
  </si>
  <si>
    <t>DSP-1001660013190-B-D02</t>
  </si>
  <si>
    <t>DSP-1001660013190-B-D03</t>
  </si>
  <si>
    <t>DSP-1001660013190-B-D04</t>
  </si>
  <si>
    <t>DSP-1001660013190-B-D05</t>
  </si>
  <si>
    <t>DSP-1001660013190-B-D06</t>
  </si>
  <si>
    <t>DSP-1001660013190-B-D07</t>
  </si>
  <si>
    <t>DSP-1001660013190-B-D08</t>
  </si>
  <si>
    <t>DSP-1001660013190-B-D09</t>
  </si>
  <si>
    <t>DSP-1001660013190-B-D10</t>
  </si>
  <si>
    <t>DSP-1001660013190-B-D11</t>
  </si>
  <si>
    <t>DSP-1001660013190-B-D12</t>
  </si>
  <si>
    <t>DSP-1001660013190-B-E01</t>
  </si>
  <si>
    <t>DSP-1001660013190-B-E02</t>
  </si>
  <si>
    <t>DSP-1001660013190-B-E03</t>
  </si>
  <si>
    <t>DSP-1001660013190-B-E04</t>
  </si>
  <si>
    <t>DSP-1001660013190-B-E05</t>
  </si>
  <si>
    <t>DSP-1001660013190-B-E06</t>
  </si>
  <si>
    <t>DSP-1001660013190-B-E07</t>
  </si>
  <si>
    <t>DSP-1001660013190-B-E08</t>
  </si>
  <si>
    <t>DSP-1001660013190-B-E09</t>
  </si>
  <si>
    <t>DSP-1001660013190-B-E10</t>
  </si>
  <si>
    <t>DSP-1001660013190-B-E11</t>
  </si>
  <si>
    <t>DSP-1001660013190-B-E12</t>
  </si>
  <si>
    <t>DSP-1001660013190-B-F01</t>
  </si>
  <si>
    <t>DSP-1001660013190-B-F02</t>
  </si>
  <si>
    <t>DSP-1001660013190-B-F03</t>
  </si>
  <si>
    <t>DSP-1001660013190-B-F04</t>
  </si>
  <si>
    <t>DSP-1001660013190-B-F05</t>
  </si>
  <si>
    <t>DSP-1001660013190-B-F06</t>
  </si>
  <si>
    <t>DSP-1001660013190-B-F07</t>
  </si>
  <si>
    <t>DSP-1001660013190-B-F08</t>
  </si>
  <si>
    <t>DSP-1001660013190-B-F09</t>
  </si>
  <si>
    <t>DSP-1001660013190-B-F10</t>
  </si>
  <si>
    <t>DSP-1001660013190-B-F11</t>
  </si>
  <si>
    <t>DSP-1001660013190-B-F12</t>
  </si>
  <si>
    <t>DSP-1001660013190-B-G01</t>
  </si>
  <si>
    <t>DSP-1001660013190-B-G02</t>
  </si>
  <si>
    <t>DSP-1001660013190-B-G03</t>
  </si>
  <si>
    <t>DSP-1001660013190-B-G04</t>
  </si>
  <si>
    <t>DSP-1001660013190-B-G05</t>
  </si>
  <si>
    <t>DSP-1001660013190-B-G06</t>
  </si>
  <si>
    <t>DSP-1001660013190-B-G07</t>
  </si>
  <si>
    <t>DSP-1001660013190-B-G08</t>
  </si>
  <si>
    <t>DSP-1001660013190-B-G09</t>
  </si>
  <si>
    <t>DSP-1001660013190-B-G10</t>
  </si>
  <si>
    <t>DSP-1001660013190-B-G11</t>
  </si>
  <si>
    <t>DSP-1001660013190-B-G12</t>
  </si>
  <si>
    <t>DSP-1001660013190-B-H01</t>
  </si>
  <si>
    <t>DSP-1001660013190-B-H02</t>
  </si>
  <si>
    <t>DSP-1001660013190-B-H03</t>
  </si>
  <si>
    <t>DSP-1001660013190-B-H04</t>
  </si>
  <si>
    <t>DSP-1001660013190-B-H05</t>
  </si>
  <si>
    <t>DSP-1001660013190-B-H06</t>
  </si>
  <si>
    <t>DSP-1001660013190-B-H07</t>
  </si>
  <si>
    <t>DSP-1001660013190-B-H08</t>
  </si>
  <si>
    <t>DSP-1001660013190-B-H09</t>
  </si>
  <si>
    <t>DSP-1001660013190-B-H10</t>
  </si>
  <si>
    <t>DSP-1001660013190-B-H11</t>
  </si>
  <si>
    <t>DSP-1001660013190-B-H12</t>
  </si>
  <si>
    <t>AU11-2-A16</t>
  </si>
  <si>
    <t>AU11-9-A18</t>
  </si>
  <si>
    <t>MT22-17-B1</t>
  </si>
  <si>
    <t>M21-409-B1</t>
  </si>
  <si>
    <t>Full ROI</t>
  </si>
  <si>
    <t>ROI-aoi-001</t>
  </si>
  <si>
    <t>SAMD9L GOF</t>
  </si>
  <si>
    <t>Control Bone Marrow A</t>
  </si>
  <si>
    <t>Control Bone Marrow B</t>
  </si>
  <si>
    <t>SEPT6 GOF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</si>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</sst>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D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8F974-9E54-47E0-923C-8B0DE8F1E2B9}">
  <dimension ref="A1:M264"/>
  <sheetViews>
    <sheetView tabSelected="1" workbookViewId="0">
      <selection activeCell="L1" sqref="L1"/>
    </sheetView>
  </sheetViews>
  <sheetFormatPr defaultColWidth="8.88671875" defaultRowHeight="15" customHeight="1" x14ac:dyDescent="0.3"/>
  <cols>
    <col min="1" max="1" width="31" customWidth="1"/>
    <col min="7" max="7" width="15.44140625" customWidth="1"/>
    <col min="9" max="9" width="19.21875" customWidth="1"/>
    <col min="10" max="10" width="24.77734375" customWidth="1"/>
    <col min="12" max="12" width="20.5546875" bestFit="1" customWidth="1"/>
  </cols>
  <sheetData>
    <row r="1" spans="1:13" s="1" customFormat="1" ht="15" customHeight="1" x14ac:dyDescent="0.3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329</v>
      </c>
      <c r="M1"/>
    </row>
    <row r="2" spans="1:13" ht="15" customHeight="1" x14ac:dyDescent="0.3">
      <c r="A2" t="s">
        <v>127</v>
      </c>
      <c r="B2" s="2" t="s">
        <v>11</v>
      </c>
      <c r="C2" s="2" t="s">
        <v>30</v>
      </c>
      <c r="D2" s="2" t="s">
        <v>13</v>
      </c>
      <c r="E2" s="2">
        <v>1</v>
      </c>
      <c r="F2" s="2" t="s">
        <v>14</v>
      </c>
      <c r="G2" t="s">
        <v>15</v>
      </c>
    </row>
    <row r="3" spans="1:13" ht="15" customHeight="1" x14ac:dyDescent="0.3">
      <c r="A3" t="s">
        <v>128</v>
      </c>
      <c r="B3" s="2" t="s">
        <v>11</v>
      </c>
      <c r="C3" s="2" t="s">
        <v>30</v>
      </c>
      <c r="D3" s="2" t="s">
        <v>13</v>
      </c>
      <c r="E3" s="2">
        <v>0</v>
      </c>
      <c r="F3" s="2" t="s">
        <v>14</v>
      </c>
      <c r="G3" t="s">
        <v>319</v>
      </c>
      <c r="H3" t="str">
        <f>"001"</f>
        <v>001</v>
      </c>
      <c r="I3" t="s">
        <v>323</v>
      </c>
      <c r="J3" t="s">
        <v>324</v>
      </c>
      <c r="K3">
        <v>26208.81</v>
      </c>
      <c r="L3" t="s">
        <v>326</v>
      </c>
    </row>
    <row r="4" spans="1:13" ht="15" customHeight="1" x14ac:dyDescent="0.3">
      <c r="A4" t="s">
        <v>129</v>
      </c>
      <c r="B4" s="2" t="s">
        <v>11</v>
      </c>
      <c r="C4" s="2" t="s">
        <v>30</v>
      </c>
      <c r="D4" s="2" t="s">
        <v>13</v>
      </c>
      <c r="E4" s="2">
        <v>0</v>
      </c>
      <c r="F4" s="2" t="s">
        <v>14</v>
      </c>
      <c r="G4" t="s">
        <v>319</v>
      </c>
      <c r="H4" t="str">
        <f>"002"</f>
        <v>002</v>
      </c>
      <c r="I4" t="s">
        <v>323</v>
      </c>
      <c r="J4" t="s">
        <v>324</v>
      </c>
      <c r="K4">
        <v>26208.81</v>
      </c>
      <c r="L4" t="s">
        <v>326</v>
      </c>
    </row>
    <row r="5" spans="1:13" ht="15" customHeight="1" x14ac:dyDescent="0.3">
      <c r="A5" t="s">
        <v>130</v>
      </c>
      <c r="B5" s="2" t="s">
        <v>11</v>
      </c>
      <c r="C5" s="2" t="s">
        <v>30</v>
      </c>
      <c r="D5" s="2" t="s">
        <v>13</v>
      </c>
      <c r="E5" s="2">
        <v>0</v>
      </c>
      <c r="F5" s="2" t="s">
        <v>14</v>
      </c>
      <c r="G5" t="s">
        <v>319</v>
      </c>
      <c r="H5" t="str">
        <f>"003"</f>
        <v>003</v>
      </c>
      <c r="I5" t="s">
        <v>323</v>
      </c>
      <c r="J5" t="s">
        <v>324</v>
      </c>
      <c r="K5">
        <v>26208.81</v>
      </c>
      <c r="L5" t="s">
        <v>326</v>
      </c>
    </row>
    <row r="6" spans="1:13" ht="15" customHeight="1" x14ac:dyDescent="0.3">
      <c r="A6" t="s">
        <v>131</v>
      </c>
      <c r="B6" s="2" t="s">
        <v>11</v>
      </c>
      <c r="C6" s="2" t="s">
        <v>30</v>
      </c>
      <c r="D6" s="2" t="s">
        <v>13</v>
      </c>
      <c r="E6" s="2">
        <v>0</v>
      </c>
      <c r="F6" s="2" t="s">
        <v>14</v>
      </c>
      <c r="G6" t="s">
        <v>319</v>
      </c>
      <c r="H6" t="str">
        <f>"004"</f>
        <v>004</v>
      </c>
      <c r="I6" t="s">
        <v>323</v>
      </c>
      <c r="J6" t="s">
        <v>324</v>
      </c>
      <c r="K6">
        <v>26208.81</v>
      </c>
      <c r="L6" t="s">
        <v>326</v>
      </c>
    </row>
    <row r="7" spans="1:13" ht="15" customHeight="1" x14ac:dyDescent="0.3">
      <c r="A7" t="s">
        <v>132</v>
      </c>
      <c r="B7" s="2" t="s">
        <v>11</v>
      </c>
      <c r="C7" s="2" t="s">
        <v>30</v>
      </c>
      <c r="D7" s="2" t="s">
        <v>13</v>
      </c>
      <c r="E7" s="2">
        <v>0</v>
      </c>
      <c r="F7" s="2" t="s">
        <v>14</v>
      </c>
      <c r="G7" t="s">
        <v>319</v>
      </c>
      <c r="H7" t="str">
        <f>"005"</f>
        <v>005</v>
      </c>
      <c r="I7" t="s">
        <v>323</v>
      </c>
      <c r="J7" t="s">
        <v>324</v>
      </c>
      <c r="K7">
        <v>26208.81</v>
      </c>
      <c r="L7" t="s">
        <v>326</v>
      </c>
    </row>
    <row r="8" spans="1:13" ht="15" customHeight="1" x14ac:dyDescent="0.3">
      <c r="A8" t="s">
        <v>133</v>
      </c>
      <c r="B8" s="2" t="s">
        <v>11</v>
      </c>
      <c r="C8" s="2" t="s">
        <v>30</v>
      </c>
      <c r="D8" s="2" t="s">
        <v>13</v>
      </c>
      <c r="E8" s="2">
        <v>0</v>
      </c>
      <c r="F8" s="2" t="s">
        <v>14</v>
      </c>
      <c r="G8" t="s">
        <v>319</v>
      </c>
      <c r="H8" t="str">
        <f>"006"</f>
        <v>006</v>
      </c>
      <c r="I8" t="s">
        <v>323</v>
      </c>
      <c r="J8" t="s">
        <v>324</v>
      </c>
      <c r="K8">
        <v>26208.81</v>
      </c>
      <c r="L8" t="s">
        <v>326</v>
      </c>
    </row>
    <row r="9" spans="1:13" ht="15" customHeight="1" x14ac:dyDescent="0.3">
      <c r="A9" t="s">
        <v>134</v>
      </c>
      <c r="B9" s="2" t="s">
        <v>11</v>
      </c>
      <c r="C9" s="2" t="s">
        <v>30</v>
      </c>
      <c r="D9" s="2" t="s">
        <v>13</v>
      </c>
      <c r="E9" s="2">
        <v>0</v>
      </c>
      <c r="F9" s="2" t="s">
        <v>14</v>
      </c>
      <c r="G9" t="s">
        <v>319</v>
      </c>
      <c r="H9" t="str">
        <f>"007"</f>
        <v>007</v>
      </c>
      <c r="I9" t="s">
        <v>323</v>
      </c>
      <c r="J9" t="s">
        <v>324</v>
      </c>
      <c r="K9">
        <v>26208.81</v>
      </c>
      <c r="L9" t="s">
        <v>326</v>
      </c>
    </row>
    <row r="10" spans="1:13" ht="15" customHeight="1" x14ac:dyDescent="0.3">
      <c r="A10" t="s">
        <v>135</v>
      </c>
      <c r="B10" s="2" t="s">
        <v>11</v>
      </c>
      <c r="C10" s="2" t="s">
        <v>30</v>
      </c>
      <c r="D10" s="2" t="s">
        <v>13</v>
      </c>
      <c r="E10" s="2">
        <v>0</v>
      </c>
      <c r="F10" s="2" t="s">
        <v>14</v>
      </c>
      <c r="G10" t="s">
        <v>319</v>
      </c>
      <c r="H10" t="str">
        <f>"008"</f>
        <v>008</v>
      </c>
      <c r="I10" t="s">
        <v>323</v>
      </c>
      <c r="J10" t="s">
        <v>324</v>
      </c>
      <c r="K10">
        <v>26208.81</v>
      </c>
      <c r="L10" t="s">
        <v>326</v>
      </c>
    </row>
    <row r="11" spans="1:13" ht="15" customHeight="1" x14ac:dyDescent="0.3">
      <c r="A11" t="s">
        <v>136</v>
      </c>
      <c r="B11" s="2" t="s">
        <v>11</v>
      </c>
      <c r="C11" s="2" t="s">
        <v>30</v>
      </c>
      <c r="D11" s="2" t="s">
        <v>13</v>
      </c>
      <c r="E11" s="2">
        <v>0</v>
      </c>
      <c r="F11" s="2" t="s">
        <v>14</v>
      </c>
      <c r="G11" t="s">
        <v>319</v>
      </c>
      <c r="H11" t="str">
        <f>"009"</f>
        <v>009</v>
      </c>
      <c r="I11" t="s">
        <v>323</v>
      </c>
      <c r="J11" t="s">
        <v>324</v>
      </c>
      <c r="K11">
        <v>26208.81</v>
      </c>
      <c r="L11" t="s">
        <v>326</v>
      </c>
    </row>
    <row r="12" spans="1:13" ht="15" customHeight="1" x14ac:dyDescent="0.3">
      <c r="A12" t="s">
        <v>137</v>
      </c>
      <c r="B12" s="2" t="s">
        <v>11</v>
      </c>
      <c r="C12" s="2" t="s">
        <v>30</v>
      </c>
      <c r="D12" s="2" t="s">
        <v>13</v>
      </c>
      <c r="E12" s="2">
        <v>0</v>
      </c>
      <c r="F12" s="2" t="s">
        <v>14</v>
      </c>
      <c r="G12" t="s">
        <v>319</v>
      </c>
      <c r="H12" t="str">
        <f>"010"</f>
        <v>010</v>
      </c>
      <c r="I12" t="s">
        <v>323</v>
      </c>
      <c r="J12" t="s">
        <v>324</v>
      </c>
      <c r="K12">
        <v>26208.81</v>
      </c>
      <c r="L12" t="s">
        <v>326</v>
      </c>
    </row>
    <row r="13" spans="1:13" ht="15" customHeight="1" x14ac:dyDescent="0.3">
      <c r="A13" t="s">
        <v>138</v>
      </c>
      <c r="B13" s="2" t="s">
        <v>11</v>
      </c>
      <c r="C13" s="2" t="s">
        <v>30</v>
      </c>
      <c r="D13" s="2" t="s">
        <v>13</v>
      </c>
      <c r="E13" s="2">
        <v>0</v>
      </c>
      <c r="F13" s="2" t="s">
        <v>14</v>
      </c>
      <c r="G13" t="s">
        <v>319</v>
      </c>
      <c r="H13" t="str">
        <f>"011"</f>
        <v>011</v>
      </c>
      <c r="I13" t="s">
        <v>323</v>
      </c>
      <c r="J13" t="s">
        <v>324</v>
      </c>
      <c r="K13">
        <v>26208.81</v>
      </c>
      <c r="L13" t="s">
        <v>326</v>
      </c>
    </row>
    <row r="14" spans="1:13" ht="15" customHeight="1" x14ac:dyDescent="0.3">
      <c r="A14" t="s">
        <v>139</v>
      </c>
      <c r="B14" s="2" t="s">
        <v>11</v>
      </c>
      <c r="C14" s="2" t="s">
        <v>30</v>
      </c>
      <c r="D14" s="2" t="s">
        <v>13</v>
      </c>
      <c r="E14" s="2">
        <v>0</v>
      </c>
      <c r="F14" s="2" t="s">
        <v>14</v>
      </c>
      <c r="G14" t="s">
        <v>319</v>
      </c>
      <c r="H14" t="str">
        <f>"012"</f>
        <v>012</v>
      </c>
      <c r="I14" t="s">
        <v>323</v>
      </c>
      <c r="J14" t="s">
        <v>324</v>
      </c>
      <c r="K14">
        <v>26208.81</v>
      </c>
      <c r="L14" t="s">
        <v>326</v>
      </c>
    </row>
    <row r="15" spans="1:13" ht="15" customHeight="1" x14ac:dyDescent="0.3">
      <c r="A15" t="s">
        <v>140</v>
      </c>
      <c r="B15" s="2" t="s">
        <v>11</v>
      </c>
      <c r="C15" s="2" t="s">
        <v>30</v>
      </c>
      <c r="D15" s="2" t="s">
        <v>13</v>
      </c>
      <c r="E15" s="2">
        <v>0</v>
      </c>
      <c r="F15" s="2" t="s">
        <v>14</v>
      </c>
      <c r="G15" t="s">
        <v>319</v>
      </c>
      <c r="H15" t="str">
        <f>"013"</f>
        <v>013</v>
      </c>
      <c r="I15" t="s">
        <v>323</v>
      </c>
      <c r="J15" t="s">
        <v>324</v>
      </c>
      <c r="K15">
        <v>26208.81</v>
      </c>
      <c r="L15" t="s">
        <v>326</v>
      </c>
    </row>
    <row r="16" spans="1:13" ht="15" customHeight="1" x14ac:dyDescent="0.3">
      <c r="A16" t="s">
        <v>141</v>
      </c>
      <c r="B16" s="2" t="s">
        <v>11</v>
      </c>
      <c r="C16" s="2" t="s">
        <v>30</v>
      </c>
      <c r="D16" s="2" t="s">
        <v>13</v>
      </c>
      <c r="E16" s="2">
        <v>0</v>
      </c>
      <c r="F16" s="2" t="s">
        <v>14</v>
      </c>
      <c r="G16" t="s">
        <v>319</v>
      </c>
      <c r="H16" t="str">
        <f>"014"</f>
        <v>014</v>
      </c>
      <c r="I16" t="s">
        <v>323</v>
      </c>
      <c r="J16" t="s">
        <v>324</v>
      </c>
      <c r="K16">
        <v>26208.81</v>
      </c>
      <c r="L16" t="s">
        <v>326</v>
      </c>
    </row>
    <row r="17" spans="1:12" ht="15" customHeight="1" x14ac:dyDescent="0.3">
      <c r="A17" t="s">
        <v>142</v>
      </c>
      <c r="B17" s="2" t="s">
        <v>11</v>
      </c>
      <c r="C17" s="2" t="s">
        <v>30</v>
      </c>
      <c r="D17" s="2" t="s">
        <v>13</v>
      </c>
      <c r="E17" s="2">
        <v>0</v>
      </c>
      <c r="F17" s="2" t="s">
        <v>14</v>
      </c>
      <c r="G17" t="s">
        <v>319</v>
      </c>
      <c r="H17" t="str">
        <f>"015"</f>
        <v>015</v>
      </c>
      <c r="I17" t="s">
        <v>323</v>
      </c>
      <c r="J17" t="s">
        <v>324</v>
      </c>
      <c r="K17">
        <v>26208.81</v>
      </c>
      <c r="L17" t="s">
        <v>326</v>
      </c>
    </row>
    <row r="18" spans="1:12" ht="15" customHeight="1" x14ac:dyDescent="0.3">
      <c r="A18" t="s">
        <v>143</v>
      </c>
      <c r="B18" s="2" t="s">
        <v>11</v>
      </c>
      <c r="C18" s="2" t="s">
        <v>30</v>
      </c>
      <c r="D18" s="2" t="s">
        <v>13</v>
      </c>
      <c r="E18" s="2">
        <v>0</v>
      </c>
      <c r="F18" s="2" t="s">
        <v>14</v>
      </c>
      <c r="G18" t="s">
        <v>319</v>
      </c>
      <c r="H18" t="str">
        <f>"016"</f>
        <v>016</v>
      </c>
      <c r="I18" t="s">
        <v>323</v>
      </c>
      <c r="J18" t="s">
        <v>324</v>
      </c>
      <c r="K18">
        <v>26208.81</v>
      </c>
      <c r="L18" t="s">
        <v>326</v>
      </c>
    </row>
    <row r="19" spans="1:12" ht="15" customHeight="1" x14ac:dyDescent="0.3">
      <c r="A19" t="s">
        <v>144</v>
      </c>
      <c r="B19" s="2" t="s">
        <v>11</v>
      </c>
      <c r="C19" s="2" t="s">
        <v>30</v>
      </c>
      <c r="D19" s="2" t="s">
        <v>13</v>
      </c>
      <c r="E19" s="2">
        <v>0</v>
      </c>
      <c r="F19" s="2" t="s">
        <v>14</v>
      </c>
      <c r="G19" t="s">
        <v>319</v>
      </c>
      <c r="H19" t="str">
        <f>"017"</f>
        <v>017</v>
      </c>
      <c r="I19" t="s">
        <v>323</v>
      </c>
      <c r="J19" t="s">
        <v>324</v>
      </c>
      <c r="K19">
        <v>26208.81</v>
      </c>
      <c r="L19" t="s">
        <v>326</v>
      </c>
    </row>
    <row r="20" spans="1:12" ht="15" customHeight="1" x14ac:dyDescent="0.3">
      <c r="A20" t="s">
        <v>145</v>
      </c>
      <c r="B20" s="2" t="s">
        <v>11</v>
      </c>
      <c r="C20" s="2" t="s">
        <v>30</v>
      </c>
      <c r="D20" s="2" t="s">
        <v>13</v>
      </c>
      <c r="E20" s="2">
        <v>0</v>
      </c>
      <c r="F20" s="2" t="s">
        <v>14</v>
      </c>
      <c r="G20" t="s">
        <v>319</v>
      </c>
      <c r="H20" t="str">
        <f>"018"</f>
        <v>018</v>
      </c>
      <c r="I20" t="s">
        <v>323</v>
      </c>
      <c r="J20" t="s">
        <v>324</v>
      </c>
      <c r="K20">
        <v>26208.81</v>
      </c>
      <c r="L20" t="s">
        <v>326</v>
      </c>
    </row>
    <row r="21" spans="1:12" ht="15" customHeight="1" x14ac:dyDescent="0.3">
      <c r="A21" t="s">
        <v>146</v>
      </c>
      <c r="B21" s="2" t="s">
        <v>11</v>
      </c>
      <c r="C21" s="2" t="s">
        <v>30</v>
      </c>
      <c r="D21" s="2" t="s">
        <v>13</v>
      </c>
      <c r="E21" s="2">
        <v>0</v>
      </c>
      <c r="F21" s="2" t="s">
        <v>14</v>
      </c>
      <c r="G21" t="s">
        <v>319</v>
      </c>
      <c r="H21" t="str">
        <f>"019"</f>
        <v>019</v>
      </c>
      <c r="I21" t="s">
        <v>323</v>
      </c>
      <c r="J21" t="s">
        <v>324</v>
      </c>
      <c r="K21">
        <v>26208.81</v>
      </c>
      <c r="L21" t="s">
        <v>326</v>
      </c>
    </row>
    <row r="22" spans="1:12" ht="15" customHeight="1" x14ac:dyDescent="0.3">
      <c r="A22" t="s">
        <v>147</v>
      </c>
      <c r="B22" s="2" t="s">
        <v>11</v>
      </c>
      <c r="C22" s="2" t="s">
        <v>30</v>
      </c>
      <c r="D22" s="2" t="s">
        <v>13</v>
      </c>
      <c r="E22" s="2">
        <v>0</v>
      </c>
      <c r="F22" s="2" t="s">
        <v>14</v>
      </c>
      <c r="G22" t="s">
        <v>319</v>
      </c>
      <c r="H22" t="str">
        <f>"020"</f>
        <v>020</v>
      </c>
      <c r="I22" t="s">
        <v>323</v>
      </c>
      <c r="J22" t="s">
        <v>324</v>
      </c>
      <c r="K22">
        <v>26208.81</v>
      </c>
      <c r="L22" t="s">
        <v>326</v>
      </c>
    </row>
    <row r="23" spans="1:12" ht="15" customHeight="1" x14ac:dyDescent="0.3">
      <c r="A23" t="s">
        <v>148</v>
      </c>
      <c r="B23" s="2" t="s">
        <v>11</v>
      </c>
      <c r="C23" s="2" t="s">
        <v>30</v>
      </c>
      <c r="D23" s="2" t="s">
        <v>13</v>
      </c>
      <c r="E23" s="2">
        <v>0</v>
      </c>
      <c r="F23" s="2" t="s">
        <v>14</v>
      </c>
      <c r="G23" t="s">
        <v>319</v>
      </c>
      <c r="H23" t="str">
        <f>"021"</f>
        <v>021</v>
      </c>
      <c r="I23" t="s">
        <v>323</v>
      </c>
      <c r="J23" t="s">
        <v>324</v>
      </c>
      <c r="K23">
        <v>26208.81</v>
      </c>
      <c r="L23" t="s">
        <v>326</v>
      </c>
    </row>
    <row r="24" spans="1:12" ht="15" customHeight="1" x14ac:dyDescent="0.3">
      <c r="A24" t="s">
        <v>149</v>
      </c>
      <c r="B24" s="2" t="s">
        <v>11</v>
      </c>
      <c r="C24" s="2" t="s">
        <v>30</v>
      </c>
      <c r="D24" s="2" t="s">
        <v>13</v>
      </c>
      <c r="E24" s="2">
        <v>0</v>
      </c>
      <c r="F24" s="2" t="s">
        <v>14</v>
      </c>
      <c r="G24" t="s">
        <v>319</v>
      </c>
      <c r="H24" t="str">
        <f>"022"</f>
        <v>022</v>
      </c>
      <c r="I24" t="s">
        <v>323</v>
      </c>
      <c r="J24" t="s">
        <v>324</v>
      </c>
      <c r="K24">
        <v>26208.81</v>
      </c>
      <c r="L24" t="s">
        <v>326</v>
      </c>
    </row>
    <row r="25" spans="1:12" ht="15" customHeight="1" x14ac:dyDescent="0.3">
      <c r="A25" t="s">
        <v>150</v>
      </c>
      <c r="B25" s="2" t="s">
        <v>11</v>
      </c>
      <c r="C25" s="2" t="s">
        <v>30</v>
      </c>
      <c r="D25" s="2" t="s">
        <v>13</v>
      </c>
      <c r="E25" s="2">
        <v>0</v>
      </c>
      <c r="F25" s="2" t="s">
        <v>14</v>
      </c>
      <c r="G25" t="s">
        <v>319</v>
      </c>
      <c r="H25" t="str">
        <f>"023"</f>
        <v>023</v>
      </c>
      <c r="I25" t="s">
        <v>323</v>
      </c>
      <c r="J25" t="s">
        <v>324</v>
      </c>
      <c r="K25">
        <v>26208.81</v>
      </c>
      <c r="L25" t="s">
        <v>326</v>
      </c>
    </row>
    <row r="26" spans="1:12" ht="15" customHeight="1" x14ac:dyDescent="0.3">
      <c r="A26" t="s">
        <v>151</v>
      </c>
      <c r="B26" s="2" t="s">
        <v>11</v>
      </c>
      <c r="C26" s="2" t="s">
        <v>30</v>
      </c>
      <c r="D26" s="2" t="s">
        <v>13</v>
      </c>
      <c r="E26" s="2">
        <v>0</v>
      </c>
      <c r="F26" s="2" t="s">
        <v>14</v>
      </c>
      <c r="G26" t="s">
        <v>319</v>
      </c>
      <c r="H26" t="str">
        <f>"024"</f>
        <v>024</v>
      </c>
      <c r="I26" t="s">
        <v>323</v>
      </c>
      <c r="J26" t="s">
        <v>324</v>
      </c>
      <c r="K26">
        <v>26208.81</v>
      </c>
      <c r="L26" t="s">
        <v>326</v>
      </c>
    </row>
    <row r="27" spans="1:12" ht="15" customHeight="1" x14ac:dyDescent="0.3">
      <c r="A27" t="s">
        <v>152</v>
      </c>
      <c r="B27" s="2" t="s">
        <v>11</v>
      </c>
      <c r="C27" s="2" t="s">
        <v>30</v>
      </c>
      <c r="D27" s="2" t="s">
        <v>13</v>
      </c>
      <c r="E27" s="2">
        <v>0</v>
      </c>
      <c r="F27" s="2" t="s">
        <v>14</v>
      </c>
      <c r="G27" t="s">
        <v>319</v>
      </c>
      <c r="H27" t="str">
        <f>"025"</f>
        <v>025</v>
      </c>
      <c r="I27" t="s">
        <v>323</v>
      </c>
      <c r="J27" t="s">
        <v>324</v>
      </c>
      <c r="K27">
        <v>26208.81</v>
      </c>
      <c r="L27" t="s">
        <v>326</v>
      </c>
    </row>
    <row r="28" spans="1:12" ht="15" customHeight="1" x14ac:dyDescent="0.3">
      <c r="A28" t="s">
        <v>153</v>
      </c>
      <c r="B28" s="2" t="s">
        <v>11</v>
      </c>
      <c r="C28" s="2" t="s">
        <v>30</v>
      </c>
      <c r="D28" s="2" t="s">
        <v>13</v>
      </c>
      <c r="E28" s="2">
        <v>0</v>
      </c>
      <c r="F28" s="2" t="s">
        <v>14</v>
      </c>
      <c r="G28" t="s">
        <v>319</v>
      </c>
      <c r="H28" t="str">
        <f>"026"</f>
        <v>026</v>
      </c>
      <c r="I28" t="s">
        <v>323</v>
      </c>
      <c r="J28" t="s">
        <v>324</v>
      </c>
      <c r="K28">
        <v>26208.81</v>
      </c>
      <c r="L28" t="s">
        <v>326</v>
      </c>
    </row>
    <row r="29" spans="1:12" ht="15" customHeight="1" x14ac:dyDescent="0.3">
      <c r="A29" t="s">
        <v>154</v>
      </c>
      <c r="B29" s="2" t="s">
        <v>11</v>
      </c>
      <c r="C29" s="2" t="s">
        <v>30</v>
      </c>
      <c r="D29" s="2" t="s">
        <v>13</v>
      </c>
      <c r="E29" s="2">
        <v>0</v>
      </c>
      <c r="F29" s="2" t="s">
        <v>14</v>
      </c>
      <c r="G29" t="s">
        <v>319</v>
      </c>
      <c r="H29" t="str">
        <f>"027"</f>
        <v>027</v>
      </c>
      <c r="I29" t="s">
        <v>323</v>
      </c>
      <c r="J29" t="s">
        <v>324</v>
      </c>
      <c r="K29">
        <v>26208.81</v>
      </c>
      <c r="L29" t="s">
        <v>326</v>
      </c>
    </row>
    <row r="30" spans="1:12" ht="15" customHeight="1" x14ac:dyDescent="0.3">
      <c r="A30" t="s">
        <v>155</v>
      </c>
      <c r="B30" s="2" t="s">
        <v>11</v>
      </c>
      <c r="C30" s="2" t="s">
        <v>30</v>
      </c>
      <c r="D30" s="2" t="s">
        <v>13</v>
      </c>
      <c r="E30" s="2">
        <v>0</v>
      </c>
      <c r="F30" s="2" t="s">
        <v>14</v>
      </c>
      <c r="G30" t="s">
        <v>319</v>
      </c>
      <c r="H30" t="str">
        <f>"028"</f>
        <v>028</v>
      </c>
      <c r="I30" t="s">
        <v>323</v>
      </c>
      <c r="J30" t="s">
        <v>324</v>
      </c>
      <c r="K30">
        <v>26208.81</v>
      </c>
      <c r="L30" t="s">
        <v>326</v>
      </c>
    </row>
    <row r="31" spans="1:12" ht="15" customHeight="1" x14ac:dyDescent="0.3">
      <c r="A31" t="s">
        <v>156</v>
      </c>
      <c r="B31" s="2" t="s">
        <v>11</v>
      </c>
      <c r="C31" s="2" t="s">
        <v>30</v>
      </c>
      <c r="D31" s="2" t="s">
        <v>13</v>
      </c>
      <c r="E31" s="2">
        <v>0</v>
      </c>
      <c r="F31" s="2" t="s">
        <v>14</v>
      </c>
      <c r="G31" t="s">
        <v>319</v>
      </c>
      <c r="H31" t="str">
        <f>"029"</f>
        <v>029</v>
      </c>
      <c r="I31" t="s">
        <v>323</v>
      </c>
      <c r="J31" t="s">
        <v>324</v>
      </c>
      <c r="K31">
        <v>26208.81</v>
      </c>
      <c r="L31" t="s">
        <v>326</v>
      </c>
    </row>
    <row r="32" spans="1:12" ht="15" customHeight="1" x14ac:dyDescent="0.3">
      <c r="A32" t="s">
        <v>157</v>
      </c>
      <c r="B32" s="2" t="s">
        <v>11</v>
      </c>
      <c r="C32" s="2" t="s">
        <v>30</v>
      </c>
      <c r="D32" s="2" t="s">
        <v>13</v>
      </c>
      <c r="E32" s="2">
        <v>0</v>
      </c>
      <c r="F32" s="2" t="s">
        <v>14</v>
      </c>
      <c r="G32" t="s">
        <v>319</v>
      </c>
      <c r="H32" t="str">
        <f>"030"</f>
        <v>030</v>
      </c>
      <c r="I32" t="s">
        <v>323</v>
      </c>
      <c r="J32" t="s">
        <v>324</v>
      </c>
      <c r="K32">
        <v>26208.81</v>
      </c>
      <c r="L32" t="s">
        <v>326</v>
      </c>
    </row>
    <row r="33" spans="1:12" ht="15" customHeight="1" x14ac:dyDescent="0.3">
      <c r="A33" t="s">
        <v>158</v>
      </c>
      <c r="B33" s="2" t="s">
        <v>11</v>
      </c>
      <c r="C33" s="2" t="s">
        <v>30</v>
      </c>
      <c r="D33" s="2" t="s">
        <v>13</v>
      </c>
      <c r="E33" s="2">
        <v>0</v>
      </c>
      <c r="F33" s="2" t="s">
        <v>14</v>
      </c>
      <c r="G33" t="s">
        <v>319</v>
      </c>
      <c r="H33" t="str">
        <f>"031"</f>
        <v>031</v>
      </c>
      <c r="I33" t="s">
        <v>323</v>
      </c>
      <c r="J33" t="s">
        <v>324</v>
      </c>
      <c r="K33">
        <v>26208.81</v>
      </c>
      <c r="L33" t="s">
        <v>326</v>
      </c>
    </row>
    <row r="34" spans="1:12" ht="15" customHeight="1" x14ac:dyDescent="0.3">
      <c r="A34" t="s">
        <v>159</v>
      </c>
      <c r="B34" s="2" t="s">
        <v>11</v>
      </c>
      <c r="C34" s="2" t="s">
        <v>30</v>
      </c>
      <c r="D34" s="2" t="s">
        <v>13</v>
      </c>
      <c r="E34" s="2">
        <v>0</v>
      </c>
      <c r="F34" s="2" t="s">
        <v>14</v>
      </c>
      <c r="G34" t="s">
        <v>319</v>
      </c>
      <c r="H34" t="str">
        <f>"032"</f>
        <v>032</v>
      </c>
      <c r="I34" t="s">
        <v>323</v>
      </c>
      <c r="J34" t="s">
        <v>324</v>
      </c>
      <c r="K34">
        <v>26208.81</v>
      </c>
      <c r="L34" t="s">
        <v>326</v>
      </c>
    </row>
    <row r="35" spans="1:12" ht="15" customHeight="1" x14ac:dyDescent="0.3">
      <c r="A35" t="s">
        <v>160</v>
      </c>
      <c r="B35" s="2" t="s">
        <v>11</v>
      </c>
      <c r="C35" s="2" t="s">
        <v>30</v>
      </c>
      <c r="D35" s="2" t="s">
        <v>13</v>
      </c>
      <c r="E35" s="2">
        <v>0</v>
      </c>
      <c r="F35" s="2" t="s">
        <v>14</v>
      </c>
      <c r="G35" t="s">
        <v>319</v>
      </c>
      <c r="H35" t="str">
        <f>"033"</f>
        <v>033</v>
      </c>
      <c r="I35" t="s">
        <v>323</v>
      </c>
      <c r="J35" t="s">
        <v>324</v>
      </c>
      <c r="K35">
        <v>26208.81</v>
      </c>
      <c r="L35" t="s">
        <v>326</v>
      </c>
    </row>
    <row r="36" spans="1:12" ht="15" customHeight="1" x14ac:dyDescent="0.3">
      <c r="A36" t="s">
        <v>161</v>
      </c>
      <c r="B36" s="2" t="s">
        <v>11</v>
      </c>
      <c r="C36" s="2" t="s">
        <v>30</v>
      </c>
      <c r="D36" s="2" t="s">
        <v>13</v>
      </c>
      <c r="E36" s="2">
        <v>0</v>
      </c>
      <c r="F36" s="2" t="s">
        <v>14</v>
      </c>
      <c r="G36" t="s">
        <v>319</v>
      </c>
      <c r="H36" t="str">
        <f>"034"</f>
        <v>034</v>
      </c>
      <c r="I36" t="s">
        <v>323</v>
      </c>
      <c r="J36" t="s">
        <v>324</v>
      </c>
      <c r="K36">
        <v>26208.81</v>
      </c>
      <c r="L36" t="s">
        <v>326</v>
      </c>
    </row>
    <row r="37" spans="1:12" ht="15" customHeight="1" x14ac:dyDescent="0.3">
      <c r="A37" t="s">
        <v>162</v>
      </c>
      <c r="B37" s="2" t="s">
        <v>11</v>
      </c>
      <c r="C37" s="2" t="s">
        <v>30</v>
      </c>
      <c r="D37" s="2" t="s">
        <v>13</v>
      </c>
      <c r="E37" s="2">
        <v>0</v>
      </c>
      <c r="F37" s="2" t="s">
        <v>14</v>
      </c>
      <c r="G37" t="s">
        <v>319</v>
      </c>
      <c r="H37" t="str">
        <f>"035"</f>
        <v>035</v>
      </c>
      <c r="I37" t="s">
        <v>323</v>
      </c>
      <c r="J37" t="s">
        <v>324</v>
      </c>
      <c r="K37">
        <v>26208.81</v>
      </c>
      <c r="L37" t="s">
        <v>326</v>
      </c>
    </row>
    <row r="38" spans="1:12" ht="15" customHeight="1" x14ac:dyDescent="0.3">
      <c r="A38" t="s">
        <v>163</v>
      </c>
      <c r="B38" s="2" t="s">
        <v>11</v>
      </c>
      <c r="C38" s="2" t="s">
        <v>30</v>
      </c>
      <c r="D38" s="2" t="s">
        <v>13</v>
      </c>
      <c r="E38" s="2">
        <v>0</v>
      </c>
      <c r="F38" s="2" t="s">
        <v>14</v>
      </c>
      <c r="G38" t="s">
        <v>319</v>
      </c>
      <c r="H38" t="str">
        <f>"036"</f>
        <v>036</v>
      </c>
      <c r="I38" t="s">
        <v>323</v>
      </c>
      <c r="J38" t="s">
        <v>324</v>
      </c>
      <c r="K38">
        <v>26208.81</v>
      </c>
      <c r="L38" t="s">
        <v>326</v>
      </c>
    </row>
    <row r="39" spans="1:12" ht="15" customHeight="1" x14ac:dyDescent="0.3">
      <c r="A39" t="s">
        <v>164</v>
      </c>
      <c r="B39" s="2" t="s">
        <v>11</v>
      </c>
      <c r="C39" s="2" t="s">
        <v>30</v>
      </c>
      <c r="D39" s="2" t="s">
        <v>13</v>
      </c>
      <c r="E39" s="2">
        <v>0</v>
      </c>
      <c r="F39" s="2" t="s">
        <v>14</v>
      </c>
      <c r="G39" t="s">
        <v>319</v>
      </c>
      <c r="H39" t="str">
        <f>"037"</f>
        <v>037</v>
      </c>
      <c r="I39" t="s">
        <v>323</v>
      </c>
      <c r="J39" t="s">
        <v>324</v>
      </c>
      <c r="K39">
        <v>26208.81</v>
      </c>
      <c r="L39" t="s">
        <v>326</v>
      </c>
    </row>
    <row r="40" spans="1:12" ht="15" customHeight="1" x14ac:dyDescent="0.3">
      <c r="A40" t="s">
        <v>165</v>
      </c>
      <c r="B40" s="2" t="s">
        <v>11</v>
      </c>
      <c r="C40" s="2" t="s">
        <v>30</v>
      </c>
      <c r="D40" s="2" t="s">
        <v>13</v>
      </c>
      <c r="E40" s="2">
        <v>0</v>
      </c>
      <c r="F40" s="2" t="s">
        <v>14</v>
      </c>
      <c r="G40" t="s">
        <v>319</v>
      </c>
      <c r="H40" t="str">
        <f>"038"</f>
        <v>038</v>
      </c>
      <c r="I40" t="s">
        <v>323</v>
      </c>
      <c r="J40" t="s">
        <v>324</v>
      </c>
      <c r="K40">
        <v>26208.81</v>
      </c>
      <c r="L40" t="s">
        <v>326</v>
      </c>
    </row>
    <row r="41" spans="1:12" ht="15" customHeight="1" x14ac:dyDescent="0.3">
      <c r="A41" t="s">
        <v>166</v>
      </c>
      <c r="B41" s="2" t="s">
        <v>11</v>
      </c>
      <c r="C41" s="2" t="s">
        <v>30</v>
      </c>
      <c r="D41" s="2" t="s">
        <v>13</v>
      </c>
      <c r="E41" s="2">
        <v>0</v>
      </c>
      <c r="F41" s="2" t="s">
        <v>14</v>
      </c>
      <c r="G41" t="s">
        <v>319</v>
      </c>
      <c r="H41" t="str">
        <f>"039"</f>
        <v>039</v>
      </c>
      <c r="I41" t="s">
        <v>323</v>
      </c>
      <c r="J41" t="s">
        <v>324</v>
      </c>
      <c r="K41">
        <v>26208.81</v>
      </c>
      <c r="L41" t="s">
        <v>326</v>
      </c>
    </row>
    <row r="42" spans="1:12" ht="15" customHeight="1" x14ac:dyDescent="0.3">
      <c r="A42" t="s">
        <v>167</v>
      </c>
      <c r="B42" s="2" t="s">
        <v>11</v>
      </c>
      <c r="C42" s="2" t="s">
        <v>30</v>
      </c>
      <c r="D42" s="2" t="s">
        <v>13</v>
      </c>
      <c r="E42" s="2">
        <v>0</v>
      </c>
      <c r="F42" s="2" t="s">
        <v>14</v>
      </c>
      <c r="G42" t="s">
        <v>319</v>
      </c>
      <c r="H42" t="str">
        <f>"040"</f>
        <v>040</v>
      </c>
      <c r="I42" t="s">
        <v>323</v>
      </c>
      <c r="J42" t="s">
        <v>324</v>
      </c>
      <c r="K42">
        <v>26208.81</v>
      </c>
      <c r="L42" t="s">
        <v>326</v>
      </c>
    </row>
    <row r="43" spans="1:12" ht="15" customHeight="1" x14ac:dyDescent="0.3">
      <c r="A43" t="s">
        <v>168</v>
      </c>
      <c r="B43" s="2" t="s">
        <v>11</v>
      </c>
      <c r="C43" s="2" t="s">
        <v>30</v>
      </c>
      <c r="D43" s="2" t="s">
        <v>13</v>
      </c>
      <c r="E43" s="2">
        <v>0</v>
      </c>
      <c r="F43" s="2" t="s">
        <v>14</v>
      </c>
      <c r="G43" t="s">
        <v>319</v>
      </c>
      <c r="H43" t="str">
        <f>"041"</f>
        <v>041</v>
      </c>
      <c r="I43" t="s">
        <v>323</v>
      </c>
      <c r="J43" t="s">
        <v>324</v>
      </c>
      <c r="K43">
        <v>26208.81</v>
      </c>
      <c r="L43" t="s">
        <v>326</v>
      </c>
    </row>
    <row r="44" spans="1:12" ht="15" customHeight="1" x14ac:dyDescent="0.3">
      <c r="A44" t="s">
        <v>169</v>
      </c>
      <c r="B44" s="2" t="s">
        <v>11</v>
      </c>
      <c r="C44" s="2" t="s">
        <v>30</v>
      </c>
      <c r="D44" s="2" t="s">
        <v>13</v>
      </c>
      <c r="E44" s="2">
        <v>0</v>
      </c>
      <c r="F44" s="2" t="s">
        <v>14</v>
      </c>
      <c r="G44" t="s">
        <v>319</v>
      </c>
      <c r="H44" t="str">
        <f>"042"</f>
        <v>042</v>
      </c>
      <c r="I44" t="s">
        <v>323</v>
      </c>
      <c r="J44" t="s">
        <v>324</v>
      </c>
      <c r="K44">
        <v>26208.81</v>
      </c>
      <c r="L44" t="s">
        <v>326</v>
      </c>
    </row>
    <row r="45" spans="1:12" ht="15" customHeight="1" x14ac:dyDescent="0.3">
      <c r="A45" t="s">
        <v>170</v>
      </c>
      <c r="B45" s="2" t="s">
        <v>11</v>
      </c>
      <c r="C45" s="2" t="s">
        <v>30</v>
      </c>
      <c r="D45" s="2" t="s">
        <v>13</v>
      </c>
      <c r="E45" s="2">
        <v>0</v>
      </c>
      <c r="F45" s="2" t="s">
        <v>14</v>
      </c>
      <c r="G45" t="s">
        <v>319</v>
      </c>
      <c r="H45" t="str">
        <f>"043"</f>
        <v>043</v>
      </c>
      <c r="I45" t="s">
        <v>323</v>
      </c>
      <c r="J45" t="s">
        <v>324</v>
      </c>
      <c r="K45">
        <v>26208.81</v>
      </c>
      <c r="L45" t="s">
        <v>326</v>
      </c>
    </row>
    <row r="46" spans="1:12" ht="15" customHeight="1" x14ac:dyDescent="0.3">
      <c r="A46" t="s">
        <v>171</v>
      </c>
      <c r="B46" s="2" t="s">
        <v>11</v>
      </c>
      <c r="C46" s="2" t="s">
        <v>30</v>
      </c>
      <c r="D46" s="2" t="s">
        <v>13</v>
      </c>
      <c r="E46" s="2">
        <v>0</v>
      </c>
      <c r="F46" s="2" t="s">
        <v>14</v>
      </c>
      <c r="G46" t="s">
        <v>319</v>
      </c>
      <c r="H46" t="str">
        <f>"044"</f>
        <v>044</v>
      </c>
      <c r="I46" t="s">
        <v>323</v>
      </c>
      <c r="J46" t="s">
        <v>324</v>
      </c>
      <c r="K46">
        <v>26208.81</v>
      </c>
      <c r="L46" t="s">
        <v>326</v>
      </c>
    </row>
    <row r="47" spans="1:12" ht="15" customHeight="1" x14ac:dyDescent="0.3">
      <c r="A47" t="s">
        <v>172</v>
      </c>
      <c r="B47" s="2" t="s">
        <v>11</v>
      </c>
      <c r="C47" s="2" t="s">
        <v>30</v>
      </c>
      <c r="D47" s="2" t="s">
        <v>13</v>
      </c>
      <c r="E47" s="2">
        <v>0</v>
      </c>
      <c r="F47" s="2" t="s">
        <v>14</v>
      </c>
      <c r="G47" t="s">
        <v>319</v>
      </c>
      <c r="H47" t="str">
        <f>"045"</f>
        <v>045</v>
      </c>
      <c r="I47" t="s">
        <v>323</v>
      </c>
      <c r="J47" t="s">
        <v>324</v>
      </c>
      <c r="K47">
        <v>26208.81</v>
      </c>
      <c r="L47" t="s">
        <v>326</v>
      </c>
    </row>
    <row r="48" spans="1:12" ht="15" customHeight="1" x14ac:dyDescent="0.3">
      <c r="A48" t="s">
        <v>173</v>
      </c>
      <c r="B48" s="2" t="s">
        <v>11</v>
      </c>
      <c r="C48" s="2" t="s">
        <v>30</v>
      </c>
      <c r="D48" s="2" t="s">
        <v>13</v>
      </c>
      <c r="E48" s="2">
        <v>0</v>
      </c>
      <c r="F48" s="2" t="s">
        <v>14</v>
      </c>
      <c r="G48" t="s">
        <v>319</v>
      </c>
      <c r="H48" t="str">
        <f>"046"</f>
        <v>046</v>
      </c>
      <c r="I48" t="s">
        <v>323</v>
      </c>
      <c r="J48" t="s">
        <v>324</v>
      </c>
      <c r="K48">
        <v>26208.81</v>
      </c>
      <c r="L48" t="s">
        <v>326</v>
      </c>
    </row>
    <row r="49" spans="1:12" ht="15" customHeight="1" x14ac:dyDescent="0.3">
      <c r="A49" t="s">
        <v>174</v>
      </c>
      <c r="B49" s="2" t="s">
        <v>11</v>
      </c>
      <c r="C49" s="2" t="s">
        <v>30</v>
      </c>
      <c r="D49" s="2" t="s">
        <v>13</v>
      </c>
      <c r="E49" s="2">
        <v>0</v>
      </c>
      <c r="F49" s="2" t="s">
        <v>14</v>
      </c>
      <c r="G49" t="s">
        <v>319</v>
      </c>
      <c r="H49" t="str">
        <f>"047"</f>
        <v>047</v>
      </c>
      <c r="I49" t="s">
        <v>323</v>
      </c>
      <c r="J49" t="s">
        <v>324</v>
      </c>
      <c r="K49">
        <v>26208.81</v>
      </c>
      <c r="L49" t="s">
        <v>326</v>
      </c>
    </row>
    <row r="50" spans="1:12" ht="15" customHeight="1" x14ac:dyDescent="0.3">
      <c r="A50" t="s">
        <v>175</v>
      </c>
      <c r="B50" s="2" t="s">
        <v>11</v>
      </c>
      <c r="C50" s="2" t="s">
        <v>30</v>
      </c>
      <c r="D50" s="2" t="s">
        <v>13</v>
      </c>
      <c r="E50" s="2">
        <v>0</v>
      </c>
      <c r="F50" s="2" t="s">
        <v>14</v>
      </c>
      <c r="G50" t="s">
        <v>319</v>
      </c>
      <c r="H50" t="str">
        <f>"048"</f>
        <v>048</v>
      </c>
      <c r="I50" t="s">
        <v>323</v>
      </c>
      <c r="J50" t="s">
        <v>324</v>
      </c>
      <c r="K50">
        <v>26208.81</v>
      </c>
      <c r="L50" t="s">
        <v>326</v>
      </c>
    </row>
    <row r="51" spans="1:12" ht="15" customHeight="1" x14ac:dyDescent="0.3">
      <c r="A51" t="s">
        <v>176</v>
      </c>
      <c r="B51" s="2" t="s">
        <v>11</v>
      </c>
      <c r="C51" s="2" t="s">
        <v>30</v>
      </c>
      <c r="D51" s="2" t="s">
        <v>13</v>
      </c>
      <c r="E51" s="2">
        <v>0</v>
      </c>
      <c r="F51" s="2" t="s">
        <v>14</v>
      </c>
      <c r="G51" t="s">
        <v>320</v>
      </c>
      <c r="H51" t="str">
        <f>"001"</f>
        <v>001</v>
      </c>
      <c r="I51" t="s">
        <v>323</v>
      </c>
      <c r="J51" t="s">
        <v>324</v>
      </c>
      <c r="K51">
        <v>26208.81</v>
      </c>
      <c r="L51" t="s">
        <v>325</v>
      </c>
    </row>
    <row r="52" spans="1:12" ht="15" customHeight="1" x14ac:dyDescent="0.3">
      <c r="A52" t="s">
        <v>177</v>
      </c>
      <c r="B52" s="2" t="s">
        <v>11</v>
      </c>
      <c r="C52" s="2" t="s">
        <v>30</v>
      </c>
      <c r="D52" s="2" t="s">
        <v>13</v>
      </c>
      <c r="E52" s="2">
        <v>0</v>
      </c>
      <c r="F52" s="2" t="s">
        <v>14</v>
      </c>
      <c r="G52" t="s">
        <v>320</v>
      </c>
      <c r="H52" t="str">
        <f>"002"</f>
        <v>002</v>
      </c>
      <c r="I52" t="s">
        <v>323</v>
      </c>
      <c r="J52" t="s">
        <v>324</v>
      </c>
      <c r="K52">
        <v>26208.81</v>
      </c>
      <c r="L52" t="s">
        <v>325</v>
      </c>
    </row>
    <row r="53" spans="1:12" ht="15" customHeight="1" x14ac:dyDescent="0.3">
      <c r="A53" t="s">
        <v>178</v>
      </c>
      <c r="B53" s="2" t="s">
        <v>11</v>
      </c>
      <c r="C53" s="2" t="s">
        <v>30</v>
      </c>
      <c r="D53" s="2" t="s">
        <v>13</v>
      </c>
      <c r="E53" s="2">
        <v>0</v>
      </c>
      <c r="F53" s="2" t="s">
        <v>14</v>
      </c>
      <c r="G53" t="s">
        <v>320</v>
      </c>
      <c r="H53" t="str">
        <f>"003"</f>
        <v>003</v>
      </c>
      <c r="I53" t="s">
        <v>323</v>
      </c>
      <c r="J53" t="s">
        <v>324</v>
      </c>
      <c r="K53">
        <v>26208.81</v>
      </c>
      <c r="L53" t="s">
        <v>325</v>
      </c>
    </row>
    <row r="54" spans="1:12" ht="15" customHeight="1" x14ac:dyDescent="0.3">
      <c r="A54" t="s">
        <v>179</v>
      </c>
      <c r="B54" s="2" t="s">
        <v>11</v>
      </c>
      <c r="C54" s="2" t="s">
        <v>30</v>
      </c>
      <c r="D54" s="2" t="s">
        <v>13</v>
      </c>
      <c r="E54" s="2">
        <v>0</v>
      </c>
      <c r="F54" s="2" t="s">
        <v>14</v>
      </c>
      <c r="G54" t="s">
        <v>320</v>
      </c>
      <c r="H54" t="str">
        <f>"004"</f>
        <v>004</v>
      </c>
      <c r="I54" t="s">
        <v>323</v>
      </c>
      <c r="J54" t="s">
        <v>324</v>
      </c>
      <c r="K54">
        <v>26208.81</v>
      </c>
      <c r="L54" t="s">
        <v>325</v>
      </c>
    </row>
    <row r="55" spans="1:12" ht="15" customHeight="1" x14ac:dyDescent="0.3">
      <c r="A55" t="s">
        <v>180</v>
      </c>
      <c r="B55" s="2" t="s">
        <v>11</v>
      </c>
      <c r="C55" s="2" t="s">
        <v>30</v>
      </c>
      <c r="D55" s="2" t="s">
        <v>13</v>
      </c>
      <c r="E55" s="2">
        <v>0</v>
      </c>
      <c r="F55" s="2" t="s">
        <v>14</v>
      </c>
      <c r="G55" t="s">
        <v>320</v>
      </c>
      <c r="H55" t="str">
        <f>"005"</f>
        <v>005</v>
      </c>
      <c r="I55" t="s">
        <v>323</v>
      </c>
      <c r="J55" t="s">
        <v>324</v>
      </c>
      <c r="K55">
        <v>35382.53</v>
      </c>
      <c r="L55" t="s">
        <v>325</v>
      </c>
    </row>
    <row r="56" spans="1:12" ht="15" customHeight="1" x14ac:dyDescent="0.3">
      <c r="A56" t="s">
        <v>181</v>
      </c>
      <c r="B56" s="2" t="s">
        <v>11</v>
      </c>
      <c r="C56" s="2" t="s">
        <v>30</v>
      </c>
      <c r="D56" s="2" t="s">
        <v>13</v>
      </c>
      <c r="E56" s="2">
        <v>0</v>
      </c>
      <c r="F56" s="2" t="s">
        <v>14</v>
      </c>
      <c r="G56" t="s">
        <v>320</v>
      </c>
      <c r="H56" t="str">
        <f>"006"</f>
        <v>006</v>
      </c>
      <c r="I56" t="s">
        <v>323</v>
      </c>
      <c r="J56" t="s">
        <v>324</v>
      </c>
      <c r="K56">
        <v>26208.81</v>
      </c>
      <c r="L56" t="s">
        <v>325</v>
      </c>
    </row>
    <row r="57" spans="1:12" ht="15" customHeight="1" x14ac:dyDescent="0.3">
      <c r="A57" t="s">
        <v>182</v>
      </c>
      <c r="B57" s="2" t="s">
        <v>11</v>
      </c>
      <c r="C57" s="2" t="s">
        <v>30</v>
      </c>
      <c r="D57" s="2" t="s">
        <v>13</v>
      </c>
      <c r="E57" s="2">
        <v>0</v>
      </c>
      <c r="F57" s="2" t="s">
        <v>14</v>
      </c>
      <c r="G57" t="s">
        <v>320</v>
      </c>
      <c r="H57" t="str">
        <f>"007"</f>
        <v>007</v>
      </c>
      <c r="I57" t="s">
        <v>323</v>
      </c>
      <c r="J57" t="s">
        <v>324</v>
      </c>
      <c r="K57">
        <v>26208.81</v>
      </c>
      <c r="L57" t="s">
        <v>325</v>
      </c>
    </row>
    <row r="58" spans="1:12" ht="15" customHeight="1" x14ac:dyDescent="0.3">
      <c r="A58" t="s">
        <v>183</v>
      </c>
      <c r="B58" s="2" t="s">
        <v>11</v>
      </c>
      <c r="C58" s="2" t="s">
        <v>30</v>
      </c>
      <c r="D58" s="2" t="s">
        <v>13</v>
      </c>
      <c r="E58" s="2">
        <v>0</v>
      </c>
      <c r="F58" s="2" t="s">
        <v>14</v>
      </c>
      <c r="G58" t="s">
        <v>320</v>
      </c>
      <c r="H58" t="str">
        <f>"008"</f>
        <v>008</v>
      </c>
      <c r="I58" t="s">
        <v>323</v>
      </c>
      <c r="J58" t="s">
        <v>324</v>
      </c>
      <c r="K58">
        <v>26208.81</v>
      </c>
      <c r="L58" t="s">
        <v>325</v>
      </c>
    </row>
    <row r="59" spans="1:12" ht="15" customHeight="1" x14ac:dyDescent="0.3">
      <c r="A59" t="s">
        <v>184</v>
      </c>
      <c r="B59" s="2" t="s">
        <v>11</v>
      </c>
      <c r="C59" s="2" t="s">
        <v>30</v>
      </c>
      <c r="D59" s="2" t="s">
        <v>13</v>
      </c>
      <c r="E59" s="2">
        <v>0</v>
      </c>
      <c r="F59" s="2" t="s">
        <v>14</v>
      </c>
      <c r="G59" t="s">
        <v>320</v>
      </c>
      <c r="H59" t="str">
        <f>"009"</f>
        <v>009</v>
      </c>
      <c r="I59" t="s">
        <v>323</v>
      </c>
      <c r="J59" t="s">
        <v>324</v>
      </c>
      <c r="K59">
        <v>26208.81</v>
      </c>
      <c r="L59" t="s">
        <v>325</v>
      </c>
    </row>
    <row r="60" spans="1:12" ht="15" customHeight="1" x14ac:dyDescent="0.3">
      <c r="A60" t="s">
        <v>185</v>
      </c>
      <c r="B60" s="2" t="s">
        <v>11</v>
      </c>
      <c r="C60" s="2" t="s">
        <v>30</v>
      </c>
      <c r="D60" s="2" t="s">
        <v>13</v>
      </c>
      <c r="E60" s="2">
        <v>0</v>
      </c>
      <c r="F60" s="2" t="s">
        <v>14</v>
      </c>
      <c r="G60" t="s">
        <v>320</v>
      </c>
      <c r="H60" t="str">
        <f>"010"</f>
        <v>010</v>
      </c>
      <c r="I60" t="s">
        <v>323</v>
      </c>
      <c r="J60" t="s">
        <v>324</v>
      </c>
      <c r="K60">
        <v>26208.81</v>
      </c>
      <c r="L60" t="s">
        <v>325</v>
      </c>
    </row>
    <row r="61" spans="1:12" ht="15" customHeight="1" x14ac:dyDescent="0.3">
      <c r="A61" t="s">
        <v>186</v>
      </c>
      <c r="B61" s="2" t="s">
        <v>11</v>
      </c>
      <c r="C61" s="2" t="s">
        <v>30</v>
      </c>
      <c r="D61" s="2" t="s">
        <v>13</v>
      </c>
      <c r="E61" s="2">
        <v>0</v>
      </c>
      <c r="F61" s="2" t="s">
        <v>14</v>
      </c>
      <c r="G61" t="s">
        <v>320</v>
      </c>
      <c r="H61" t="str">
        <f>"011"</f>
        <v>011</v>
      </c>
      <c r="I61" t="s">
        <v>323</v>
      </c>
      <c r="J61" t="s">
        <v>324</v>
      </c>
      <c r="K61">
        <v>26208.81</v>
      </c>
      <c r="L61" t="s">
        <v>325</v>
      </c>
    </row>
    <row r="62" spans="1:12" ht="15" customHeight="1" x14ac:dyDescent="0.3">
      <c r="A62" t="s">
        <v>187</v>
      </c>
      <c r="B62" s="2" t="s">
        <v>11</v>
      </c>
      <c r="C62" s="2" t="s">
        <v>30</v>
      </c>
      <c r="D62" s="2" t="s">
        <v>13</v>
      </c>
      <c r="E62" s="2">
        <v>0</v>
      </c>
      <c r="F62" s="2" t="s">
        <v>14</v>
      </c>
      <c r="G62" t="s">
        <v>320</v>
      </c>
      <c r="H62" t="str">
        <f>"012"</f>
        <v>012</v>
      </c>
      <c r="I62" t="s">
        <v>323</v>
      </c>
      <c r="J62" t="s">
        <v>324</v>
      </c>
      <c r="K62">
        <v>26208.81</v>
      </c>
      <c r="L62" t="s">
        <v>325</v>
      </c>
    </row>
    <row r="63" spans="1:12" ht="15" customHeight="1" x14ac:dyDescent="0.3">
      <c r="A63" t="s">
        <v>188</v>
      </c>
      <c r="B63" s="2" t="s">
        <v>11</v>
      </c>
      <c r="C63" s="2" t="s">
        <v>30</v>
      </c>
      <c r="D63" s="2" t="s">
        <v>13</v>
      </c>
      <c r="E63" s="2">
        <v>0</v>
      </c>
      <c r="F63" s="2" t="s">
        <v>14</v>
      </c>
      <c r="G63" t="s">
        <v>320</v>
      </c>
      <c r="H63" t="str">
        <f>"013"</f>
        <v>013</v>
      </c>
      <c r="I63" t="s">
        <v>323</v>
      </c>
      <c r="J63" t="s">
        <v>324</v>
      </c>
      <c r="K63">
        <v>26208.81</v>
      </c>
      <c r="L63" t="s">
        <v>325</v>
      </c>
    </row>
    <row r="64" spans="1:12" ht="15" customHeight="1" x14ac:dyDescent="0.3">
      <c r="A64" t="s">
        <v>189</v>
      </c>
      <c r="B64" s="2" t="s">
        <v>11</v>
      </c>
      <c r="C64" s="2" t="s">
        <v>30</v>
      </c>
      <c r="D64" s="2" t="s">
        <v>13</v>
      </c>
      <c r="E64" s="2">
        <v>0</v>
      </c>
      <c r="F64" s="2" t="s">
        <v>14</v>
      </c>
      <c r="G64" t="s">
        <v>320</v>
      </c>
      <c r="H64" t="str">
        <f>"014"</f>
        <v>014</v>
      </c>
      <c r="I64" t="s">
        <v>323</v>
      </c>
      <c r="J64" t="s">
        <v>324</v>
      </c>
      <c r="K64">
        <v>26208.81</v>
      </c>
      <c r="L64" t="s">
        <v>325</v>
      </c>
    </row>
    <row r="65" spans="1:12" ht="15" customHeight="1" x14ac:dyDescent="0.3">
      <c r="A65" t="s">
        <v>190</v>
      </c>
      <c r="B65" s="2" t="s">
        <v>11</v>
      </c>
      <c r="C65" s="2" t="s">
        <v>30</v>
      </c>
      <c r="D65" s="2" t="s">
        <v>13</v>
      </c>
      <c r="E65" s="2">
        <v>0</v>
      </c>
      <c r="F65" s="2" t="s">
        <v>14</v>
      </c>
      <c r="G65" t="s">
        <v>320</v>
      </c>
      <c r="H65" t="str">
        <f>"015"</f>
        <v>015</v>
      </c>
      <c r="I65" t="s">
        <v>323</v>
      </c>
      <c r="J65" t="s">
        <v>324</v>
      </c>
      <c r="K65">
        <v>26208.81</v>
      </c>
      <c r="L65" t="s">
        <v>325</v>
      </c>
    </row>
    <row r="66" spans="1:12" ht="15" customHeight="1" x14ac:dyDescent="0.3">
      <c r="A66" t="s">
        <v>191</v>
      </c>
      <c r="B66" s="2" t="s">
        <v>11</v>
      </c>
      <c r="C66" s="2" t="s">
        <v>30</v>
      </c>
      <c r="D66" s="2" t="s">
        <v>13</v>
      </c>
      <c r="E66" s="2">
        <v>0</v>
      </c>
      <c r="F66" s="2" t="s">
        <v>14</v>
      </c>
      <c r="G66" t="s">
        <v>320</v>
      </c>
      <c r="H66" t="str">
        <f>"016"</f>
        <v>016</v>
      </c>
      <c r="I66" t="s">
        <v>323</v>
      </c>
      <c r="J66" t="s">
        <v>324</v>
      </c>
      <c r="K66">
        <v>26208.81</v>
      </c>
      <c r="L66" t="s">
        <v>325</v>
      </c>
    </row>
    <row r="67" spans="1:12" ht="15" customHeight="1" x14ac:dyDescent="0.3">
      <c r="A67" t="s">
        <v>192</v>
      </c>
      <c r="B67" s="2" t="s">
        <v>11</v>
      </c>
      <c r="C67" s="2" t="s">
        <v>30</v>
      </c>
      <c r="D67" s="2" t="s">
        <v>13</v>
      </c>
      <c r="E67" s="2">
        <v>0</v>
      </c>
      <c r="F67" s="2" t="s">
        <v>14</v>
      </c>
      <c r="G67" t="s">
        <v>320</v>
      </c>
      <c r="H67" t="str">
        <f>"017"</f>
        <v>017</v>
      </c>
      <c r="I67" t="s">
        <v>323</v>
      </c>
      <c r="J67" t="s">
        <v>324</v>
      </c>
      <c r="K67">
        <v>26208.81</v>
      </c>
      <c r="L67" t="s">
        <v>325</v>
      </c>
    </row>
    <row r="68" spans="1:12" ht="15" customHeight="1" x14ac:dyDescent="0.3">
      <c r="A68" t="s">
        <v>193</v>
      </c>
      <c r="B68" s="2" t="s">
        <v>11</v>
      </c>
      <c r="C68" s="2" t="s">
        <v>30</v>
      </c>
      <c r="D68" s="2" t="s">
        <v>13</v>
      </c>
      <c r="E68" s="2">
        <v>0</v>
      </c>
      <c r="F68" s="2" t="s">
        <v>14</v>
      </c>
      <c r="G68" t="s">
        <v>320</v>
      </c>
      <c r="H68" t="str">
        <f>"018"</f>
        <v>018</v>
      </c>
      <c r="I68" t="s">
        <v>323</v>
      </c>
      <c r="J68" t="s">
        <v>324</v>
      </c>
      <c r="K68">
        <v>26208.81</v>
      </c>
      <c r="L68" t="s">
        <v>325</v>
      </c>
    </row>
    <row r="69" spans="1:12" ht="15" customHeight="1" x14ac:dyDescent="0.3">
      <c r="A69" t="s">
        <v>194</v>
      </c>
      <c r="B69" s="2" t="s">
        <v>11</v>
      </c>
      <c r="C69" s="2" t="s">
        <v>30</v>
      </c>
      <c r="D69" s="2" t="s">
        <v>13</v>
      </c>
      <c r="E69" s="2">
        <v>0</v>
      </c>
      <c r="F69" s="2" t="s">
        <v>14</v>
      </c>
      <c r="G69" t="s">
        <v>320</v>
      </c>
      <c r="H69" t="str">
        <f>"019"</f>
        <v>019</v>
      </c>
      <c r="I69" t="s">
        <v>323</v>
      </c>
      <c r="J69" t="s">
        <v>324</v>
      </c>
      <c r="K69">
        <v>26208.81</v>
      </c>
      <c r="L69" t="s">
        <v>325</v>
      </c>
    </row>
    <row r="70" spans="1:12" ht="15" customHeight="1" x14ac:dyDescent="0.3">
      <c r="A70" t="s">
        <v>195</v>
      </c>
      <c r="B70" s="2" t="s">
        <v>11</v>
      </c>
      <c r="C70" s="2" t="s">
        <v>30</v>
      </c>
      <c r="D70" s="2" t="s">
        <v>13</v>
      </c>
      <c r="E70" s="2">
        <v>0</v>
      </c>
      <c r="F70" s="2" t="s">
        <v>14</v>
      </c>
      <c r="G70" t="s">
        <v>320</v>
      </c>
      <c r="H70" t="str">
        <f>"020"</f>
        <v>020</v>
      </c>
      <c r="I70" t="s">
        <v>323</v>
      </c>
      <c r="J70" t="s">
        <v>324</v>
      </c>
      <c r="K70">
        <v>26208.81</v>
      </c>
      <c r="L70" t="s">
        <v>325</v>
      </c>
    </row>
    <row r="71" spans="1:12" ht="15" customHeight="1" x14ac:dyDescent="0.3">
      <c r="A71" t="s">
        <v>196</v>
      </c>
      <c r="B71" s="2" t="s">
        <v>11</v>
      </c>
      <c r="C71" s="2" t="s">
        <v>30</v>
      </c>
      <c r="D71" s="2" t="s">
        <v>13</v>
      </c>
      <c r="E71" s="2">
        <v>0</v>
      </c>
      <c r="F71" s="2" t="s">
        <v>14</v>
      </c>
      <c r="G71" t="s">
        <v>320</v>
      </c>
      <c r="H71" t="str">
        <f>"021"</f>
        <v>021</v>
      </c>
      <c r="I71" t="s">
        <v>323</v>
      </c>
      <c r="J71" t="s">
        <v>324</v>
      </c>
      <c r="K71">
        <v>26208.81</v>
      </c>
      <c r="L71" t="s">
        <v>325</v>
      </c>
    </row>
    <row r="72" spans="1:12" ht="15" customHeight="1" x14ac:dyDescent="0.3">
      <c r="A72" t="s">
        <v>197</v>
      </c>
      <c r="B72" s="2" t="s">
        <v>11</v>
      </c>
      <c r="C72" s="2" t="s">
        <v>30</v>
      </c>
      <c r="D72" s="2" t="s">
        <v>13</v>
      </c>
      <c r="E72" s="2">
        <v>0</v>
      </c>
      <c r="F72" s="2" t="s">
        <v>14</v>
      </c>
      <c r="G72" t="s">
        <v>320</v>
      </c>
      <c r="H72" t="str">
        <f>"022"</f>
        <v>022</v>
      </c>
      <c r="I72" t="s">
        <v>323</v>
      </c>
      <c r="J72" t="s">
        <v>324</v>
      </c>
      <c r="K72">
        <v>26208.81</v>
      </c>
      <c r="L72" t="s">
        <v>325</v>
      </c>
    </row>
    <row r="73" spans="1:12" ht="15" customHeight="1" x14ac:dyDescent="0.3">
      <c r="A73" t="s">
        <v>198</v>
      </c>
      <c r="B73" s="2" t="s">
        <v>11</v>
      </c>
      <c r="C73" s="2" t="s">
        <v>30</v>
      </c>
      <c r="D73" s="2" t="s">
        <v>13</v>
      </c>
      <c r="E73" s="2">
        <v>0</v>
      </c>
      <c r="F73" s="2" t="s">
        <v>14</v>
      </c>
      <c r="G73" t="s">
        <v>320</v>
      </c>
      <c r="H73" t="str">
        <f>"023"</f>
        <v>023</v>
      </c>
      <c r="I73" t="s">
        <v>323</v>
      </c>
      <c r="J73" t="s">
        <v>324</v>
      </c>
      <c r="K73">
        <v>26208.81</v>
      </c>
      <c r="L73" t="s">
        <v>325</v>
      </c>
    </row>
    <row r="74" spans="1:12" ht="15" customHeight="1" x14ac:dyDescent="0.3">
      <c r="A74" t="s">
        <v>199</v>
      </c>
      <c r="B74" s="2" t="s">
        <v>11</v>
      </c>
      <c r="C74" s="2" t="s">
        <v>30</v>
      </c>
      <c r="D74" s="2" t="s">
        <v>13</v>
      </c>
      <c r="E74" s="2">
        <v>0</v>
      </c>
      <c r="F74" s="2" t="s">
        <v>14</v>
      </c>
      <c r="G74" t="s">
        <v>320</v>
      </c>
      <c r="H74" t="str">
        <f>"024"</f>
        <v>024</v>
      </c>
      <c r="I74" t="s">
        <v>323</v>
      </c>
      <c r="J74" t="s">
        <v>324</v>
      </c>
      <c r="K74">
        <v>26208.81</v>
      </c>
      <c r="L74" t="s">
        <v>325</v>
      </c>
    </row>
    <row r="75" spans="1:12" ht="15" customHeight="1" x14ac:dyDescent="0.3">
      <c r="A75" t="s">
        <v>200</v>
      </c>
      <c r="B75" s="2" t="s">
        <v>11</v>
      </c>
      <c r="C75" s="2" t="s">
        <v>30</v>
      </c>
      <c r="D75" s="2" t="s">
        <v>13</v>
      </c>
      <c r="E75" s="2">
        <v>0</v>
      </c>
      <c r="F75" s="2" t="s">
        <v>14</v>
      </c>
      <c r="G75" t="s">
        <v>320</v>
      </c>
      <c r="H75" t="str">
        <f>"025"</f>
        <v>025</v>
      </c>
      <c r="I75" t="s">
        <v>323</v>
      </c>
      <c r="J75" t="s">
        <v>324</v>
      </c>
      <c r="K75">
        <v>26208.81</v>
      </c>
      <c r="L75" t="s">
        <v>325</v>
      </c>
    </row>
    <row r="76" spans="1:12" ht="15" customHeight="1" x14ac:dyDescent="0.3">
      <c r="A76" t="s">
        <v>201</v>
      </c>
      <c r="B76" s="2" t="s">
        <v>11</v>
      </c>
      <c r="C76" s="2" t="s">
        <v>30</v>
      </c>
      <c r="D76" s="2" t="s">
        <v>13</v>
      </c>
      <c r="E76" s="2">
        <v>0</v>
      </c>
      <c r="F76" s="2" t="s">
        <v>14</v>
      </c>
      <c r="G76" t="s">
        <v>320</v>
      </c>
      <c r="H76" t="str">
        <f>"026"</f>
        <v>026</v>
      </c>
      <c r="I76" t="s">
        <v>323</v>
      </c>
      <c r="J76" t="s">
        <v>324</v>
      </c>
      <c r="K76">
        <v>26208.81</v>
      </c>
      <c r="L76" t="s">
        <v>325</v>
      </c>
    </row>
    <row r="77" spans="1:12" ht="15" customHeight="1" x14ac:dyDescent="0.3">
      <c r="A77" t="s">
        <v>202</v>
      </c>
      <c r="B77" s="2" t="s">
        <v>11</v>
      </c>
      <c r="C77" s="2" t="s">
        <v>30</v>
      </c>
      <c r="D77" s="2" t="s">
        <v>13</v>
      </c>
      <c r="E77" s="2">
        <v>0</v>
      </c>
      <c r="F77" s="2" t="s">
        <v>14</v>
      </c>
      <c r="G77" t="s">
        <v>320</v>
      </c>
      <c r="H77" t="str">
        <f>"027"</f>
        <v>027</v>
      </c>
      <c r="I77" t="s">
        <v>323</v>
      </c>
      <c r="J77" t="s">
        <v>324</v>
      </c>
      <c r="K77">
        <v>26208.81</v>
      </c>
      <c r="L77" t="s">
        <v>325</v>
      </c>
    </row>
    <row r="78" spans="1:12" ht="15" customHeight="1" x14ac:dyDescent="0.3">
      <c r="A78" t="s">
        <v>203</v>
      </c>
      <c r="B78" s="2" t="s">
        <v>11</v>
      </c>
      <c r="C78" s="2" t="s">
        <v>30</v>
      </c>
      <c r="D78" s="2" t="s">
        <v>13</v>
      </c>
      <c r="E78" s="2">
        <v>0</v>
      </c>
      <c r="F78" s="2" t="s">
        <v>14</v>
      </c>
      <c r="G78" t="s">
        <v>320</v>
      </c>
      <c r="H78" t="str">
        <f>"028"</f>
        <v>028</v>
      </c>
      <c r="I78" t="s">
        <v>323</v>
      </c>
      <c r="J78" t="s">
        <v>324</v>
      </c>
      <c r="K78">
        <v>26208.81</v>
      </c>
      <c r="L78" t="s">
        <v>325</v>
      </c>
    </row>
    <row r="79" spans="1:12" ht="15" customHeight="1" x14ac:dyDescent="0.3">
      <c r="A79" t="s">
        <v>204</v>
      </c>
      <c r="B79" s="2" t="s">
        <v>11</v>
      </c>
      <c r="C79" s="2" t="s">
        <v>30</v>
      </c>
      <c r="D79" s="2" t="s">
        <v>13</v>
      </c>
      <c r="E79" s="2">
        <v>0</v>
      </c>
      <c r="F79" s="2" t="s">
        <v>14</v>
      </c>
      <c r="G79" t="s">
        <v>320</v>
      </c>
      <c r="H79" t="str">
        <f>"029"</f>
        <v>029</v>
      </c>
      <c r="I79" t="s">
        <v>323</v>
      </c>
      <c r="J79" t="s">
        <v>324</v>
      </c>
      <c r="K79">
        <v>35382.53</v>
      </c>
      <c r="L79" t="s">
        <v>325</v>
      </c>
    </row>
    <row r="80" spans="1:12" ht="15" customHeight="1" x14ac:dyDescent="0.3">
      <c r="A80" t="s">
        <v>205</v>
      </c>
      <c r="B80" s="2" t="s">
        <v>11</v>
      </c>
      <c r="C80" s="2" t="s">
        <v>30</v>
      </c>
      <c r="D80" s="2" t="s">
        <v>13</v>
      </c>
      <c r="E80" s="2">
        <v>0</v>
      </c>
      <c r="F80" s="2" t="s">
        <v>14</v>
      </c>
      <c r="G80" t="s">
        <v>320</v>
      </c>
      <c r="H80" t="str">
        <f>"030"</f>
        <v>030</v>
      </c>
      <c r="I80" t="s">
        <v>323</v>
      </c>
      <c r="J80" t="s">
        <v>324</v>
      </c>
      <c r="K80">
        <v>26208.81</v>
      </c>
      <c r="L80" t="s">
        <v>325</v>
      </c>
    </row>
    <row r="81" spans="1:12" ht="15" customHeight="1" x14ac:dyDescent="0.3">
      <c r="A81" t="s">
        <v>206</v>
      </c>
      <c r="B81" s="2" t="s">
        <v>11</v>
      </c>
      <c r="C81" s="2" t="s">
        <v>30</v>
      </c>
      <c r="D81" s="2" t="s">
        <v>13</v>
      </c>
      <c r="E81" s="2">
        <v>0</v>
      </c>
      <c r="F81" s="2" t="s">
        <v>14</v>
      </c>
      <c r="G81" t="s">
        <v>320</v>
      </c>
      <c r="H81" t="str">
        <f>"031"</f>
        <v>031</v>
      </c>
      <c r="I81" t="s">
        <v>323</v>
      </c>
      <c r="J81" t="s">
        <v>324</v>
      </c>
      <c r="K81">
        <v>26208.81</v>
      </c>
      <c r="L81" t="s">
        <v>325</v>
      </c>
    </row>
    <row r="82" spans="1:12" ht="15" customHeight="1" x14ac:dyDescent="0.3">
      <c r="A82" t="s">
        <v>207</v>
      </c>
      <c r="B82" s="2" t="s">
        <v>11</v>
      </c>
      <c r="C82" s="2" t="s">
        <v>30</v>
      </c>
      <c r="D82" s="2" t="s">
        <v>13</v>
      </c>
      <c r="E82" s="2">
        <v>0</v>
      </c>
      <c r="F82" s="2" t="s">
        <v>14</v>
      </c>
      <c r="G82" t="s">
        <v>320</v>
      </c>
      <c r="H82" t="str">
        <f>"032"</f>
        <v>032</v>
      </c>
      <c r="I82" t="s">
        <v>323</v>
      </c>
      <c r="J82" t="s">
        <v>324</v>
      </c>
      <c r="K82">
        <v>26208.81</v>
      </c>
      <c r="L82" t="s">
        <v>325</v>
      </c>
    </row>
    <row r="83" spans="1:12" ht="15" customHeight="1" x14ac:dyDescent="0.3">
      <c r="A83" t="s">
        <v>208</v>
      </c>
      <c r="B83" s="2" t="s">
        <v>11</v>
      </c>
      <c r="C83" s="2" t="s">
        <v>30</v>
      </c>
      <c r="D83" s="2" t="s">
        <v>13</v>
      </c>
      <c r="E83" s="2">
        <v>0</v>
      </c>
      <c r="F83" s="2" t="s">
        <v>14</v>
      </c>
      <c r="G83" t="s">
        <v>320</v>
      </c>
      <c r="H83" t="str">
        <f>"033"</f>
        <v>033</v>
      </c>
      <c r="I83" t="s">
        <v>323</v>
      </c>
      <c r="J83" t="s">
        <v>324</v>
      </c>
      <c r="K83">
        <v>26208.81</v>
      </c>
      <c r="L83" t="s">
        <v>325</v>
      </c>
    </row>
    <row r="84" spans="1:12" ht="15" customHeight="1" x14ac:dyDescent="0.3">
      <c r="A84" t="s">
        <v>209</v>
      </c>
      <c r="B84" s="2" t="s">
        <v>11</v>
      </c>
      <c r="C84" s="2" t="s">
        <v>30</v>
      </c>
      <c r="D84" s="2" t="s">
        <v>13</v>
      </c>
      <c r="E84" s="2">
        <v>0</v>
      </c>
      <c r="F84" s="2" t="s">
        <v>14</v>
      </c>
      <c r="G84" t="s">
        <v>320</v>
      </c>
      <c r="H84" t="str">
        <f>"034"</f>
        <v>034</v>
      </c>
      <c r="I84" t="s">
        <v>323</v>
      </c>
      <c r="J84" t="s">
        <v>324</v>
      </c>
      <c r="K84">
        <v>26208.81</v>
      </c>
      <c r="L84" t="s">
        <v>325</v>
      </c>
    </row>
    <row r="85" spans="1:12" ht="15" customHeight="1" x14ac:dyDescent="0.3">
      <c r="A85" t="s">
        <v>210</v>
      </c>
      <c r="B85" s="2" t="s">
        <v>11</v>
      </c>
      <c r="C85" s="2" t="s">
        <v>30</v>
      </c>
      <c r="D85" s="2" t="s">
        <v>13</v>
      </c>
      <c r="E85" s="2">
        <v>0</v>
      </c>
      <c r="F85" s="2" t="s">
        <v>14</v>
      </c>
      <c r="G85" t="s">
        <v>320</v>
      </c>
      <c r="H85" t="str">
        <f>"035"</f>
        <v>035</v>
      </c>
      <c r="I85" t="s">
        <v>323</v>
      </c>
      <c r="J85" t="s">
        <v>324</v>
      </c>
      <c r="K85">
        <v>26208.81</v>
      </c>
      <c r="L85" t="s">
        <v>325</v>
      </c>
    </row>
    <row r="86" spans="1:12" ht="15" customHeight="1" x14ac:dyDescent="0.3">
      <c r="A86" t="s">
        <v>211</v>
      </c>
      <c r="B86" s="2" t="s">
        <v>11</v>
      </c>
      <c r="C86" s="2" t="s">
        <v>30</v>
      </c>
      <c r="D86" s="2" t="s">
        <v>13</v>
      </c>
      <c r="E86" s="2">
        <v>0</v>
      </c>
      <c r="F86" s="2" t="s">
        <v>14</v>
      </c>
      <c r="G86" t="s">
        <v>320</v>
      </c>
      <c r="H86" t="str">
        <f>"036"</f>
        <v>036</v>
      </c>
      <c r="I86" t="s">
        <v>323</v>
      </c>
      <c r="J86" t="s">
        <v>324</v>
      </c>
      <c r="K86">
        <v>26208.81</v>
      </c>
      <c r="L86" t="s">
        <v>325</v>
      </c>
    </row>
    <row r="87" spans="1:12" ht="15" customHeight="1" x14ac:dyDescent="0.3">
      <c r="A87" t="s">
        <v>212</v>
      </c>
      <c r="B87" s="2" t="s">
        <v>11</v>
      </c>
      <c r="C87" s="2" t="s">
        <v>30</v>
      </c>
      <c r="D87" s="2" t="s">
        <v>13</v>
      </c>
      <c r="E87" s="2">
        <v>0</v>
      </c>
      <c r="F87" s="2" t="s">
        <v>14</v>
      </c>
      <c r="G87" t="s">
        <v>320</v>
      </c>
      <c r="H87" t="str">
        <f>"037"</f>
        <v>037</v>
      </c>
      <c r="I87" t="s">
        <v>323</v>
      </c>
      <c r="J87" t="s">
        <v>324</v>
      </c>
      <c r="K87">
        <v>26208.81</v>
      </c>
      <c r="L87" t="s">
        <v>325</v>
      </c>
    </row>
    <row r="88" spans="1:12" ht="15" customHeight="1" x14ac:dyDescent="0.3">
      <c r="A88" t="s">
        <v>213</v>
      </c>
      <c r="B88" s="2" t="s">
        <v>11</v>
      </c>
      <c r="C88" s="2" t="s">
        <v>30</v>
      </c>
      <c r="D88" s="2" t="s">
        <v>13</v>
      </c>
      <c r="E88" s="2">
        <v>0</v>
      </c>
      <c r="F88" s="2" t="s">
        <v>14</v>
      </c>
      <c r="G88" t="s">
        <v>320</v>
      </c>
      <c r="H88" t="str">
        <f>"038"</f>
        <v>038</v>
      </c>
      <c r="I88" t="s">
        <v>323</v>
      </c>
      <c r="J88" t="s">
        <v>324</v>
      </c>
      <c r="K88">
        <v>26208.81</v>
      </c>
      <c r="L88" t="s">
        <v>325</v>
      </c>
    </row>
    <row r="89" spans="1:12" ht="15" customHeight="1" x14ac:dyDescent="0.3">
      <c r="A89" t="s">
        <v>214</v>
      </c>
      <c r="B89" s="2" t="s">
        <v>11</v>
      </c>
      <c r="C89" s="2" t="s">
        <v>30</v>
      </c>
      <c r="D89" s="2" t="s">
        <v>13</v>
      </c>
      <c r="E89" s="2">
        <v>0</v>
      </c>
      <c r="F89" s="2" t="s">
        <v>14</v>
      </c>
      <c r="G89" t="s">
        <v>320</v>
      </c>
      <c r="H89" t="str">
        <f>"039"</f>
        <v>039</v>
      </c>
      <c r="I89" t="s">
        <v>323</v>
      </c>
      <c r="J89" t="s">
        <v>324</v>
      </c>
      <c r="K89">
        <v>26208.81</v>
      </c>
      <c r="L89" t="s">
        <v>325</v>
      </c>
    </row>
    <row r="90" spans="1:12" ht="15" customHeight="1" x14ac:dyDescent="0.3">
      <c r="A90" t="s">
        <v>215</v>
      </c>
      <c r="B90" s="2" t="s">
        <v>11</v>
      </c>
      <c r="C90" s="2" t="s">
        <v>30</v>
      </c>
      <c r="D90" s="2" t="s">
        <v>13</v>
      </c>
      <c r="E90" s="2">
        <v>0</v>
      </c>
      <c r="F90" s="2" t="s">
        <v>14</v>
      </c>
      <c r="G90" t="s">
        <v>320</v>
      </c>
      <c r="H90" t="str">
        <f>"040"</f>
        <v>040</v>
      </c>
      <c r="I90" t="s">
        <v>323</v>
      </c>
      <c r="J90" t="s">
        <v>324</v>
      </c>
      <c r="K90">
        <v>26208.81</v>
      </c>
      <c r="L90" t="s">
        <v>325</v>
      </c>
    </row>
    <row r="91" spans="1:12" ht="15" customHeight="1" x14ac:dyDescent="0.3">
      <c r="A91" t="s">
        <v>216</v>
      </c>
      <c r="B91" s="2" t="s">
        <v>11</v>
      </c>
      <c r="C91" s="2" t="s">
        <v>30</v>
      </c>
      <c r="D91" s="2" t="s">
        <v>13</v>
      </c>
      <c r="E91" s="2">
        <v>0</v>
      </c>
      <c r="F91" s="2" t="s">
        <v>14</v>
      </c>
      <c r="G91" t="s">
        <v>320</v>
      </c>
      <c r="H91" t="str">
        <f>"041"</f>
        <v>041</v>
      </c>
      <c r="I91" t="s">
        <v>323</v>
      </c>
      <c r="J91" t="s">
        <v>324</v>
      </c>
      <c r="K91">
        <v>26208.81</v>
      </c>
      <c r="L91" t="s">
        <v>325</v>
      </c>
    </row>
    <row r="92" spans="1:12" ht="15" customHeight="1" x14ac:dyDescent="0.3">
      <c r="A92" t="s">
        <v>217</v>
      </c>
      <c r="B92" s="2" t="s">
        <v>11</v>
      </c>
      <c r="C92" s="2" t="s">
        <v>30</v>
      </c>
      <c r="D92" s="2" t="s">
        <v>13</v>
      </c>
      <c r="E92" s="2">
        <v>0</v>
      </c>
      <c r="F92" s="2" t="s">
        <v>14</v>
      </c>
      <c r="G92" t="s">
        <v>320</v>
      </c>
      <c r="H92" t="str">
        <f>"042"</f>
        <v>042</v>
      </c>
      <c r="I92" t="s">
        <v>323</v>
      </c>
      <c r="J92" t="s">
        <v>324</v>
      </c>
      <c r="K92">
        <v>26208.81</v>
      </c>
      <c r="L92" t="s">
        <v>325</v>
      </c>
    </row>
    <row r="93" spans="1:12" ht="15" customHeight="1" x14ac:dyDescent="0.3">
      <c r="A93" t="s">
        <v>218</v>
      </c>
      <c r="B93" s="2" t="s">
        <v>11</v>
      </c>
      <c r="C93" s="2" t="s">
        <v>30</v>
      </c>
      <c r="D93" s="2" t="s">
        <v>13</v>
      </c>
      <c r="E93" s="2">
        <v>0</v>
      </c>
      <c r="F93" s="2" t="s">
        <v>14</v>
      </c>
      <c r="G93" t="s">
        <v>320</v>
      </c>
      <c r="H93" t="str">
        <f>"043"</f>
        <v>043</v>
      </c>
      <c r="I93" t="s">
        <v>323</v>
      </c>
      <c r="J93" t="s">
        <v>324</v>
      </c>
      <c r="K93">
        <v>26208.81</v>
      </c>
      <c r="L93" t="s">
        <v>325</v>
      </c>
    </row>
    <row r="94" spans="1:12" ht="15" customHeight="1" x14ac:dyDescent="0.3">
      <c r="A94" t="s">
        <v>219</v>
      </c>
      <c r="B94" s="2" t="s">
        <v>11</v>
      </c>
      <c r="C94" s="2" t="s">
        <v>30</v>
      </c>
      <c r="D94" s="2" t="s">
        <v>13</v>
      </c>
      <c r="E94" s="2">
        <v>0</v>
      </c>
      <c r="F94" s="2" t="s">
        <v>14</v>
      </c>
      <c r="G94" t="s">
        <v>320</v>
      </c>
      <c r="H94" t="str">
        <f>"044"</f>
        <v>044</v>
      </c>
      <c r="I94" t="s">
        <v>323</v>
      </c>
      <c r="J94" t="s">
        <v>324</v>
      </c>
      <c r="K94">
        <v>26208.81</v>
      </c>
      <c r="L94" t="s">
        <v>325</v>
      </c>
    </row>
    <row r="95" spans="1:12" ht="15" customHeight="1" x14ac:dyDescent="0.3">
      <c r="A95" t="s">
        <v>220</v>
      </c>
      <c r="B95" s="2" t="s">
        <v>11</v>
      </c>
      <c r="C95" s="2" t="s">
        <v>30</v>
      </c>
      <c r="D95" s="2" t="s">
        <v>13</v>
      </c>
      <c r="E95" s="2">
        <v>0</v>
      </c>
      <c r="F95" s="2" t="s">
        <v>14</v>
      </c>
      <c r="G95" t="s">
        <v>320</v>
      </c>
      <c r="H95" t="str">
        <f>"045"</f>
        <v>045</v>
      </c>
      <c r="I95" t="s">
        <v>323</v>
      </c>
      <c r="J95" t="s">
        <v>324</v>
      </c>
      <c r="K95">
        <v>26208.81</v>
      </c>
      <c r="L95" t="s">
        <v>325</v>
      </c>
    </row>
    <row r="96" spans="1:12" ht="15" customHeight="1" x14ac:dyDescent="0.3">
      <c r="A96" t="s">
        <v>221</v>
      </c>
      <c r="B96" s="2" t="s">
        <v>11</v>
      </c>
      <c r="C96" s="2" t="s">
        <v>30</v>
      </c>
      <c r="D96" s="2" t="s">
        <v>13</v>
      </c>
      <c r="E96" s="2">
        <v>0</v>
      </c>
      <c r="F96" s="2" t="s">
        <v>14</v>
      </c>
      <c r="G96" t="s">
        <v>320</v>
      </c>
      <c r="H96" t="str">
        <f>"046"</f>
        <v>046</v>
      </c>
      <c r="I96" t="s">
        <v>323</v>
      </c>
      <c r="J96" t="s">
        <v>324</v>
      </c>
      <c r="K96">
        <v>26208.81</v>
      </c>
      <c r="L96" t="s">
        <v>325</v>
      </c>
    </row>
    <row r="97" spans="1:12" ht="15" customHeight="1" x14ac:dyDescent="0.3">
      <c r="A97" t="s">
        <v>222</v>
      </c>
      <c r="B97" s="2" t="s">
        <v>11</v>
      </c>
      <c r="C97" s="2" t="s">
        <v>30</v>
      </c>
      <c r="D97" s="2" t="s">
        <v>13</v>
      </c>
      <c r="E97" s="2">
        <v>0</v>
      </c>
      <c r="F97" s="2" t="s">
        <v>14</v>
      </c>
      <c r="G97" t="s">
        <v>320</v>
      </c>
      <c r="H97" t="str">
        <f>"047"</f>
        <v>047</v>
      </c>
      <c r="I97" t="s">
        <v>323</v>
      </c>
      <c r="J97" t="s">
        <v>324</v>
      </c>
      <c r="K97">
        <v>26208.81</v>
      </c>
      <c r="L97" t="s">
        <v>325</v>
      </c>
    </row>
    <row r="98" spans="1:12" ht="15" customHeight="1" x14ac:dyDescent="0.3">
      <c r="A98" t="s">
        <v>223</v>
      </c>
      <c r="B98" s="2" t="s">
        <v>11</v>
      </c>
      <c r="C98" s="2" t="s">
        <v>30</v>
      </c>
      <c r="D98" s="2" t="s">
        <v>13</v>
      </c>
      <c r="E98" s="2">
        <v>1</v>
      </c>
      <c r="F98" s="2" t="s">
        <v>14</v>
      </c>
      <c r="G98" t="s">
        <v>15</v>
      </c>
    </row>
    <row r="99" spans="1:12" ht="15" customHeight="1" x14ac:dyDescent="0.3">
      <c r="A99" t="s">
        <v>224</v>
      </c>
      <c r="B99" s="2" t="s">
        <v>11</v>
      </c>
      <c r="C99" s="2" t="s">
        <v>30</v>
      </c>
      <c r="D99" s="2" t="s">
        <v>13</v>
      </c>
      <c r="E99" s="2">
        <v>0</v>
      </c>
      <c r="F99" s="2" t="s">
        <v>14</v>
      </c>
      <c r="G99" t="s">
        <v>321</v>
      </c>
      <c r="H99" t="str">
        <f>"001"</f>
        <v>001</v>
      </c>
      <c r="I99" t="s">
        <v>323</v>
      </c>
      <c r="J99" t="s">
        <v>324</v>
      </c>
      <c r="K99">
        <v>26208.81</v>
      </c>
      <c r="L99" t="s">
        <v>327</v>
      </c>
    </row>
    <row r="100" spans="1:12" ht="15" customHeight="1" x14ac:dyDescent="0.3">
      <c r="A100" t="s">
        <v>225</v>
      </c>
      <c r="B100" s="2" t="s">
        <v>11</v>
      </c>
      <c r="C100" s="2" t="s">
        <v>30</v>
      </c>
      <c r="D100" s="2" t="s">
        <v>13</v>
      </c>
      <c r="E100" s="2">
        <v>0</v>
      </c>
      <c r="F100" s="2" t="s">
        <v>14</v>
      </c>
      <c r="G100" t="s">
        <v>321</v>
      </c>
      <c r="H100" t="str">
        <f>"002"</f>
        <v>002</v>
      </c>
      <c r="I100" t="s">
        <v>323</v>
      </c>
      <c r="J100" t="s">
        <v>324</v>
      </c>
      <c r="K100">
        <v>26208.81</v>
      </c>
      <c r="L100" t="s">
        <v>327</v>
      </c>
    </row>
    <row r="101" spans="1:12" ht="15" customHeight="1" x14ac:dyDescent="0.3">
      <c r="A101" t="s">
        <v>226</v>
      </c>
      <c r="B101" s="2" t="s">
        <v>11</v>
      </c>
      <c r="C101" s="2" t="s">
        <v>30</v>
      </c>
      <c r="D101" s="2" t="s">
        <v>13</v>
      </c>
      <c r="E101" s="2">
        <v>0</v>
      </c>
      <c r="F101" s="2" t="s">
        <v>14</v>
      </c>
      <c r="G101" t="s">
        <v>321</v>
      </c>
      <c r="H101" t="str">
        <f>"003"</f>
        <v>003</v>
      </c>
      <c r="I101" t="s">
        <v>323</v>
      </c>
      <c r="J101" t="s">
        <v>324</v>
      </c>
      <c r="K101">
        <v>26208.81</v>
      </c>
      <c r="L101" t="s">
        <v>327</v>
      </c>
    </row>
    <row r="102" spans="1:12" ht="15" customHeight="1" x14ac:dyDescent="0.3">
      <c r="A102" t="s">
        <v>227</v>
      </c>
      <c r="B102" s="2" t="s">
        <v>11</v>
      </c>
      <c r="C102" s="2" t="s">
        <v>30</v>
      </c>
      <c r="D102" s="2" t="s">
        <v>13</v>
      </c>
      <c r="E102" s="2">
        <v>0</v>
      </c>
      <c r="F102" s="2" t="s">
        <v>14</v>
      </c>
      <c r="G102" t="s">
        <v>321</v>
      </c>
      <c r="H102" t="str">
        <f>"004"</f>
        <v>004</v>
      </c>
      <c r="I102" t="s">
        <v>323</v>
      </c>
      <c r="J102" t="s">
        <v>324</v>
      </c>
      <c r="K102">
        <v>26208.81</v>
      </c>
      <c r="L102" t="s">
        <v>327</v>
      </c>
    </row>
    <row r="103" spans="1:12" ht="15" customHeight="1" x14ac:dyDescent="0.3">
      <c r="A103" t="s">
        <v>228</v>
      </c>
      <c r="B103" s="2" t="s">
        <v>11</v>
      </c>
      <c r="C103" s="2" t="s">
        <v>30</v>
      </c>
      <c r="D103" s="2" t="s">
        <v>13</v>
      </c>
      <c r="E103" s="2">
        <v>0</v>
      </c>
      <c r="F103" s="2" t="s">
        <v>14</v>
      </c>
      <c r="G103" t="s">
        <v>321</v>
      </c>
      <c r="H103" t="str">
        <f>"005"</f>
        <v>005</v>
      </c>
      <c r="I103" t="s">
        <v>323</v>
      </c>
      <c r="J103" t="s">
        <v>324</v>
      </c>
      <c r="K103">
        <v>26208.81</v>
      </c>
      <c r="L103" t="s">
        <v>327</v>
      </c>
    </row>
    <row r="104" spans="1:12" ht="15" customHeight="1" x14ac:dyDescent="0.3">
      <c r="A104" t="s">
        <v>229</v>
      </c>
      <c r="B104" s="2" t="s">
        <v>11</v>
      </c>
      <c r="C104" s="2" t="s">
        <v>30</v>
      </c>
      <c r="D104" s="2" t="s">
        <v>13</v>
      </c>
      <c r="E104" s="2">
        <v>0</v>
      </c>
      <c r="F104" s="2" t="s">
        <v>14</v>
      </c>
      <c r="G104" t="s">
        <v>321</v>
      </c>
      <c r="H104" t="str">
        <f>"006"</f>
        <v>006</v>
      </c>
      <c r="I104" t="s">
        <v>323</v>
      </c>
      <c r="J104" t="s">
        <v>324</v>
      </c>
      <c r="K104">
        <v>26208.81</v>
      </c>
      <c r="L104" t="s">
        <v>327</v>
      </c>
    </row>
    <row r="105" spans="1:12" ht="15" customHeight="1" x14ac:dyDescent="0.3">
      <c r="A105" t="s">
        <v>230</v>
      </c>
      <c r="B105" s="2" t="s">
        <v>11</v>
      </c>
      <c r="C105" s="2" t="s">
        <v>30</v>
      </c>
      <c r="D105" s="2" t="s">
        <v>13</v>
      </c>
      <c r="E105" s="2">
        <v>0</v>
      </c>
      <c r="F105" s="2" t="s">
        <v>14</v>
      </c>
      <c r="G105" t="s">
        <v>321</v>
      </c>
      <c r="H105" t="str">
        <f>"007"</f>
        <v>007</v>
      </c>
      <c r="I105" t="s">
        <v>323</v>
      </c>
      <c r="J105" t="s">
        <v>324</v>
      </c>
      <c r="K105">
        <v>26208.81</v>
      </c>
      <c r="L105" t="s">
        <v>327</v>
      </c>
    </row>
    <row r="106" spans="1:12" ht="15" customHeight="1" x14ac:dyDescent="0.3">
      <c r="A106" t="s">
        <v>231</v>
      </c>
      <c r="B106" s="2" t="s">
        <v>11</v>
      </c>
      <c r="C106" s="2" t="s">
        <v>30</v>
      </c>
      <c r="D106" s="2" t="s">
        <v>13</v>
      </c>
      <c r="E106" s="2">
        <v>0</v>
      </c>
      <c r="F106" s="2" t="s">
        <v>14</v>
      </c>
      <c r="G106" t="s">
        <v>321</v>
      </c>
      <c r="H106" t="str">
        <f>"008"</f>
        <v>008</v>
      </c>
      <c r="I106" t="s">
        <v>323</v>
      </c>
      <c r="J106" t="s">
        <v>324</v>
      </c>
      <c r="K106">
        <v>26208.81</v>
      </c>
      <c r="L106" t="s">
        <v>327</v>
      </c>
    </row>
    <row r="107" spans="1:12" ht="15" customHeight="1" x14ac:dyDescent="0.3">
      <c r="A107" t="s">
        <v>232</v>
      </c>
      <c r="B107" s="2" t="s">
        <v>11</v>
      </c>
      <c r="C107" s="2" t="s">
        <v>30</v>
      </c>
      <c r="D107" s="2" t="s">
        <v>13</v>
      </c>
      <c r="E107" s="2">
        <v>0</v>
      </c>
      <c r="F107" s="2" t="s">
        <v>14</v>
      </c>
      <c r="G107" t="s">
        <v>321</v>
      </c>
      <c r="H107" t="str">
        <f>"009"</f>
        <v>009</v>
      </c>
      <c r="I107" t="s">
        <v>323</v>
      </c>
      <c r="J107" t="s">
        <v>324</v>
      </c>
      <c r="K107">
        <v>26208.81</v>
      </c>
      <c r="L107" t="s">
        <v>327</v>
      </c>
    </row>
    <row r="108" spans="1:12" ht="15" customHeight="1" x14ac:dyDescent="0.3">
      <c r="A108" t="s">
        <v>233</v>
      </c>
      <c r="B108" s="2" t="s">
        <v>11</v>
      </c>
      <c r="C108" s="2" t="s">
        <v>30</v>
      </c>
      <c r="D108" s="2" t="s">
        <v>13</v>
      </c>
      <c r="E108" s="2">
        <v>0</v>
      </c>
      <c r="F108" s="2" t="s">
        <v>14</v>
      </c>
      <c r="G108" t="s">
        <v>321</v>
      </c>
      <c r="H108" t="str">
        <f>"010"</f>
        <v>010</v>
      </c>
      <c r="I108" t="s">
        <v>323</v>
      </c>
      <c r="J108" t="s">
        <v>324</v>
      </c>
      <c r="K108">
        <v>26208.81</v>
      </c>
      <c r="L108" t="s">
        <v>327</v>
      </c>
    </row>
    <row r="109" spans="1:12" ht="15" customHeight="1" x14ac:dyDescent="0.3">
      <c r="A109" t="s">
        <v>234</v>
      </c>
      <c r="B109" s="2" t="s">
        <v>11</v>
      </c>
      <c r="C109" s="2" t="s">
        <v>30</v>
      </c>
      <c r="D109" s="2" t="s">
        <v>13</v>
      </c>
      <c r="E109" s="2">
        <v>0</v>
      </c>
      <c r="F109" s="2" t="s">
        <v>14</v>
      </c>
      <c r="G109" t="s">
        <v>321</v>
      </c>
      <c r="H109" t="str">
        <f>"011"</f>
        <v>011</v>
      </c>
      <c r="I109" t="s">
        <v>323</v>
      </c>
      <c r="J109" t="s">
        <v>324</v>
      </c>
      <c r="K109">
        <v>26208.81</v>
      </c>
      <c r="L109" t="s">
        <v>327</v>
      </c>
    </row>
    <row r="110" spans="1:12" ht="15" customHeight="1" x14ac:dyDescent="0.3">
      <c r="A110" t="s">
        <v>235</v>
      </c>
      <c r="B110" s="2" t="s">
        <v>11</v>
      </c>
      <c r="C110" s="2" t="s">
        <v>30</v>
      </c>
      <c r="D110" s="2" t="s">
        <v>13</v>
      </c>
      <c r="E110" s="2">
        <v>0</v>
      </c>
      <c r="F110" s="2" t="s">
        <v>14</v>
      </c>
      <c r="G110" t="s">
        <v>321</v>
      </c>
      <c r="H110" t="str">
        <f>"012"</f>
        <v>012</v>
      </c>
      <c r="I110" t="s">
        <v>323</v>
      </c>
      <c r="J110" t="s">
        <v>324</v>
      </c>
      <c r="K110">
        <v>26208.81</v>
      </c>
      <c r="L110" t="s">
        <v>327</v>
      </c>
    </row>
    <row r="111" spans="1:12" ht="15" customHeight="1" x14ac:dyDescent="0.3">
      <c r="A111" t="s">
        <v>236</v>
      </c>
      <c r="B111" s="2" t="s">
        <v>11</v>
      </c>
      <c r="C111" s="2" t="s">
        <v>30</v>
      </c>
      <c r="D111" s="2" t="s">
        <v>13</v>
      </c>
      <c r="E111" s="2">
        <v>0</v>
      </c>
      <c r="F111" s="2" t="s">
        <v>14</v>
      </c>
      <c r="G111" t="s">
        <v>321</v>
      </c>
      <c r="H111" t="str">
        <f>"013"</f>
        <v>013</v>
      </c>
      <c r="I111" t="s">
        <v>323</v>
      </c>
      <c r="J111" t="s">
        <v>324</v>
      </c>
      <c r="K111">
        <v>26208.81</v>
      </c>
      <c r="L111" t="s">
        <v>327</v>
      </c>
    </row>
    <row r="112" spans="1:12" ht="15" customHeight="1" x14ac:dyDescent="0.3">
      <c r="A112" t="s">
        <v>237</v>
      </c>
      <c r="B112" s="2" t="s">
        <v>11</v>
      </c>
      <c r="C112" s="2" t="s">
        <v>30</v>
      </c>
      <c r="D112" s="2" t="s">
        <v>13</v>
      </c>
      <c r="E112" s="2">
        <v>0</v>
      </c>
      <c r="F112" s="2" t="s">
        <v>14</v>
      </c>
      <c r="G112" t="s">
        <v>321</v>
      </c>
      <c r="H112" t="str">
        <f>"014"</f>
        <v>014</v>
      </c>
      <c r="I112" t="s">
        <v>323</v>
      </c>
      <c r="J112" t="s">
        <v>324</v>
      </c>
      <c r="K112">
        <v>26208.81</v>
      </c>
      <c r="L112" t="s">
        <v>327</v>
      </c>
    </row>
    <row r="113" spans="1:12" ht="15" customHeight="1" x14ac:dyDescent="0.3">
      <c r="A113" t="s">
        <v>238</v>
      </c>
      <c r="B113" s="2" t="s">
        <v>11</v>
      </c>
      <c r="C113" s="2" t="s">
        <v>30</v>
      </c>
      <c r="D113" s="2" t="s">
        <v>13</v>
      </c>
      <c r="E113" s="2">
        <v>0</v>
      </c>
      <c r="F113" s="2" t="s">
        <v>14</v>
      </c>
      <c r="G113" t="s">
        <v>321</v>
      </c>
      <c r="H113" t="str">
        <f>"015"</f>
        <v>015</v>
      </c>
      <c r="I113" t="s">
        <v>323</v>
      </c>
      <c r="J113" t="s">
        <v>324</v>
      </c>
      <c r="K113">
        <v>26208.81</v>
      </c>
      <c r="L113" t="s">
        <v>327</v>
      </c>
    </row>
    <row r="114" spans="1:12" ht="15" customHeight="1" x14ac:dyDescent="0.3">
      <c r="A114" t="s">
        <v>239</v>
      </c>
      <c r="B114" s="2" t="s">
        <v>11</v>
      </c>
      <c r="C114" s="2" t="s">
        <v>30</v>
      </c>
      <c r="D114" s="2" t="s">
        <v>13</v>
      </c>
      <c r="E114" s="2">
        <v>0</v>
      </c>
      <c r="F114" s="2" t="s">
        <v>14</v>
      </c>
      <c r="G114" t="s">
        <v>321</v>
      </c>
      <c r="H114" t="str">
        <f>"016"</f>
        <v>016</v>
      </c>
      <c r="I114" t="s">
        <v>323</v>
      </c>
      <c r="J114" t="s">
        <v>324</v>
      </c>
      <c r="K114">
        <v>26208.81</v>
      </c>
      <c r="L114" t="s">
        <v>327</v>
      </c>
    </row>
    <row r="115" spans="1:12" ht="15" customHeight="1" x14ac:dyDescent="0.3">
      <c r="A115" t="s">
        <v>240</v>
      </c>
      <c r="B115" s="2" t="s">
        <v>11</v>
      </c>
      <c r="C115" s="2" t="s">
        <v>30</v>
      </c>
      <c r="D115" s="2" t="s">
        <v>13</v>
      </c>
      <c r="E115" s="2">
        <v>0</v>
      </c>
      <c r="F115" s="2" t="s">
        <v>14</v>
      </c>
      <c r="G115" t="s">
        <v>321</v>
      </c>
      <c r="H115" t="str">
        <f>"017"</f>
        <v>017</v>
      </c>
      <c r="I115" t="s">
        <v>323</v>
      </c>
      <c r="J115" t="s">
        <v>324</v>
      </c>
      <c r="K115">
        <v>26208.81</v>
      </c>
      <c r="L115" t="s">
        <v>327</v>
      </c>
    </row>
    <row r="116" spans="1:12" ht="15" customHeight="1" x14ac:dyDescent="0.3">
      <c r="A116" t="s">
        <v>241</v>
      </c>
      <c r="B116" s="2" t="s">
        <v>11</v>
      </c>
      <c r="C116" s="2" t="s">
        <v>30</v>
      </c>
      <c r="D116" s="2" t="s">
        <v>13</v>
      </c>
      <c r="E116" s="2">
        <v>0</v>
      </c>
      <c r="F116" s="2" t="s">
        <v>14</v>
      </c>
      <c r="G116" t="s">
        <v>321</v>
      </c>
      <c r="H116" t="str">
        <f>"018"</f>
        <v>018</v>
      </c>
      <c r="I116" t="s">
        <v>323</v>
      </c>
      <c r="J116" t="s">
        <v>324</v>
      </c>
      <c r="K116">
        <v>26208.81</v>
      </c>
      <c r="L116" t="s">
        <v>327</v>
      </c>
    </row>
    <row r="117" spans="1:12" ht="15" customHeight="1" x14ac:dyDescent="0.3">
      <c r="A117" t="s">
        <v>242</v>
      </c>
      <c r="B117" s="2" t="s">
        <v>11</v>
      </c>
      <c r="C117" s="2" t="s">
        <v>30</v>
      </c>
      <c r="D117" s="2" t="s">
        <v>13</v>
      </c>
      <c r="E117" s="2">
        <v>0</v>
      </c>
      <c r="F117" s="2" t="s">
        <v>14</v>
      </c>
      <c r="G117" t="s">
        <v>321</v>
      </c>
      <c r="H117" t="str">
        <f>"019"</f>
        <v>019</v>
      </c>
      <c r="I117" t="s">
        <v>323</v>
      </c>
      <c r="J117" t="s">
        <v>324</v>
      </c>
      <c r="K117">
        <v>26208.81</v>
      </c>
      <c r="L117" t="s">
        <v>327</v>
      </c>
    </row>
    <row r="118" spans="1:12" ht="15" customHeight="1" x14ac:dyDescent="0.3">
      <c r="A118" t="s">
        <v>243</v>
      </c>
      <c r="B118" s="2" t="s">
        <v>11</v>
      </c>
      <c r="C118" s="2" t="s">
        <v>30</v>
      </c>
      <c r="D118" s="2" t="s">
        <v>13</v>
      </c>
      <c r="E118" s="2">
        <v>0</v>
      </c>
      <c r="F118" s="2" t="s">
        <v>14</v>
      </c>
      <c r="G118" t="s">
        <v>321</v>
      </c>
      <c r="H118" t="str">
        <f>"020"</f>
        <v>020</v>
      </c>
      <c r="I118" t="s">
        <v>323</v>
      </c>
      <c r="J118" t="s">
        <v>324</v>
      </c>
      <c r="K118">
        <v>26208.81</v>
      </c>
      <c r="L118" t="s">
        <v>327</v>
      </c>
    </row>
    <row r="119" spans="1:12" ht="15" customHeight="1" x14ac:dyDescent="0.3">
      <c r="A119" t="s">
        <v>244</v>
      </c>
      <c r="B119" s="2" t="s">
        <v>11</v>
      </c>
      <c r="C119" s="2" t="s">
        <v>30</v>
      </c>
      <c r="D119" s="2" t="s">
        <v>13</v>
      </c>
      <c r="E119" s="2">
        <v>0</v>
      </c>
      <c r="F119" s="2" t="s">
        <v>14</v>
      </c>
      <c r="G119" t="s">
        <v>321</v>
      </c>
      <c r="H119" t="str">
        <f>"021"</f>
        <v>021</v>
      </c>
      <c r="I119" t="s">
        <v>323</v>
      </c>
      <c r="J119" t="s">
        <v>324</v>
      </c>
      <c r="K119">
        <v>26208.81</v>
      </c>
      <c r="L119" t="s">
        <v>327</v>
      </c>
    </row>
    <row r="120" spans="1:12" ht="15" customHeight="1" x14ac:dyDescent="0.3">
      <c r="A120" t="s">
        <v>245</v>
      </c>
      <c r="B120" s="2" t="s">
        <v>11</v>
      </c>
      <c r="C120" s="2" t="s">
        <v>30</v>
      </c>
      <c r="D120" s="2" t="s">
        <v>13</v>
      </c>
      <c r="E120" s="2">
        <v>0</v>
      </c>
      <c r="F120" s="2" t="s">
        <v>14</v>
      </c>
      <c r="G120" t="s">
        <v>321</v>
      </c>
      <c r="H120" t="str">
        <f>"022"</f>
        <v>022</v>
      </c>
      <c r="I120" t="s">
        <v>323</v>
      </c>
      <c r="J120" t="s">
        <v>324</v>
      </c>
      <c r="K120">
        <v>26208.81</v>
      </c>
      <c r="L120" t="s">
        <v>327</v>
      </c>
    </row>
    <row r="121" spans="1:12" ht="15" customHeight="1" x14ac:dyDescent="0.3">
      <c r="A121" t="s">
        <v>246</v>
      </c>
      <c r="B121" s="2" t="s">
        <v>11</v>
      </c>
      <c r="C121" s="2" t="s">
        <v>30</v>
      </c>
      <c r="D121" s="2" t="s">
        <v>13</v>
      </c>
      <c r="E121" s="2">
        <v>0</v>
      </c>
      <c r="F121" s="2" t="s">
        <v>14</v>
      </c>
      <c r="G121" t="s">
        <v>321</v>
      </c>
      <c r="H121" t="str">
        <f>"023"</f>
        <v>023</v>
      </c>
      <c r="I121" t="s">
        <v>323</v>
      </c>
      <c r="J121" t="s">
        <v>324</v>
      </c>
      <c r="K121">
        <v>26208.81</v>
      </c>
      <c r="L121" t="s">
        <v>327</v>
      </c>
    </row>
    <row r="122" spans="1:12" ht="15" customHeight="1" x14ac:dyDescent="0.3">
      <c r="A122" t="s">
        <v>247</v>
      </c>
      <c r="B122" s="2" t="s">
        <v>11</v>
      </c>
      <c r="C122" s="2" t="s">
        <v>30</v>
      </c>
      <c r="D122" s="2" t="s">
        <v>13</v>
      </c>
      <c r="E122" s="2">
        <v>0</v>
      </c>
      <c r="F122" s="2" t="s">
        <v>14</v>
      </c>
      <c r="G122" t="s">
        <v>321</v>
      </c>
      <c r="H122" t="str">
        <f>"024"</f>
        <v>024</v>
      </c>
      <c r="I122" t="s">
        <v>323</v>
      </c>
      <c r="J122" t="s">
        <v>324</v>
      </c>
      <c r="K122">
        <v>26208.81</v>
      </c>
      <c r="L122" t="s">
        <v>327</v>
      </c>
    </row>
    <row r="123" spans="1:12" ht="15" customHeight="1" x14ac:dyDescent="0.3">
      <c r="A123" t="s">
        <v>248</v>
      </c>
      <c r="B123" s="2" t="s">
        <v>11</v>
      </c>
      <c r="C123" s="2" t="s">
        <v>30</v>
      </c>
      <c r="D123" s="2" t="s">
        <v>13</v>
      </c>
      <c r="E123" s="2">
        <v>0</v>
      </c>
      <c r="F123" s="2" t="s">
        <v>14</v>
      </c>
      <c r="G123" t="s">
        <v>321</v>
      </c>
      <c r="H123" t="str">
        <f>"025"</f>
        <v>025</v>
      </c>
      <c r="I123" t="s">
        <v>323</v>
      </c>
      <c r="J123" t="s">
        <v>324</v>
      </c>
      <c r="K123">
        <v>26208.81</v>
      </c>
      <c r="L123" t="s">
        <v>327</v>
      </c>
    </row>
    <row r="124" spans="1:12" ht="15" customHeight="1" x14ac:dyDescent="0.3">
      <c r="A124" t="s">
        <v>249</v>
      </c>
      <c r="B124" s="2" t="s">
        <v>11</v>
      </c>
      <c r="C124" s="2" t="s">
        <v>30</v>
      </c>
      <c r="D124" s="2" t="s">
        <v>13</v>
      </c>
      <c r="E124" s="2">
        <v>0</v>
      </c>
      <c r="F124" s="2" t="s">
        <v>14</v>
      </c>
      <c r="G124" t="s">
        <v>321</v>
      </c>
      <c r="H124" t="str">
        <f>"026"</f>
        <v>026</v>
      </c>
      <c r="I124" t="s">
        <v>323</v>
      </c>
      <c r="J124" t="s">
        <v>324</v>
      </c>
      <c r="K124">
        <v>26208.81</v>
      </c>
      <c r="L124" t="s">
        <v>327</v>
      </c>
    </row>
    <row r="125" spans="1:12" ht="15" customHeight="1" x14ac:dyDescent="0.3">
      <c r="A125" t="s">
        <v>250</v>
      </c>
      <c r="B125" s="2" t="s">
        <v>11</v>
      </c>
      <c r="C125" s="2" t="s">
        <v>30</v>
      </c>
      <c r="D125" s="2" t="s">
        <v>13</v>
      </c>
      <c r="E125" s="2">
        <v>0</v>
      </c>
      <c r="F125" s="2" t="s">
        <v>14</v>
      </c>
      <c r="G125" t="s">
        <v>321</v>
      </c>
      <c r="H125" t="str">
        <f>"027"</f>
        <v>027</v>
      </c>
      <c r="I125" t="s">
        <v>323</v>
      </c>
      <c r="J125" t="s">
        <v>324</v>
      </c>
      <c r="K125">
        <v>26208.81</v>
      </c>
      <c r="L125" t="s">
        <v>327</v>
      </c>
    </row>
    <row r="126" spans="1:12" ht="15" customHeight="1" x14ac:dyDescent="0.3">
      <c r="A126" t="s">
        <v>251</v>
      </c>
      <c r="B126" s="2" t="s">
        <v>11</v>
      </c>
      <c r="C126" s="2" t="s">
        <v>30</v>
      </c>
      <c r="D126" s="2" t="s">
        <v>13</v>
      </c>
      <c r="E126" s="2">
        <v>0</v>
      </c>
      <c r="F126" s="2" t="s">
        <v>14</v>
      </c>
      <c r="G126" t="s">
        <v>321</v>
      </c>
      <c r="H126" t="str">
        <f>"028"</f>
        <v>028</v>
      </c>
      <c r="I126" t="s">
        <v>323</v>
      </c>
      <c r="J126" t="s">
        <v>324</v>
      </c>
      <c r="K126">
        <v>26208.81</v>
      </c>
      <c r="L126" t="s">
        <v>327</v>
      </c>
    </row>
    <row r="127" spans="1:12" ht="15" customHeight="1" x14ac:dyDescent="0.3">
      <c r="A127" t="s">
        <v>252</v>
      </c>
      <c r="B127" s="2" t="s">
        <v>11</v>
      </c>
      <c r="C127" s="2" t="s">
        <v>30</v>
      </c>
      <c r="D127" s="2" t="s">
        <v>13</v>
      </c>
      <c r="E127" s="2">
        <v>0</v>
      </c>
      <c r="F127" s="2" t="s">
        <v>14</v>
      </c>
      <c r="G127" t="s">
        <v>321</v>
      </c>
      <c r="H127" t="str">
        <f>"029"</f>
        <v>029</v>
      </c>
      <c r="I127" t="s">
        <v>323</v>
      </c>
      <c r="J127" t="s">
        <v>324</v>
      </c>
      <c r="K127">
        <v>26208.81</v>
      </c>
      <c r="L127" t="s">
        <v>327</v>
      </c>
    </row>
    <row r="128" spans="1:12" ht="15" customHeight="1" x14ac:dyDescent="0.3">
      <c r="A128" t="s">
        <v>253</v>
      </c>
      <c r="B128" s="2" t="s">
        <v>11</v>
      </c>
      <c r="C128" s="2" t="s">
        <v>30</v>
      </c>
      <c r="D128" s="2" t="s">
        <v>13</v>
      </c>
      <c r="E128" s="2">
        <v>0</v>
      </c>
      <c r="F128" s="2" t="s">
        <v>14</v>
      </c>
      <c r="G128" t="s">
        <v>321</v>
      </c>
      <c r="H128" t="str">
        <f>"030"</f>
        <v>030</v>
      </c>
      <c r="I128" t="s">
        <v>323</v>
      </c>
      <c r="J128" t="s">
        <v>324</v>
      </c>
      <c r="K128">
        <v>26208.81</v>
      </c>
      <c r="L128" t="s">
        <v>327</v>
      </c>
    </row>
    <row r="129" spans="1:12" ht="15" customHeight="1" x14ac:dyDescent="0.3">
      <c r="A129" t="s">
        <v>254</v>
      </c>
      <c r="B129" s="2" t="s">
        <v>11</v>
      </c>
      <c r="C129" s="2" t="s">
        <v>30</v>
      </c>
      <c r="D129" s="2" t="s">
        <v>13</v>
      </c>
      <c r="E129" s="2">
        <v>0</v>
      </c>
      <c r="F129" s="2" t="s">
        <v>14</v>
      </c>
      <c r="G129" t="s">
        <v>321</v>
      </c>
      <c r="H129" t="str">
        <f>"031"</f>
        <v>031</v>
      </c>
      <c r="I129" t="s">
        <v>323</v>
      </c>
      <c r="J129" t="s">
        <v>324</v>
      </c>
      <c r="K129">
        <v>26208.81</v>
      </c>
      <c r="L129" t="s">
        <v>327</v>
      </c>
    </row>
    <row r="130" spans="1:12" ht="15" customHeight="1" x14ac:dyDescent="0.3">
      <c r="A130" t="s">
        <v>255</v>
      </c>
      <c r="B130" s="2" t="s">
        <v>11</v>
      </c>
      <c r="C130" s="2" t="s">
        <v>30</v>
      </c>
      <c r="D130" s="2" t="s">
        <v>13</v>
      </c>
      <c r="E130" s="2">
        <v>0</v>
      </c>
      <c r="F130" s="2" t="s">
        <v>14</v>
      </c>
      <c r="G130" t="s">
        <v>321</v>
      </c>
      <c r="H130" t="str">
        <f>"032"</f>
        <v>032</v>
      </c>
      <c r="I130" t="s">
        <v>323</v>
      </c>
      <c r="J130" t="s">
        <v>324</v>
      </c>
      <c r="K130">
        <v>26208.81</v>
      </c>
      <c r="L130" t="s">
        <v>327</v>
      </c>
    </row>
    <row r="131" spans="1:12" ht="15" customHeight="1" x14ac:dyDescent="0.3">
      <c r="A131" t="s">
        <v>256</v>
      </c>
      <c r="B131" s="2" t="s">
        <v>11</v>
      </c>
      <c r="C131" s="2" t="s">
        <v>30</v>
      </c>
      <c r="D131" s="2" t="s">
        <v>13</v>
      </c>
      <c r="E131" s="2">
        <v>0</v>
      </c>
      <c r="F131" s="2" t="s">
        <v>14</v>
      </c>
      <c r="G131" t="s">
        <v>321</v>
      </c>
      <c r="H131" t="str">
        <f>"033"</f>
        <v>033</v>
      </c>
      <c r="I131" t="s">
        <v>323</v>
      </c>
      <c r="J131" t="s">
        <v>324</v>
      </c>
      <c r="K131">
        <v>26208.81</v>
      </c>
      <c r="L131" t="s">
        <v>327</v>
      </c>
    </row>
    <row r="132" spans="1:12" ht="15" customHeight="1" x14ac:dyDescent="0.3">
      <c r="A132" t="s">
        <v>257</v>
      </c>
      <c r="B132" s="2" t="s">
        <v>11</v>
      </c>
      <c r="C132" s="2" t="s">
        <v>30</v>
      </c>
      <c r="D132" s="2" t="s">
        <v>13</v>
      </c>
      <c r="E132" s="2">
        <v>0</v>
      </c>
      <c r="F132" s="2" t="s">
        <v>14</v>
      </c>
      <c r="G132" t="s">
        <v>321</v>
      </c>
      <c r="H132" t="str">
        <f>"034"</f>
        <v>034</v>
      </c>
      <c r="I132" t="s">
        <v>323</v>
      </c>
      <c r="J132" t="s">
        <v>324</v>
      </c>
      <c r="K132">
        <v>26208.81</v>
      </c>
      <c r="L132" t="s">
        <v>327</v>
      </c>
    </row>
    <row r="133" spans="1:12" ht="15" customHeight="1" x14ac:dyDescent="0.3">
      <c r="A133" t="s">
        <v>258</v>
      </c>
      <c r="B133" s="2" t="s">
        <v>11</v>
      </c>
      <c r="C133" s="2" t="s">
        <v>30</v>
      </c>
      <c r="D133" s="2" t="s">
        <v>13</v>
      </c>
      <c r="E133" s="2">
        <v>0</v>
      </c>
      <c r="F133" s="2" t="s">
        <v>14</v>
      </c>
      <c r="G133" t="s">
        <v>321</v>
      </c>
      <c r="H133" t="str">
        <f>"035"</f>
        <v>035</v>
      </c>
      <c r="I133" t="s">
        <v>323</v>
      </c>
      <c r="J133" t="s">
        <v>324</v>
      </c>
      <c r="K133">
        <v>26208.81</v>
      </c>
      <c r="L133" t="s">
        <v>327</v>
      </c>
    </row>
    <row r="134" spans="1:12" ht="15" customHeight="1" x14ac:dyDescent="0.3">
      <c r="A134" t="s">
        <v>259</v>
      </c>
      <c r="B134" s="2" t="s">
        <v>11</v>
      </c>
      <c r="C134" s="2" t="s">
        <v>30</v>
      </c>
      <c r="D134" s="2" t="s">
        <v>13</v>
      </c>
      <c r="E134" s="2">
        <v>0</v>
      </c>
      <c r="F134" s="2" t="s">
        <v>14</v>
      </c>
      <c r="G134" t="s">
        <v>321</v>
      </c>
      <c r="H134" t="str">
        <f>"036"</f>
        <v>036</v>
      </c>
      <c r="I134" t="s">
        <v>323</v>
      </c>
      <c r="J134" t="s">
        <v>324</v>
      </c>
      <c r="K134">
        <v>26208.81</v>
      </c>
      <c r="L134" t="s">
        <v>327</v>
      </c>
    </row>
    <row r="135" spans="1:12" ht="15" customHeight="1" x14ac:dyDescent="0.3">
      <c r="A135" t="s">
        <v>260</v>
      </c>
      <c r="B135" s="2" t="s">
        <v>11</v>
      </c>
      <c r="C135" s="2" t="s">
        <v>30</v>
      </c>
      <c r="D135" s="2" t="s">
        <v>13</v>
      </c>
      <c r="E135" s="2">
        <v>0</v>
      </c>
      <c r="F135" s="2" t="s">
        <v>14</v>
      </c>
      <c r="G135" t="s">
        <v>321</v>
      </c>
      <c r="H135" t="str">
        <f>"037"</f>
        <v>037</v>
      </c>
      <c r="I135" t="s">
        <v>323</v>
      </c>
      <c r="J135" t="s">
        <v>324</v>
      </c>
      <c r="K135">
        <v>26208.81</v>
      </c>
      <c r="L135" t="s">
        <v>327</v>
      </c>
    </row>
    <row r="136" spans="1:12" ht="15" customHeight="1" x14ac:dyDescent="0.3">
      <c r="A136" t="s">
        <v>261</v>
      </c>
      <c r="B136" s="2" t="s">
        <v>11</v>
      </c>
      <c r="C136" s="2" t="s">
        <v>30</v>
      </c>
      <c r="D136" s="2" t="s">
        <v>13</v>
      </c>
      <c r="E136" s="2">
        <v>0</v>
      </c>
      <c r="F136" s="2" t="s">
        <v>14</v>
      </c>
      <c r="G136" t="s">
        <v>321</v>
      </c>
      <c r="H136" t="str">
        <f>"038"</f>
        <v>038</v>
      </c>
      <c r="I136" t="s">
        <v>323</v>
      </c>
      <c r="J136" t="s">
        <v>324</v>
      </c>
      <c r="K136">
        <v>26208.81</v>
      </c>
      <c r="L136" t="s">
        <v>327</v>
      </c>
    </row>
    <row r="137" spans="1:12" ht="15" customHeight="1" x14ac:dyDescent="0.3">
      <c r="A137" t="s">
        <v>262</v>
      </c>
      <c r="B137" s="2" t="s">
        <v>11</v>
      </c>
      <c r="C137" s="2" t="s">
        <v>30</v>
      </c>
      <c r="D137" s="2" t="s">
        <v>13</v>
      </c>
      <c r="E137" s="2">
        <v>0</v>
      </c>
      <c r="F137" s="2" t="s">
        <v>14</v>
      </c>
      <c r="G137" t="s">
        <v>321</v>
      </c>
      <c r="H137" t="str">
        <f>"039"</f>
        <v>039</v>
      </c>
      <c r="I137" t="s">
        <v>323</v>
      </c>
      <c r="J137" t="s">
        <v>324</v>
      </c>
      <c r="K137">
        <v>26208.81</v>
      </c>
      <c r="L137" t="s">
        <v>327</v>
      </c>
    </row>
    <row r="138" spans="1:12" ht="15" customHeight="1" x14ac:dyDescent="0.3">
      <c r="A138" t="s">
        <v>263</v>
      </c>
      <c r="B138" s="2" t="s">
        <v>11</v>
      </c>
      <c r="C138" s="2" t="s">
        <v>30</v>
      </c>
      <c r="D138" s="2" t="s">
        <v>13</v>
      </c>
      <c r="E138" s="2">
        <v>0</v>
      </c>
      <c r="F138" s="2" t="s">
        <v>14</v>
      </c>
      <c r="G138" t="s">
        <v>321</v>
      </c>
      <c r="H138" t="str">
        <f>"040"</f>
        <v>040</v>
      </c>
      <c r="I138" t="s">
        <v>323</v>
      </c>
      <c r="J138" t="s">
        <v>324</v>
      </c>
      <c r="K138">
        <v>26208.81</v>
      </c>
      <c r="L138" t="s">
        <v>327</v>
      </c>
    </row>
    <row r="139" spans="1:12" ht="15" customHeight="1" x14ac:dyDescent="0.3">
      <c r="A139" t="s">
        <v>264</v>
      </c>
      <c r="B139" s="2" t="s">
        <v>11</v>
      </c>
      <c r="C139" s="2" t="s">
        <v>30</v>
      </c>
      <c r="D139" s="2" t="s">
        <v>13</v>
      </c>
      <c r="E139" s="2">
        <v>0</v>
      </c>
      <c r="F139" s="2" t="s">
        <v>14</v>
      </c>
      <c r="G139" t="s">
        <v>321</v>
      </c>
      <c r="H139" t="str">
        <f>"041"</f>
        <v>041</v>
      </c>
      <c r="I139" t="s">
        <v>323</v>
      </c>
      <c r="J139" t="s">
        <v>324</v>
      </c>
      <c r="K139">
        <v>26208.81</v>
      </c>
      <c r="L139" t="s">
        <v>327</v>
      </c>
    </row>
    <row r="140" spans="1:12" ht="15" customHeight="1" x14ac:dyDescent="0.3">
      <c r="A140" t="s">
        <v>265</v>
      </c>
      <c r="B140" s="2" t="s">
        <v>11</v>
      </c>
      <c r="C140" s="2" t="s">
        <v>30</v>
      </c>
      <c r="D140" s="2" t="s">
        <v>13</v>
      </c>
      <c r="E140" s="2">
        <v>0</v>
      </c>
      <c r="F140" s="2" t="s">
        <v>14</v>
      </c>
      <c r="G140" t="s">
        <v>321</v>
      </c>
      <c r="H140" t="str">
        <f>"042"</f>
        <v>042</v>
      </c>
      <c r="I140" t="s">
        <v>323</v>
      </c>
      <c r="J140" t="s">
        <v>324</v>
      </c>
      <c r="K140">
        <v>26208.81</v>
      </c>
      <c r="L140" t="s">
        <v>327</v>
      </c>
    </row>
    <row r="141" spans="1:12" ht="15" customHeight="1" x14ac:dyDescent="0.3">
      <c r="A141" t="s">
        <v>266</v>
      </c>
      <c r="B141" s="2" t="s">
        <v>11</v>
      </c>
      <c r="C141" s="2" t="s">
        <v>30</v>
      </c>
      <c r="D141" s="2" t="s">
        <v>13</v>
      </c>
      <c r="E141" s="2">
        <v>0</v>
      </c>
      <c r="F141" s="2" t="s">
        <v>14</v>
      </c>
      <c r="G141" t="s">
        <v>321</v>
      </c>
      <c r="H141" t="str">
        <f>"043"</f>
        <v>043</v>
      </c>
      <c r="I141" t="s">
        <v>323</v>
      </c>
      <c r="J141" t="s">
        <v>324</v>
      </c>
      <c r="K141">
        <v>26208.81</v>
      </c>
      <c r="L141" t="s">
        <v>327</v>
      </c>
    </row>
    <row r="142" spans="1:12" ht="15" customHeight="1" x14ac:dyDescent="0.3">
      <c r="A142" t="s">
        <v>267</v>
      </c>
      <c r="B142" s="2" t="s">
        <v>11</v>
      </c>
      <c r="C142" s="2" t="s">
        <v>30</v>
      </c>
      <c r="D142" s="2" t="s">
        <v>13</v>
      </c>
      <c r="E142" s="2">
        <v>0</v>
      </c>
      <c r="F142" s="2" t="s">
        <v>14</v>
      </c>
      <c r="G142" t="s">
        <v>321</v>
      </c>
      <c r="H142" t="str">
        <f>"044"</f>
        <v>044</v>
      </c>
      <c r="I142" t="s">
        <v>323</v>
      </c>
      <c r="J142" t="s">
        <v>324</v>
      </c>
      <c r="K142">
        <v>26208.81</v>
      </c>
      <c r="L142" t="s">
        <v>327</v>
      </c>
    </row>
    <row r="143" spans="1:12" ht="15" customHeight="1" x14ac:dyDescent="0.3">
      <c r="A143" t="s">
        <v>268</v>
      </c>
      <c r="B143" s="2" t="s">
        <v>11</v>
      </c>
      <c r="C143" s="2" t="s">
        <v>30</v>
      </c>
      <c r="D143" s="2" t="s">
        <v>13</v>
      </c>
      <c r="E143" s="2">
        <v>0</v>
      </c>
      <c r="F143" s="2" t="s">
        <v>14</v>
      </c>
      <c r="G143" t="s">
        <v>321</v>
      </c>
      <c r="H143" t="str">
        <f>"045"</f>
        <v>045</v>
      </c>
      <c r="I143" t="s">
        <v>323</v>
      </c>
      <c r="J143" t="s">
        <v>324</v>
      </c>
      <c r="K143">
        <v>26208.81</v>
      </c>
      <c r="L143" t="s">
        <v>327</v>
      </c>
    </row>
    <row r="144" spans="1:12" ht="15" customHeight="1" x14ac:dyDescent="0.3">
      <c r="A144" t="s">
        <v>269</v>
      </c>
      <c r="B144" s="2" t="s">
        <v>11</v>
      </c>
      <c r="C144" s="2" t="s">
        <v>30</v>
      </c>
      <c r="D144" s="2" t="s">
        <v>13</v>
      </c>
      <c r="E144" s="2">
        <v>0</v>
      </c>
      <c r="F144" s="2" t="s">
        <v>14</v>
      </c>
      <c r="G144" t="s">
        <v>321</v>
      </c>
      <c r="H144" t="str">
        <f>"046"</f>
        <v>046</v>
      </c>
      <c r="I144" t="s">
        <v>323</v>
      </c>
      <c r="J144" t="s">
        <v>324</v>
      </c>
      <c r="K144">
        <v>26208.81</v>
      </c>
      <c r="L144" t="s">
        <v>327</v>
      </c>
    </row>
    <row r="145" spans="1:12" ht="15" customHeight="1" x14ac:dyDescent="0.3">
      <c r="A145" t="s">
        <v>270</v>
      </c>
      <c r="B145" s="2" t="s">
        <v>11</v>
      </c>
      <c r="C145" s="2" t="s">
        <v>30</v>
      </c>
      <c r="D145" s="2" t="s">
        <v>13</v>
      </c>
      <c r="E145" s="2">
        <v>0</v>
      </c>
      <c r="F145" s="2" t="s">
        <v>14</v>
      </c>
      <c r="G145" t="s">
        <v>321</v>
      </c>
      <c r="H145" t="str">
        <f>"047"</f>
        <v>047</v>
      </c>
      <c r="I145" t="s">
        <v>323</v>
      </c>
      <c r="J145" t="s">
        <v>324</v>
      </c>
      <c r="K145">
        <v>26208.81</v>
      </c>
      <c r="L145" t="s">
        <v>327</v>
      </c>
    </row>
    <row r="146" spans="1:12" ht="15" customHeight="1" x14ac:dyDescent="0.3">
      <c r="A146" t="s">
        <v>271</v>
      </c>
      <c r="B146" s="2" t="s">
        <v>11</v>
      </c>
      <c r="C146" s="2" t="s">
        <v>30</v>
      </c>
      <c r="D146" s="2" t="s">
        <v>13</v>
      </c>
      <c r="E146" s="2">
        <v>0</v>
      </c>
      <c r="F146" s="2" t="s">
        <v>14</v>
      </c>
      <c r="G146" t="s">
        <v>322</v>
      </c>
      <c r="H146" t="str">
        <f>"001"</f>
        <v>001</v>
      </c>
      <c r="I146" t="s">
        <v>323</v>
      </c>
      <c r="J146" t="s">
        <v>324</v>
      </c>
      <c r="K146">
        <v>26208.81</v>
      </c>
      <c r="L146" s="4" t="s">
        <v>328</v>
      </c>
    </row>
    <row r="147" spans="1:12" ht="15" customHeight="1" x14ac:dyDescent="0.3">
      <c r="A147" t="s">
        <v>272</v>
      </c>
      <c r="B147" s="2" t="s">
        <v>11</v>
      </c>
      <c r="C147" s="2" t="s">
        <v>30</v>
      </c>
      <c r="D147" s="2" t="s">
        <v>13</v>
      </c>
      <c r="E147" s="2">
        <v>0</v>
      </c>
      <c r="F147" s="2" t="s">
        <v>14</v>
      </c>
      <c r="G147" t="s">
        <v>322</v>
      </c>
      <c r="H147" t="str">
        <f>"002"</f>
        <v>002</v>
      </c>
      <c r="I147" t="s">
        <v>323</v>
      </c>
      <c r="J147" t="s">
        <v>324</v>
      </c>
      <c r="K147">
        <v>26208.81</v>
      </c>
      <c r="L147" s="4" t="s">
        <v>328</v>
      </c>
    </row>
    <row r="148" spans="1:12" ht="15" customHeight="1" x14ac:dyDescent="0.3">
      <c r="A148" t="s">
        <v>273</v>
      </c>
      <c r="B148" s="2" t="s">
        <v>11</v>
      </c>
      <c r="C148" s="2" t="s">
        <v>30</v>
      </c>
      <c r="D148" s="2" t="s">
        <v>13</v>
      </c>
      <c r="E148" s="2">
        <v>0</v>
      </c>
      <c r="F148" s="2" t="s">
        <v>14</v>
      </c>
      <c r="G148" t="s">
        <v>322</v>
      </c>
      <c r="H148" t="str">
        <f>"003"</f>
        <v>003</v>
      </c>
      <c r="I148" t="s">
        <v>323</v>
      </c>
      <c r="J148" t="s">
        <v>324</v>
      </c>
      <c r="K148">
        <v>26208.81</v>
      </c>
      <c r="L148" s="4" t="s">
        <v>328</v>
      </c>
    </row>
    <row r="149" spans="1:12" ht="15" customHeight="1" x14ac:dyDescent="0.3">
      <c r="A149" t="s">
        <v>274</v>
      </c>
      <c r="B149" s="2" t="s">
        <v>11</v>
      </c>
      <c r="C149" s="2" t="s">
        <v>30</v>
      </c>
      <c r="D149" s="2" t="s">
        <v>13</v>
      </c>
      <c r="E149" s="2">
        <v>0</v>
      </c>
      <c r="F149" s="2" t="s">
        <v>14</v>
      </c>
      <c r="G149" t="s">
        <v>322</v>
      </c>
      <c r="H149" t="str">
        <f>"004"</f>
        <v>004</v>
      </c>
      <c r="I149" t="s">
        <v>323</v>
      </c>
      <c r="J149" t="s">
        <v>324</v>
      </c>
      <c r="K149">
        <v>26208.81</v>
      </c>
      <c r="L149" s="4" t="s">
        <v>328</v>
      </c>
    </row>
    <row r="150" spans="1:12" ht="15" customHeight="1" x14ac:dyDescent="0.3">
      <c r="A150" t="s">
        <v>275</v>
      </c>
      <c r="B150" s="2" t="s">
        <v>11</v>
      </c>
      <c r="C150" s="2" t="s">
        <v>30</v>
      </c>
      <c r="D150" s="2" t="s">
        <v>13</v>
      </c>
      <c r="E150" s="2">
        <v>0</v>
      </c>
      <c r="F150" s="2" t="s">
        <v>14</v>
      </c>
      <c r="G150" t="s">
        <v>322</v>
      </c>
      <c r="H150" t="str">
        <f>"005"</f>
        <v>005</v>
      </c>
      <c r="I150" t="s">
        <v>323</v>
      </c>
      <c r="J150" t="s">
        <v>324</v>
      </c>
      <c r="K150">
        <v>26208.81</v>
      </c>
      <c r="L150" s="4" t="s">
        <v>328</v>
      </c>
    </row>
    <row r="151" spans="1:12" ht="15" customHeight="1" x14ac:dyDescent="0.3">
      <c r="A151" t="s">
        <v>276</v>
      </c>
      <c r="B151" s="2" t="s">
        <v>11</v>
      </c>
      <c r="C151" s="2" t="s">
        <v>30</v>
      </c>
      <c r="D151" s="2" t="s">
        <v>13</v>
      </c>
      <c r="E151" s="2">
        <v>0</v>
      </c>
      <c r="F151" s="2" t="s">
        <v>14</v>
      </c>
      <c r="G151" t="s">
        <v>322</v>
      </c>
      <c r="H151" t="str">
        <f>"006"</f>
        <v>006</v>
      </c>
      <c r="I151" t="s">
        <v>323</v>
      </c>
      <c r="J151" t="s">
        <v>324</v>
      </c>
      <c r="K151">
        <v>26208.81</v>
      </c>
      <c r="L151" s="4" t="s">
        <v>328</v>
      </c>
    </row>
    <row r="152" spans="1:12" ht="15" customHeight="1" x14ac:dyDescent="0.3">
      <c r="A152" t="s">
        <v>277</v>
      </c>
      <c r="B152" s="2" t="s">
        <v>11</v>
      </c>
      <c r="C152" s="2" t="s">
        <v>30</v>
      </c>
      <c r="D152" s="2" t="s">
        <v>13</v>
      </c>
      <c r="E152" s="2">
        <v>0</v>
      </c>
      <c r="F152" s="2" t="s">
        <v>14</v>
      </c>
      <c r="G152" t="s">
        <v>322</v>
      </c>
      <c r="H152" t="str">
        <f>"007"</f>
        <v>007</v>
      </c>
      <c r="I152" t="s">
        <v>323</v>
      </c>
      <c r="J152" t="s">
        <v>324</v>
      </c>
      <c r="K152">
        <v>26208.81</v>
      </c>
      <c r="L152" s="4" t="s">
        <v>328</v>
      </c>
    </row>
    <row r="153" spans="1:12" ht="15" customHeight="1" x14ac:dyDescent="0.3">
      <c r="A153" t="s">
        <v>278</v>
      </c>
      <c r="B153" s="2" t="s">
        <v>11</v>
      </c>
      <c r="C153" s="2" t="s">
        <v>30</v>
      </c>
      <c r="D153" s="2" t="s">
        <v>13</v>
      </c>
      <c r="E153" s="2">
        <v>0</v>
      </c>
      <c r="F153" s="2" t="s">
        <v>14</v>
      </c>
      <c r="G153" t="s">
        <v>322</v>
      </c>
      <c r="H153" t="str">
        <f>"008"</f>
        <v>008</v>
      </c>
      <c r="I153" t="s">
        <v>323</v>
      </c>
      <c r="J153" t="s">
        <v>324</v>
      </c>
      <c r="K153">
        <v>26208.81</v>
      </c>
      <c r="L153" s="4" t="s">
        <v>328</v>
      </c>
    </row>
    <row r="154" spans="1:12" ht="15" customHeight="1" x14ac:dyDescent="0.3">
      <c r="A154" t="s">
        <v>279</v>
      </c>
      <c r="B154" s="2" t="s">
        <v>11</v>
      </c>
      <c r="C154" s="2" t="s">
        <v>30</v>
      </c>
      <c r="D154" s="2" t="s">
        <v>13</v>
      </c>
      <c r="E154" s="2">
        <v>0</v>
      </c>
      <c r="F154" s="2" t="s">
        <v>14</v>
      </c>
      <c r="G154" t="s">
        <v>322</v>
      </c>
      <c r="H154" t="str">
        <f>"009"</f>
        <v>009</v>
      </c>
      <c r="I154" t="s">
        <v>323</v>
      </c>
      <c r="J154" t="s">
        <v>324</v>
      </c>
      <c r="K154">
        <v>26208.81</v>
      </c>
      <c r="L154" s="4" t="s">
        <v>328</v>
      </c>
    </row>
    <row r="155" spans="1:12" ht="15" customHeight="1" x14ac:dyDescent="0.3">
      <c r="A155" t="s">
        <v>280</v>
      </c>
      <c r="B155" s="2" t="s">
        <v>11</v>
      </c>
      <c r="C155" s="2" t="s">
        <v>30</v>
      </c>
      <c r="D155" s="2" t="s">
        <v>13</v>
      </c>
      <c r="E155" s="2">
        <v>0</v>
      </c>
      <c r="F155" s="2" t="s">
        <v>14</v>
      </c>
      <c r="G155" t="s">
        <v>322</v>
      </c>
      <c r="H155" t="str">
        <f>"010"</f>
        <v>010</v>
      </c>
      <c r="I155" t="s">
        <v>323</v>
      </c>
      <c r="J155" t="s">
        <v>324</v>
      </c>
      <c r="K155">
        <v>26208.81</v>
      </c>
      <c r="L155" s="4" t="s">
        <v>328</v>
      </c>
    </row>
    <row r="156" spans="1:12" ht="15" customHeight="1" x14ac:dyDescent="0.3">
      <c r="A156" t="s">
        <v>281</v>
      </c>
      <c r="B156" s="2" t="s">
        <v>11</v>
      </c>
      <c r="C156" s="2" t="s">
        <v>30</v>
      </c>
      <c r="D156" s="2" t="s">
        <v>13</v>
      </c>
      <c r="E156" s="2">
        <v>0</v>
      </c>
      <c r="F156" s="2" t="s">
        <v>14</v>
      </c>
      <c r="G156" t="s">
        <v>322</v>
      </c>
      <c r="H156" t="str">
        <f>"011"</f>
        <v>011</v>
      </c>
      <c r="I156" t="s">
        <v>323</v>
      </c>
      <c r="J156" t="s">
        <v>324</v>
      </c>
      <c r="K156">
        <v>26208.81</v>
      </c>
      <c r="L156" s="4" t="s">
        <v>328</v>
      </c>
    </row>
    <row r="157" spans="1:12" ht="15" customHeight="1" x14ac:dyDescent="0.3">
      <c r="A157" t="s">
        <v>282</v>
      </c>
      <c r="B157" s="2" t="s">
        <v>11</v>
      </c>
      <c r="C157" s="2" t="s">
        <v>30</v>
      </c>
      <c r="D157" s="2" t="s">
        <v>13</v>
      </c>
      <c r="E157" s="2">
        <v>0</v>
      </c>
      <c r="F157" s="2" t="s">
        <v>14</v>
      </c>
      <c r="G157" t="s">
        <v>322</v>
      </c>
      <c r="H157" t="str">
        <f>"012"</f>
        <v>012</v>
      </c>
      <c r="I157" t="s">
        <v>323</v>
      </c>
      <c r="J157" t="s">
        <v>324</v>
      </c>
      <c r="K157">
        <v>26208.81</v>
      </c>
      <c r="L157" s="4" t="s">
        <v>328</v>
      </c>
    </row>
    <row r="158" spans="1:12" ht="15" customHeight="1" x14ac:dyDescent="0.3">
      <c r="A158" t="s">
        <v>283</v>
      </c>
      <c r="B158" s="2" t="s">
        <v>11</v>
      </c>
      <c r="C158" s="2" t="s">
        <v>30</v>
      </c>
      <c r="D158" s="2" t="s">
        <v>13</v>
      </c>
      <c r="E158" s="2">
        <v>0</v>
      </c>
      <c r="F158" s="2" t="s">
        <v>14</v>
      </c>
      <c r="G158" t="s">
        <v>322</v>
      </c>
      <c r="H158" t="str">
        <f>"013"</f>
        <v>013</v>
      </c>
      <c r="I158" t="s">
        <v>323</v>
      </c>
      <c r="J158" t="s">
        <v>324</v>
      </c>
      <c r="K158">
        <v>26208.81</v>
      </c>
      <c r="L158" s="4" t="s">
        <v>328</v>
      </c>
    </row>
    <row r="159" spans="1:12" ht="15" customHeight="1" x14ac:dyDescent="0.3">
      <c r="A159" t="s">
        <v>284</v>
      </c>
      <c r="B159" s="2" t="s">
        <v>11</v>
      </c>
      <c r="C159" s="2" t="s">
        <v>30</v>
      </c>
      <c r="D159" s="2" t="s">
        <v>13</v>
      </c>
      <c r="E159" s="2">
        <v>0</v>
      </c>
      <c r="F159" s="2" t="s">
        <v>14</v>
      </c>
      <c r="G159" t="s">
        <v>322</v>
      </c>
      <c r="H159" t="str">
        <f>"014"</f>
        <v>014</v>
      </c>
      <c r="I159" t="s">
        <v>323</v>
      </c>
      <c r="J159" t="s">
        <v>324</v>
      </c>
      <c r="K159">
        <v>26208.81</v>
      </c>
      <c r="L159" s="4" t="s">
        <v>328</v>
      </c>
    </row>
    <row r="160" spans="1:12" ht="15" customHeight="1" x14ac:dyDescent="0.3">
      <c r="A160" t="s">
        <v>285</v>
      </c>
      <c r="B160" s="2" t="s">
        <v>11</v>
      </c>
      <c r="C160" s="2" t="s">
        <v>30</v>
      </c>
      <c r="D160" s="2" t="s">
        <v>13</v>
      </c>
      <c r="E160" s="2">
        <v>0</v>
      </c>
      <c r="F160" s="2" t="s">
        <v>14</v>
      </c>
      <c r="G160" t="s">
        <v>322</v>
      </c>
      <c r="H160" t="str">
        <f>"015"</f>
        <v>015</v>
      </c>
      <c r="I160" t="s">
        <v>323</v>
      </c>
      <c r="J160" t="s">
        <v>324</v>
      </c>
      <c r="K160">
        <v>26208.81</v>
      </c>
      <c r="L160" s="4" t="s">
        <v>328</v>
      </c>
    </row>
    <row r="161" spans="1:12" ht="15" customHeight="1" x14ac:dyDescent="0.3">
      <c r="A161" t="s">
        <v>286</v>
      </c>
      <c r="B161" s="2" t="s">
        <v>11</v>
      </c>
      <c r="C161" s="2" t="s">
        <v>30</v>
      </c>
      <c r="D161" s="2" t="s">
        <v>13</v>
      </c>
      <c r="E161" s="2">
        <v>0</v>
      </c>
      <c r="F161" s="2" t="s">
        <v>14</v>
      </c>
      <c r="G161" t="s">
        <v>322</v>
      </c>
      <c r="H161" t="str">
        <f>"016"</f>
        <v>016</v>
      </c>
      <c r="I161" t="s">
        <v>323</v>
      </c>
      <c r="J161" t="s">
        <v>324</v>
      </c>
      <c r="K161">
        <v>26208.81</v>
      </c>
      <c r="L161" s="4" t="s">
        <v>328</v>
      </c>
    </row>
    <row r="162" spans="1:12" ht="15" customHeight="1" x14ac:dyDescent="0.3">
      <c r="A162" t="s">
        <v>287</v>
      </c>
      <c r="B162" s="2" t="s">
        <v>11</v>
      </c>
      <c r="C162" s="2" t="s">
        <v>30</v>
      </c>
      <c r="D162" s="2" t="s">
        <v>13</v>
      </c>
      <c r="E162" s="2">
        <v>0</v>
      </c>
      <c r="F162" s="2" t="s">
        <v>14</v>
      </c>
      <c r="G162" t="s">
        <v>322</v>
      </c>
      <c r="H162" t="str">
        <f>"017"</f>
        <v>017</v>
      </c>
      <c r="I162" t="s">
        <v>323</v>
      </c>
      <c r="J162" t="s">
        <v>324</v>
      </c>
      <c r="K162">
        <v>26208.81</v>
      </c>
      <c r="L162" s="4" t="s">
        <v>328</v>
      </c>
    </row>
    <row r="163" spans="1:12" ht="15" customHeight="1" x14ac:dyDescent="0.3">
      <c r="A163" t="s">
        <v>288</v>
      </c>
      <c r="B163" s="2" t="s">
        <v>11</v>
      </c>
      <c r="C163" s="2" t="s">
        <v>30</v>
      </c>
      <c r="D163" s="2" t="s">
        <v>13</v>
      </c>
      <c r="E163" s="2">
        <v>0</v>
      </c>
      <c r="F163" s="2" t="s">
        <v>14</v>
      </c>
      <c r="G163" t="s">
        <v>322</v>
      </c>
      <c r="H163" t="str">
        <f>"018"</f>
        <v>018</v>
      </c>
      <c r="I163" t="s">
        <v>323</v>
      </c>
      <c r="J163" t="s">
        <v>324</v>
      </c>
      <c r="K163">
        <v>26208.81</v>
      </c>
      <c r="L163" s="4" t="s">
        <v>328</v>
      </c>
    </row>
    <row r="164" spans="1:12" ht="15" customHeight="1" x14ac:dyDescent="0.3">
      <c r="A164" t="s">
        <v>289</v>
      </c>
      <c r="B164" s="2" t="s">
        <v>11</v>
      </c>
      <c r="C164" s="2" t="s">
        <v>30</v>
      </c>
      <c r="D164" s="2" t="s">
        <v>13</v>
      </c>
      <c r="E164" s="2">
        <v>0</v>
      </c>
      <c r="F164" s="2" t="s">
        <v>14</v>
      </c>
      <c r="G164" t="s">
        <v>322</v>
      </c>
      <c r="H164" t="str">
        <f>"019"</f>
        <v>019</v>
      </c>
      <c r="I164" t="s">
        <v>323</v>
      </c>
      <c r="J164" t="s">
        <v>324</v>
      </c>
      <c r="K164">
        <v>26208.81</v>
      </c>
      <c r="L164" s="4" t="s">
        <v>328</v>
      </c>
    </row>
    <row r="165" spans="1:12" ht="15" customHeight="1" x14ac:dyDescent="0.3">
      <c r="A165" t="s">
        <v>290</v>
      </c>
      <c r="B165" s="2" t="s">
        <v>11</v>
      </c>
      <c r="C165" s="2" t="s">
        <v>30</v>
      </c>
      <c r="D165" s="2" t="s">
        <v>13</v>
      </c>
      <c r="E165" s="2">
        <v>0</v>
      </c>
      <c r="F165" s="2" t="s">
        <v>14</v>
      </c>
      <c r="G165" t="s">
        <v>322</v>
      </c>
      <c r="H165" t="str">
        <f>"020"</f>
        <v>020</v>
      </c>
      <c r="I165" t="s">
        <v>323</v>
      </c>
      <c r="J165" t="s">
        <v>324</v>
      </c>
      <c r="K165">
        <v>26208.81</v>
      </c>
      <c r="L165" s="4" t="s">
        <v>328</v>
      </c>
    </row>
    <row r="166" spans="1:12" ht="15" customHeight="1" x14ac:dyDescent="0.3">
      <c r="A166" t="s">
        <v>291</v>
      </c>
      <c r="B166" s="2" t="s">
        <v>11</v>
      </c>
      <c r="C166" s="2" t="s">
        <v>30</v>
      </c>
      <c r="D166" s="2" t="s">
        <v>13</v>
      </c>
      <c r="E166" s="2">
        <v>0</v>
      </c>
      <c r="F166" s="2" t="s">
        <v>14</v>
      </c>
      <c r="G166" t="s">
        <v>322</v>
      </c>
      <c r="H166" t="str">
        <f>"021"</f>
        <v>021</v>
      </c>
      <c r="I166" t="s">
        <v>323</v>
      </c>
      <c r="J166" t="s">
        <v>324</v>
      </c>
      <c r="K166">
        <v>26208.81</v>
      </c>
      <c r="L166" s="4" t="s">
        <v>328</v>
      </c>
    </row>
    <row r="167" spans="1:12" ht="15" customHeight="1" x14ac:dyDescent="0.3">
      <c r="A167" t="s">
        <v>292</v>
      </c>
      <c r="B167" s="2" t="s">
        <v>11</v>
      </c>
      <c r="C167" s="2" t="s">
        <v>30</v>
      </c>
      <c r="D167" s="2" t="s">
        <v>13</v>
      </c>
      <c r="E167" s="2">
        <v>0</v>
      </c>
      <c r="F167" s="2" t="s">
        <v>14</v>
      </c>
      <c r="G167" t="s">
        <v>322</v>
      </c>
      <c r="H167" t="str">
        <f>"022"</f>
        <v>022</v>
      </c>
      <c r="I167" t="s">
        <v>323</v>
      </c>
      <c r="J167" t="s">
        <v>324</v>
      </c>
      <c r="K167">
        <v>26208.81</v>
      </c>
      <c r="L167" s="4" t="s">
        <v>328</v>
      </c>
    </row>
    <row r="168" spans="1:12" ht="15" customHeight="1" x14ac:dyDescent="0.3">
      <c r="A168" t="s">
        <v>293</v>
      </c>
      <c r="B168" s="2" t="s">
        <v>11</v>
      </c>
      <c r="C168" s="2" t="s">
        <v>30</v>
      </c>
      <c r="D168" s="2" t="s">
        <v>13</v>
      </c>
      <c r="E168" s="2">
        <v>0</v>
      </c>
      <c r="F168" s="2" t="s">
        <v>14</v>
      </c>
      <c r="G168" t="s">
        <v>322</v>
      </c>
      <c r="H168" t="str">
        <f>"023"</f>
        <v>023</v>
      </c>
      <c r="I168" t="s">
        <v>323</v>
      </c>
      <c r="J168" t="s">
        <v>324</v>
      </c>
      <c r="K168">
        <v>26208.81</v>
      </c>
      <c r="L168" s="4" t="s">
        <v>328</v>
      </c>
    </row>
    <row r="169" spans="1:12" ht="15" customHeight="1" x14ac:dyDescent="0.3">
      <c r="A169" t="s">
        <v>294</v>
      </c>
      <c r="B169" s="2" t="s">
        <v>11</v>
      </c>
      <c r="C169" s="2" t="s">
        <v>30</v>
      </c>
      <c r="D169" s="2" t="s">
        <v>13</v>
      </c>
      <c r="E169" s="2">
        <v>0</v>
      </c>
      <c r="F169" s="2" t="s">
        <v>14</v>
      </c>
      <c r="G169" t="s">
        <v>322</v>
      </c>
      <c r="H169" t="str">
        <f>"024"</f>
        <v>024</v>
      </c>
      <c r="I169" t="s">
        <v>323</v>
      </c>
      <c r="J169" t="s">
        <v>324</v>
      </c>
      <c r="K169">
        <v>26208.81</v>
      </c>
      <c r="L169" s="4" t="s">
        <v>328</v>
      </c>
    </row>
    <row r="170" spans="1:12" ht="15" customHeight="1" x14ac:dyDescent="0.3">
      <c r="A170" t="s">
        <v>295</v>
      </c>
      <c r="B170" s="2" t="s">
        <v>11</v>
      </c>
      <c r="C170" s="2" t="s">
        <v>30</v>
      </c>
      <c r="D170" s="2" t="s">
        <v>13</v>
      </c>
      <c r="E170" s="2">
        <v>1</v>
      </c>
      <c r="F170" s="2" t="s">
        <v>14</v>
      </c>
      <c r="G170" t="s">
        <v>322</v>
      </c>
      <c r="H170" t="str">
        <f>"025"</f>
        <v>025</v>
      </c>
      <c r="I170" t="s">
        <v>323</v>
      </c>
      <c r="J170" t="s">
        <v>324</v>
      </c>
      <c r="K170">
        <v>26208.81</v>
      </c>
      <c r="L170" s="4" t="s">
        <v>328</v>
      </c>
    </row>
    <row r="171" spans="1:12" ht="15" customHeight="1" x14ac:dyDescent="0.3">
      <c r="A171" t="s">
        <v>296</v>
      </c>
      <c r="B171" s="2" t="s">
        <v>11</v>
      </c>
      <c r="C171" s="2" t="s">
        <v>30</v>
      </c>
      <c r="D171" s="2" t="s">
        <v>13</v>
      </c>
      <c r="E171" s="2">
        <v>0</v>
      </c>
      <c r="F171" s="2" t="s">
        <v>14</v>
      </c>
      <c r="G171" t="s">
        <v>322</v>
      </c>
      <c r="H171" t="str">
        <f>"026"</f>
        <v>026</v>
      </c>
      <c r="I171" t="s">
        <v>323</v>
      </c>
      <c r="J171" t="s">
        <v>324</v>
      </c>
      <c r="K171">
        <v>26208.81</v>
      </c>
      <c r="L171" s="4" t="s">
        <v>328</v>
      </c>
    </row>
    <row r="172" spans="1:12" ht="15" customHeight="1" x14ac:dyDescent="0.3">
      <c r="A172" t="s">
        <v>297</v>
      </c>
      <c r="B172" s="2" t="s">
        <v>11</v>
      </c>
      <c r="C172" s="2" t="s">
        <v>30</v>
      </c>
      <c r="D172" s="2" t="s">
        <v>13</v>
      </c>
      <c r="E172" s="2">
        <v>0</v>
      </c>
      <c r="F172" s="2" t="s">
        <v>14</v>
      </c>
      <c r="G172" t="s">
        <v>322</v>
      </c>
      <c r="H172" t="str">
        <f>"027"</f>
        <v>027</v>
      </c>
      <c r="I172" t="s">
        <v>323</v>
      </c>
      <c r="J172" t="s">
        <v>324</v>
      </c>
      <c r="K172">
        <v>26208.81</v>
      </c>
      <c r="L172" s="4" t="s">
        <v>328</v>
      </c>
    </row>
    <row r="173" spans="1:12" ht="15" customHeight="1" x14ac:dyDescent="0.3">
      <c r="A173" t="s">
        <v>298</v>
      </c>
      <c r="B173" s="2" t="s">
        <v>11</v>
      </c>
      <c r="C173" s="2" t="s">
        <v>30</v>
      </c>
      <c r="D173" s="2" t="s">
        <v>13</v>
      </c>
      <c r="E173" s="2">
        <v>0</v>
      </c>
      <c r="F173" s="2" t="s">
        <v>14</v>
      </c>
      <c r="G173" t="s">
        <v>322</v>
      </c>
      <c r="H173" t="str">
        <f>"028"</f>
        <v>028</v>
      </c>
      <c r="I173" t="s">
        <v>323</v>
      </c>
      <c r="J173" t="s">
        <v>324</v>
      </c>
      <c r="K173">
        <v>26208.81</v>
      </c>
      <c r="L173" s="4" t="s">
        <v>328</v>
      </c>
    </row>
    <row r="174" spans="1:12" ht="15" customHeight="1" x14ac:dyDescent="0.3">
      <c r="A174" t="s">
        <v>299</v>
      </c>
      <c r="B174" s="2" t="s">
        <v>11</v>
      </c>
      <c r="C174" s="2" t="s">
        <v>30</v>
      </c>
      <c r="D174" s="2" t="s">
        <v>13</v>
      </c>
      <c r="E174" s="2">
        <v>0</v>
      </c>
      <c r="F174" s="2" t="s">
        <v>14</v>
      </c>
      <c r="G174" t="s">
        <v>322</v>
      </c>
      <c r="H174" t="str">
        <f>"029"</f>
        <v>029</v>
      </c>
      <c r="I174" t="s">
        <v>323</v>
      </c>
      <c r="J174" t="s">
        <v>324</v>
      </c>
      <c r="K174">
        <v>26208.81</v>
      </c>
      <c r="L174" s="4" t="s">
        <v>328</v>
      </c>
    </row>
    <row r="175" spans="1:12" ht="15" customHeight="1" x14ac:dyDescent="0.3">
      <c r="A175" t="s">
        <v>300</v>
      </c>
      <c r="B175" s="2" t="s">
        <v>11</v>
      </c>
      <c r="C175" s="2" t="s">
        <v>30</v>
      </c>
      <c r="D175" s="2" t="s">
        <v>13</v>
      </c>
      <c r="E175" s="2">
        <v>0</v>
      </c>
      <c r="F175" s="2" t="s">
        <v>14</v>
      </c>
      <c r="G175" t="s">
        <v>322</v>
      </c>
      <c r="H175" t="str">
        <f>"030"</f>
        <v>030</v>
      </c>
      <c r="I175" t="s">
        <v>323</v>
      </c>
      <c r="J175" t="s">
        <v>324</v>
      </c>
      <c r="K175">
        <v>26208.81</v>
      </c>
      <c r="L175" s="4" t="s">
        <v>328</v>
      </c>
    </row>
    <row r="176" spans="1:12" ht="15" customHeight="1" x14ac:dyDescent="0.3">
      <c r="A176" t="s">
        <v>301</v>
      </c>
      <c r="B176" s="2" t="s">
        <v>11</v>
      </c>
      <c r="C176" s="2" t="s">
        <v>30</v>
      </c>
      <c r="D176" s="2" t="s">
        <v>13</v>
      </c>
      <c r="E176" s="2">
        <v>0</v>
      </c>
      <c r="F176" s="2" t="s">
        <v>14</v>
      </c>
      <c r="G176" t="s">
        <v>322</v>
      </c>
      <c r="H176" t="str">
        <f>"031"</f>
        <v>031</v>
      </c>
      <c r="I176" t="s">
        <v>323</v>
      </c>
      <c r="J176" t="s">
        <v>324</v>
      </c>
      <c r="K176">
        <v>26208.81</v>
      </c>
      <c r="L176" s="4" t="s">
        <v>328</v>
      </c>
    </row>
    <row r="177" spans="1:12" ht="15" customHeight="1" x14ac:dyDescent="0.3">
      <c r="A177" t="s">
        <v>302</v>
      </c>
      <c r="B177" s="2" t="s">
        <v>11</v>
      </c>
      <c r="C177" s="2" t="s">
        <v>30</v>
      </c>
      <c r="D177" s="2" t="s">
        <v>13</v>
      </c>
      <c r="E177" s="2">
        <v>0</v>
      </c>
      <c r="F177" s="2" t="s">
        <v>14</v>
      </c>
      <c r="G177" t="s">
        <v>322</v>
      </c>
      <c r="H177" t="str">
        <f>"032"</f>
        <v>032</v>
      </c>
      <c r="I177" t="s">
        <v>323</v>
      </c>
      <c r="J177" t="s">
        <v>324</v>
      </c>
      <c r="K177">
        <v>26208.81</v>
      </c>
      <c r="L177" s="4" t="s">
        <v>328</v>
      </c>
    </row>
    <row r="178" spans="1:12" ht="15" customHeight="1" x14ac:dyDescent="0.3">
      <c r="A178" t="s">
        <v>303</v>
      </c>
      <c r="B178" s="2" t="s">
        <v>11</v>
      </c>
      <c r="C178" s="2" t="s">
        <v>30</v>
      </c>
      <c r="D178" s="2" t="s">
        <v>13</v>
      </c>
      <c r="E178" s="2">
        <v>0</v>
      </c>
      <c r="F178" s="2" t="s">
        <v>14</v>
      </c>
      <c r="G178" t="s">
        <v>322</v>
      </c>
      <c r="H178" t="str">
        <f>"033"</f>
        <v>033</v>
      </c>
      <c r="I178" t="s">
        <v>323</v>
      </c>
      <c r="J178" t="s">
        <v>324</v>
      </c>
      <c r="K178">
        <v>26208.81</v>
      </c>
      <c r="L178" s="4" t="s">
        <v>328</v>
      </c>
    </row>
    <row r="179" spans="1:12" ht="15" customHeight="1" x14ac:dyDescent="0.3">
      <c r="A179" t="s">
        <v>304</v>
      </c>
      <c r="B179" s="2" t="s">
        <v>11</v>
      </c>
      <c r="C179" s="2" t="s">
        <v>30</v>
      </c>
      <c r="D179" s="2" t="s">
        <v>13</v>
      </c>
      <c r="E179" s="2">
        <v>0</v>
      </c>
      <c r="F179" s="2" t="s">
        <v>14</v>
      </c>
      <c r="G179" t="s">
        <v>322</v>
      </c>
      <c r="H179" t="str">
        <f>"034"</f>
        <v>034</v>
      </c>
      <c r="I179" t="s">
        <v>323</v>
      </c>
      <c r="J179" t="s">
        <v>324</v>
      </c>
      <c r="K179">
        <v>26208.81</v>
      </c>
      <c r="L179" s="4" t="s">
        <v>328</v>
      </c>
    </row>
    <row r="180" spans="1:12" ht="15" customHeight="1" x14ac:dyDescent="0.3">
      <c r="A180" t="s">
        <v>305</v>
      </c>
      <c r="B180" s="2" t="s">
        <v>11</v>
      </c>
      <c r="C180" s="2" t="s">
        <v>30</v>
      </c>
      <c r="D180" s="2" t="s">
        <v>13</v>
      </c>
      <c r="E180" s="2">
        <v>0</v>
      </c>
      <c r="F180" s="2" t="s">
        <v>14</v>
      </c>
      <c r="G180" t="s">
        <v>322</v>
      </c>
      <c r="H180" t="str">
        <f>"035"</f>
        <v>035</v>
      </c>
      <c r="I180" t="s">
        <v>323</v>
      </c>
      <c r="J180" t="s">
        <v>324</v>
      </c>
      <c r="K180">
        <v>26208.81</v>
      </c>
      <c r="L180" s="4" t="s">
        <v>328</v>
      </c>
    </row>
    <row r="181" spans="1:12" ht="15" customHeight="1" x14ac:dyDescent="0.3">
      <c r="A181" t="s">
        <v>306</v>
      </c>
      <c r="B181" s="2" t="s">
        <v>11</v>
      </c>
      <c r="C181" s="2" t="s">
        <v>30</v>
      </c>
      <c r="D181" s="2" t="s">
        <v>13</v>
      </c>
      <c r="E181" s="2">
        <v>0</v>
      </c>
      <c r="F181" s="2" t="s">
        <v>14</v>
      </c>
      <c r="G181" t="s">
        <v>322</v>
      </c>
      <c r="H181" t="str">
        <f>"036"</f>
        <v>036</v>
      </c>
      <c r="I181" t="s">
        <v>323</v>
      </c>
      <c r="J181" t="s">
        <v>324</v>
      </c>
      <c r="K181">
        <v>26208.81</v>
      </c>
      <c r="L181" s="4" t="s">
        <v>328</v>
      </c>
    </row>
    <row r="182" spans="1:12" ht="15" customHeight="1" x14ac:dyDescent="0.3">
      <c r="A182" t="s">
        <v>307</v>
      </c>
      <c r="B182" s="2" t="s">
        <v>11</v>
      </c>
      <c r="C182" s="2" t="s">
        <v>30</v>
      </c>
      <c r="D182" s="2" t="s">
        <v>13</v>
      </c>
      <c r="E182" s="2">
        <v>0</v>
      </c>
      <c r="F182" s="2" t="s">
        <v>14</v>
      </c>
      <c r="G182" t="s">
        <v>322</v>
      </c>
      <c r="H182" t="str">
        <f>"037"</f>
        <v>037</v>
      </c>
      <c r="I182" t="s">
        <v>323</v>
      </c>
      <c r="J182" t="s">
        <v>324</v>
      </c>
      <c r="K182">
        <v>26208.81</v>
      </c>
      <c r="L182" s="4" t="s">
        <v>328</v>
      </c>
    </row>
    <row r="183" spans="1:12" ht="15" customHeight="1" x14ac:dyDescent="0.3">
      <c r="A183" t="s">
        <v>308</v>
      </c>
      <c r="B183" s="2" t="s">
        <v>11</v>
      </c>
      <c r="C183" s="2" t="s">
        <v>30</v>
      </c>
      <c r="D183" s="2" t="s">
        <v>13</v>
      </c>
      <c r="E183" s="2">
        <v>0</v>
      </c>
      <c r="F183" s="2" t="s">
        <v>14</v>
      </c>
      <c r="G183" t="s">
        <v>322</v>
      </c>
      <c r="H183" t="str">
        <f>"038"</f>
        <v>038</v>
      </c>
      <c r="I183" t="s">
        <v>323</v>
      </c>
      <c r="J183" t="s">
        <v>324</v>
      </c>
      <c r="K183">
        <v>26208.81</v>
      </c>
      <c r="L183" s="4" t="s">
        <v>328</v>
      </c>
    </row>
    <row r="184" spans="1:12" ht="15" customHeight="1" x14ac:dyDescent="0.3">
      <c r="A184" t="s">
        <v>309</v>
      </c>
      <c r="B184" s="2" t="s">
        <v>11</v>
      </c>
      <c r="C184" s="2" t="s">
        <v>30</v>
      </c>
      <c r="D184" s="2" t="s">
        <v>13</v>
      </c>
      <c r="E184" s="2">
        <v>0</v>
      </c>
      <c r="F184" s="2" t="s">
        <v>14</v>
      </c>
      <c r="G184" t="s">
        <v>322</v>
      </c>
      <c r="H184" t="str">
        <f>"039"</f>
        <v>039</v>
      </c>
      <c r="I184" t="s">
        <v>323</v>
      </c>
      <c r="J184" t="s">
        <v>324</v>
      </c>
      <c r="K184">
        <v>26208.81</v>
      </c>
      <c r="L184" s="4" t="s">
        <v>328</v>
      </c>
    </row>
    <row r="185" spans="1:12" ht="15" customHeight="1" x14ac:dyDescent="0.3">
      <c r="A185" t="s">
        <v>310</v>
      </c>
      <c r="B185" s="2" t="s">
        <v>11</v>
      </c>
      <c r="C185" s="2" t="s">
        <v>30</v>
      </c>
      <c r="D185" s="2" t="s">
        <v>13</v>
      </c>
      <c r="E185" s="2">
        <v>0</v>
      </c>
      <c r="F185" s="2" t="s">
        <v>14</v>
      </c>
      <c r="G185" t="s">
        <v>322</v>
      </c>
      <c r="H185" t="str">
        <f>"040"</f>
        <v>040</v>
      </c>
      <c r="I185" t="s">
        <v>323</v>
      </c>
      <c r="J185" t="s">
        <v>324</v>
      </c>
      <c r="K185">
        <v>26208.81</v>
      </c>
      <c r="L185" s="4" t="s">
        <v>328</v>
      </c>
    </row>
    <row r="186" spans="1:12" ht="15" customHeight="1" x14ac:dyDescent="0.3">
      <c r="A186" t="s">
        <v>311</v>
      </c>
      <c r="B186" s="2" t="s">
        <v>11</v>
      </c>
      <c r="C186" s="2" t="s">
        <v>30</v>
      </c>
      <c r="D186" s="2" t="s">
        <v>13</v>
      </c>
      <c r="E186" s="2">
        <v>0</v>
      </c>
      <c r="F186" s="2" t="s">
        <v>14</v>
      </c>
      <c r="G186" t="s">
        <v>322</v>
      </c>
      <c r="H186" t="str">
        <f>"041"</f>
        <v>041</v>
      </c>
      <c r="I186" t="s">
        <v>323</v>
      </c>
      <c r="J186" t="s">
        <v>324</v>
      </c>
      <c r="K186">
        <v>26208.81</v>
      </c>
      <c r="L186" s="4" t="s">
        <v>328</v>
      </c>
    </row>
    <row r="187" spans="1:12" ht="15" customHeight="1" x14ac:dyDescent="0.3">
      <c r="A187" t="s">
        <v>312</v>
      </c>
      <c r="B187" s="2" t="s">
        <v>11</v>
      </c>
      <c r="C187" s="2" t="s">
        <v>30</v>
      </c>
      <c r="D187" s="2" t="s">
        <v>13</v>
      </c>
      <c r="E187" s="2">
        <v>0</v>
      </c>
      <c r="F187" s="2" t="s">
        <v>14</v>
      </c>
      <c r="G187" t="s">
        <v>322</v>
      </c>
      <c r="H187" t="str">
        <f>"042"</f>
        <v>042</v>
      </c>
      <c r="I187" t="s">
        <v>323</v>
      </c>
      <c r="J187" t="s">
        <v>324</v>
      </c>
      <c r="K187">
        <v>26208.81</v>
      </c>
      <c r="L187" s="4" t="s">
        <v>328</v>
      </c>
    </row>
    <row r="188" spans="1:12" ht="15" customHeight="1" x14ac:dyDescent="0.3">
      <c r="A188" t="s">
        <v>313</v>
      </c>
      <c r="B188" s="2" t="s">
        <v>11</v>
      </c>
      <c r="C188" s="2" t="s">
        <v>30</v>
      </c>
      <c r="D188" s="2" t="s">
        <v>13</v>
      </c>
      <c r="E188" s="2">
        <v>0</v>
      </c>
      <c r="F188" s="2" t="s">
        <v>14</v>
      </c>
      <c r="G188" t="s">
        <v>322</v>
      </c>
      <c r="H188" t="str">
        <f>"043"</f>
        <v>043</v>
      </c>
      <c r="I188" t="s">
        <v>323</v>
      </c>
      <c r="J188" t="s">
        <v>324</v>
      </c>
      <c r="K188">
        <v>26208.81</v>
      </c>
      <c r="L188" s="4" t="s">
        <v>328</v>
      </c>
    </row>
    <row r="189" spans="1:12" ht="15" customHeight="1" x14ac:dyDescent="0.3">
      <c r="A189" t="s">
        <v>314</v>
      </c>
      <c r="B189" s="2" t="s">
        <v>11</v>
      </c>
      <c r="C189" s="2" t="s">
        <v>30</v>
      </c>
      <c r="D189" s="2" t="s">
        <v>13</v>
      </c>
      <c r="E189" s="2">
        <v>0</v>
      </c>
      <c r="F189" s="2" t="s">
        <v>14</v>
      </c>
      <c r="G189" t="s">
        <v>322</v>
      </c>
      <c r="H189" t="str">
        <f>"044"</f>
        <v>044</v>
      </c>
      <c r="I189" t="s">
        <v>323</v>
      </c>
      <c r="J189" t="s">
        <v>324</v>
      </c>
      <c r="K189">
        <v>26208.81</v>
      </c>
      <c r="L189" s="4" t="s">
        <v>328</v>
      </c>
    </row>
    <row r="190" spans="1:12" ht="15" customHeight="1" x14ac:dyDescent="0.3">
      <c r="A190" t="s">
        <v>315</v>
      </c>
      <c r="B190" s="2" t="s">
        <v>11</v>
      </c>
      <c r="C190" s="2" t="s">
        <v>30</v>
      </c>
      <c r="D190" s="2" t="s">
        <v>13</v>
      </c>
      <c r="E190" s="2">
        <v>0</v>
      </c>
      <c r="F190" s="2" t="s">
        <v>14</v>
      </c>
      <c r="G190" t="s">
        <v>322</v>
      </c>
      <c r="H190" t="str">
        <f>"045"</f>
        <v>045</v>
      </c>
      <c r="I190" t="s">
        <v>323</v>
      </c>
      <c r="J190" t="s">
        <v>324</v>
      </c>
      <c r="K190">
        <v>26208.81</v>
      </c>
      <c r="L190" s="4" t="s">
        <v>328</v>
      </c>
    </row>
    <row r="191" spans="1:12" ht="15" customHeight="1" x14ac:dyDescent="0.3">
      <c r="A191" t="s">
        <v>316</v>
      </c>
      <c r="B191" s="2" t="s">
        <v>11</v>
      </c>
      <c r="C191" s="2" t="s">
        <v>30</v>
      </c>
      <c r="D191" s="2" t="s">
        <v>13</v>
      </c>
      <c r="E191" s="2">
        <v>0</v>
      </c>
      <c r="F191" s="2" t="s">
        <v>14</v>
      </c>
      <c r="G191" t="s">
        <v>322</v>
      </c>
      <c r="H191" t="str">
        <f>"046"</f>
        <v>046</v>
      </c>
      <c r="I191" t="s">
        <v>323</v>
      </c>
      <c r="J191" t="s">
        <v>324</v>
      </c>
      <c r="K191">
        <v>26208.81</v>
      </c>
      <c r="L191" s="4" t="s">
        <v>328</v>
      </c>
    </row>
    <row r="192" spans="1:12" ht="15" customHeight="1" x14ac:dyDescent="0.3">
      <c r="A192" t="s">
        <v>317</v>
      </c>
      <c r="B192" s="2" t="s">
        <v>11</v>
      </c>
      <c r="C192" s="2" t="s">
        <v>30</v>
      </c>
      <c r="D192" s="2" t="s">
        <v>13</v>
      </c>
      <c r="E192" s="2">
        <v>0</v>
      </c>
      <c r="F192" s="2" t="s">
        <v>14</v>
      </c>
      <c r="G192" t="s">
        <v>322</v>
      </c>
      <c r="H192" t="str">
        <f>"047"</f>
        <v>047</v>
      </c>
      <c r="I192" t="s">
        <v>323</v>
      </c>
      <c r="J192" t="s">
        <v>324</v>
      </c>
      <c r="K192">
        <v>26208.81</v>
      </c>
      <c r="L192" s="4" t="s">
        <v>328</v>
      </c>
    </row>
    <row r="193" spans="1:12" ht="15" customHeight="1" x14ac:dyDescent="0.3">
      <c r="A193" t="s">
        <v>318</v>
      </c>
      <c r="B193" s="2" t="s">
        <v>11</v>
      </c>
      <c r="C193" s="2" t="s">
        <v>30</v>
      </c>
      <c r="D193" s="2" t="s">
        <v>13</v>
      </c>
      <c r="E193" s="2">
        <v>0</v>
      </c>
      <c r="F193" s="2" t="s">
        <v>14</v>
      </c>
      <c r="G193" t="s">
        <v>322</v>
      </c>
      <c r="H193" t="str">
        <f>"048"</f>
        <v>048</v>
      </c>
      <c r="I193" t="s">
        <v>323</v>
      </c>
      <c r="J193" t="s">
        <v>324</v>
      </c>
      <c r="K193">
        <v>26208.81</v>
      </c>
      <c r="L193" s="4" t="s">
        <v>328</v>
      </c>
    </row>
    <row r="194" spans="1:12" ht="15" customHeight="1" x14ac:dyDescent="0.3">
      <c r="A194" s="2"/>
      <c r="G194" s="2"/>
      <c r="H194" s="2"/>
    </row>
    <row r="195" spans="1:12" ht="15" customHeight="1" x14ac:dyDescent="0.3">
      <c r="A195" s="2"/>
      <c r="G195" s="2"/>
      <c r="H195" s="2"/>
    </row>
    <row r="196" spans="1:12" ht="15" customHeight="1" x14ac:dyDescent="0.3">
      <c r="A196" s="2"/>
      <c r="G196" s="2"/>
      <c r="H196" s="2"/>
    </row>
    <row r="197" spans="1:12" ht="15" customHeight="1" x14ac:dyDescent="0.3">
      <c r="A197" s="2"/>
      <c r="G197" s="2"/>
      <c r="H197" s="2"/>
    </row>
    <row r="198" spans="1:12" ht="15" customHeight="1" x14ac:dyDescent="0.3">
      <c r="A198" s="2"/>
      <c r="G198" s="2"/>
      <c r="H198" s="2"/>
    </row>
    <row r="199" spans="1:12" ht="15" customHeight="1" x14ac:dyDescent="0.3">
      <c r="A199" s="2"/>
      <c r="G199" s="2"/>
      <c r="H199" s="2"/>
    </row>
    <row r="200" spans="1:12" ht="15" customHeight="1" x14ac:dyDescent="0.3">
      <c r="A200" s="2"/>
      <c r="G200" s="2"/>
      <c r="H200" s="2"/>
    </row>
    <row r="201" spans="1:12" ht="15" customHeight="1" x14ac:dyDescent="0.3">
      <c r="A201" s="2"/>
      <c r="G201" s="2"/>
      <c r="H201" s="2"/>
    </row>
    <row r="202" spans="1:12" ht="15" customHeight="1" x14ac:dyDescent="0.3">
      <c r="A202" s="2"/>
      <c r="G202" s="2"/>
      <c r="H202" s="2"/>
    </row>
    <row r="203" spans="1:12" ht="15" customHeight="1" x14ac:dyDescent="0.3">
      <c r="A203" s="2"/>
      <c r="G203" s="2"/>
      <c r="H203" s="2"/>
    </row>
    <row r="204" spans="1:12" ht="15" customHeight="1" x14ac:dyDescent="0.3">
      <c r="A204" s="2"/>
      <c r="G204" s="2"/>
      <c r="H204" s="2"/>
    </row>
    <row r="205" spans="1:12" ht="15" customHeight="1" x14ac:dyDescent="0.3">
      <c r="A205" s="2"/>
      <c r="G205" s="2"/>
      <c r="H205" s="2"/>
    </row>
    <row r="206" spans="1:12" ht="15" customHeight="1" x14ac:dyDescent="0.3">
      <c r="A206" s="2"/>
      <c r="G206" s="2"/>
      <c r="H206" s="2"/>
    </row>
    <row r="207" spans="1:12" ht="15" customHeight="1" x14ac:dyDescent="0.3">
      <c r="A207" s="2"/>
      <c r="G207" s="2"/>
      <c r="H207" s="2"/>
    </row>
    <row r="208" spans="1:12" ht="15" customHeight="1" x14ac:dyDescent="0.3">
      <c r="A208" s="2"/>
      <c r="G208" s="2"/>
      <c r="H208" s="2"/>
    </row>
    <row r="209" spans="1:8" ht="15" customHeight="1" x14ac:dyDescent="0.3">
      <c r="A209" s="2"/>
      <c r="G209" s="2"/>
      <c r="H209" s="2"/>
    </row>
    <row r="210" spans="1:8" ht="15" customHeight="1" x14ac:dyDescent="0.3">
      <c r="A210" s="2"/>
      <c r="G210" s="2"/>
      <c r="H210" s="2"/>
    </row>
    <row r="211" spans="1:8" ht="15" customHeight="1" x14ac:dyDescent="0.3">
      <c r="A211" s="2"/>
      <c r="G211" s="2"/>
      <c r="H211" s="2"/>
    </row>
    <row r="212" spans="1:8" ht="15" customHeight="1" x14ac:dyDescent="0.3">
      <c r="A212" s="2"/>
      <c r="G212" s="2"/>
      <c r="H212" s="2"/>
    </row>
    <row r="213" spans="1:8" ht="15" customHeight="1" x14ac:dyDescent="0.3">
      <c r="A213" s="2"/>
      <c r="G213" s="2"/>
      <c r="H213" s="2"/>
    </row>
    <row r="214" spans="1:8" ht="15" customHeight="1" x14ac:dyDescent="0.3">
      <c r="A214" s="2"/>
      <c r="G214" s="2"/>
      <c r="H214" s="2"/>
    </row>
    <row r="215" spans="1:8" ht="15" customHeight="1" x14ac:dyDescent="0.3">
      <c r="A215" s="2"/>
      <c r="G215" s="2"/>
      <c r="H215" s="2"/>
    </row>
    <row r="216" spans="1:8" ht="15" customHeight="1" x14ac:dyDescent="0.3">
      <c r="A216" s="2"/>
      <c r="G216" s="2"/>
      <c r="H216" s="2"/>
    </row>
    <row r="217" spans="1:8" ht="15" customHeight="1" x14ac:dyDescent="0.3">
      <c r="A217" s="2"/>
      <c r="G217" s="2"/>
      <c r="H217" s="2"/>
    </row>
    <row r="218" spans="1:8" ht="15" customHeight="1" x14ac:dyDescent="0.3">
      <c r="A218" s="2"/>
      <c r="G218" s="2"/>
      <c r="H218" s="2"/>
    </row>
    <row r="219" spans="1:8" ht="15" customHeight="1" x14ac:dyDescent="0.3">
      <c r="A219" s="2"/>
      <c r="G219" s="2"/>
      <c r="H219" s="2"/>
    </row>
    <row r="220" spans="1:8" ht="15" customHeight="1" x14ac:dyDescent="0.3">
      <c r="A220" s="2"/>
      <c r="G220" s="2"/>
      <c r="H220" s="2"/>
    </row>
    <row r="221" spans="1:8" ht="15" customHeight="1" x14ac:dyDescent="0.3">
      <c r="A221" s="2"/>
      <c r="G221" s="2"/>
      <c r="H221" s="2"/>
    </row>
    <row r="222" spans="1:8" ht="15" customHeight="1" x14ac:dyDescent="0.3">
      <c r="A222" s="2"/>
      <c r="G222" s="2"/>
      <c r="H222" s="2"/>
    </row>
    <row r="223" spans="1:8" ht="15" customHeight="1" x14ac:dyDescent="0.3">
      <c r="A223" s="2"/>
      <c r="G223" s="2"/>
      <c r="H223" s="2"/>
    </row>
    <row r="224" spans="1:8" ht="15" customHeight="1" x14ac:dyDescent="0.3">
      <c r="A224" s="2"/>
      <c r="G224" s="2"/>
      <c r="H224" s="2"/>
    </row>
    <row r="225" spans="1:8" ht="15" customHeight="1" x14ac:dyDescent="0.3">
      <c r="A225" s="2"/>
      <c r="G225" s="2"/>
      <c r="H225" s="2"/>
    </row>
    <row r="226" spans="1:8" ht="15" customHeight="1" x14ac:dyDescent="0.3">
      <c r="A226" s="2"/>
      <c r="G226" s="2"/>
      <c r="H226" s="2"/>
    </row>
    <row r="227" spans="1:8" ht="15" customHeight="1" x14ac:dyDescent="0.3">
      <c r="A227" s="2"/>
      <c r="G227" s="2"/>
      <c r="H227" s="2"/>
    </row>
    <row r="228" spans="1:8" ht="15" customHeight="1" x14ac:dyDescent="0.3">
      <c r="A228" s="2"/>
      <c r="G228" s="2"/>
      <c r="H228" s="2"/>
    </row>
    <row r="229" spans="1:8" ht="15" customHeight="1" x14ac:dyDescent="0.3">
      <c r="A229" s="2"/>
      <c r="G229" s="2"/>
      <c r="H229" s="2"/>
    </row>
    <row r="230" spans="1:8" ht="15" customHeight="1" x14ac:dyDescent="0.3">
      <c r="A230" s="2"/>
      <c r="G230" s="2"/>
      <c r="H230" s="2"/>
    </row>
    <row r="231" spans="1:8" ht="15" customHeight="1" x14ac:dyDescent="0.3">
      <c r="A231" s="2"/>
      <c r="G231" s="2"/>
      <c r="H231" s="2"/>
    </row>
    <row r="232" spans="1:8" ht="15" customHeight="1" x14ac:dyDescent="0.3">
      <c r="A232" s="2"/>
      <c r="G232" s="2"/>
      <c r="H232" s="2"/>
    </row>
    <row r="233" spans="1:8" ht="15" customHeight="1" x14ac:dyDescent="0.3">
      <c r="A233" s="2"/>
      <c r="G233" s="2"/>
      <c r="H233" s="2"/>
    </row>
    <row r="234" spans="1:8" ht="15" customHeight="1" x14ac:dyDescent="0.3">
      <c r="A234" s="2"/>
      <c r="G234" s="2"/>
      <c r="H234" s="2"/>
    </row>
    <row r="235" spans="1:8" ht="15" customHeight="1" x14ac:dyDescent="0.3">
      <c r="A235" s="2"/>
      <c r="G235" s="2"/>
      <c r="H235" s="2"/>
    </row>
    <row r="236" spans="1:8" ht="15" customHeight="1" x14ac:dyDescent="0.3">
      <c r="A236" s="2"/>
      <c r="G236" s="2"/>
      <c r="H236" s="2"/>
    </row>
    <row r="237" spans="1:8" ht="15" customHeight="1" x14ac:dyDescent="0.3">
      <c r="A237" s="2"/>
      <c r="G237" s="2"/>
      <c r="H237" s="2"/>
    </row>
    <row r="238" spans="1:8" ht="15" customHeight="1" x14ac:dyDescent="0.3">
      <c r="A238" s="2"/>
      <c r="G238" s="2"/>
      <c r="H238" s="2"/>
    </row>
    <row r="239" spans="1:8" ht="15" customHeight="1" x14ac:dyDescent="0.3">
      <c r="A239" s="2"/>
      <c r="G239" s="2"/>
      <c r="H239" s="2"/>
    </row>
    <row r="240" spans="1:8" ht="15" customHeight="1" x14ac:dyDescent="0.3">
      <c r="A240" s="2"/>
      <c r="G240" s="2"/>
      <c r="H240" s="2"/>
    </row>
    <row r="241" spans="1:8" ht="15" customHeight="1" x14ac:dyDescent="0.3">
      <c r="A241" s="2"/>
      <c r="G241" s="2"/>
      <c r="H241" s="2"/>
    </row>
    <row r="242" spans="1:8" ht="15" customHeight="1" x14ac:dyDescent="0.3">
      <c r="A242" s="2"/>
      <c r="G242" s="2"/>
      <c r="H242" s="2"/>
    </row>
    <row r="243" spans="1:8" ht="15" customHeight="1" x14ac:dyDescent="0.3">
      <c r="A243" s="2"/>
      <c r="G243" s="2"/>
      <c r="H243" s="2"/>
    </row>
    <row r="244" spans="1:8" ht="15" customHeight="1" x14ac:dyDescent="0.3">
      <c r="A244" s="2"/>
      <c r="G244" s="2"/>
      <c r="H244" s="2"/>
    </row>
    <row r="245" spans="1:8" ht="15" customHeight="1" x14ac:dyDescent="0.3">
      <c r="A245" s="2"/>
      <c r="G245" s="2"/>
      <c r="H245" s="2"/>
    </row>
    <row r="246" spans="1:8" ht="15" customHeight="1" x14ac:dyDescent="0.3">
      <c r="A246" s="2"/>
      <c r="G246" s="2"/>
      <c r="H246" s="2"/>
    </row>
    <row r="247" spans="1:8" ht="15" customHeight="1" x14ac:dyDescent="0.3">
      <c r="A247" s="2"/>
      <c r="G247" s="2"/>
      <c r="H247" s="2"/>
    </row>
    <row r="248" spans="1:8" ht="15" customHeight="1" x14ac:dyDescent="0.3">
      <c r="A248" s="2"/>
      <c r="G248" s="2"/>
      <c r="H248" s="2"/>
    </row>
    <row r="249" spans="1:8" ht="15" customHeight="1" x14ac:dyDescent="0.3">
      <c r="A249" s="2"/>
      <c r="G249" s="2"/>
      <c r="H249" s="2"/>
    </row>
    <row r="250" spans="1:8" ht="15" customHeight="1" x14ac:dyDescent="0.3">
      <c r="A250" s="2"/>
      <c r="G250" s="2"/>
      <c r="H250" s="2"/>
    </row>
    <row r="251" spans="1:8" ht="15" customHeight="1" x14ac:dyDescent="0.3">
      <c r="A251" s="2"/>
      <c r="G251" s="2"/>
      <c r="H251" s="2"/>
    </row>
    <row r="252" spans="1:8" ht="15" customHeight="1" x14ac:dyDescent="0.3">
      <c r="A252" s="2"/>
      <c r="G252" s="2"/>
      <c r="H252" s="2"/>
    </row>
    <row r="253" spans="1:8" ht="15" customHeight="1" x14ac:dyDescent="0.3">
      <c r="A253" s="2"/>
      <c r="G253" s="2"/>
      <c r="H253" s="2"/>
    </row>
    <row r="254" spans="1:8" ht="15" customHeight="1" x14ac:dyDescent="0.3">
      <c r="A254" s="2"/>
      <c r="G254" s="2"/>
      <c r="H254" s="2"/>
    </row>
    <row r="255" spans="1:8" ht="15" customHeight="1" x14ac:dyDescent="0.3">
      <c r="A255" s="2"/>
      <c r="G255" s="2"/>
      <c r="H255" s="2"/>
    </row>
    <row r="256" spans="1:8" ht="15" customHeight="1" x14ac:dyDescent="0.3">
      <c r="A256" s="2"/>
      <c r="G256" s="2"/>
      <c r="H256" s="2"/>
    </row>
    <row r="257" spans="1:8" ht="15" customHeight="1" x14ac:dyDescent="0.3">
      <c r="A257" s="2"/>
      <c r="G257" s="2"/>
      <c r="H257" s="2"/>
    </row>
    <row r="258" spans="1:8" ht="15" customHeight="1" x14ac:dyDescent="0.3">
      <c r="A258" s="2"/>
      <c r="G258" s="2"/>
      <c r="H258" s="2"/>
    </row>
    <row r="259" spans="1:8" ht="15" customHeight="1" x14ac:dyDescent="0.3">
      <c r="A259" s="2"/>
      <c r="G259" s="2"/>
      <c r="H259" s="2"/>
    </row>
    <row r="260" spans="1:8" ht="15" customHeight="1" x14ac:dyDescent="0.3">
      <c r="A260" s="2"/>
      <c r="G260" s="2"/>
      <c r="H260" s="2"/>
    </row>
    <row r="261" spans="1:8" ht="15" customHeight="1" x14ac:dyDescent="0.3">
      <c r="A261" s="2"/>
      <c r="G261" s="2"/>
      <c r="H261" s="2"/>
    </row>
    <row r="262" spans="1:8" ht="15" customHeight="1" x14ac:dyDescent="0.3">
      <c r="A262" s="2"/>
      <c r="G262" s="2"/>
      <c r="H262" s="2"/>
    </row>
    <row r="263" spans="1:8" ht="15" customHeight="1" x14ac:dyDescent="0.3">
      <c r="A263" s="2"/>
      <c r="G263" s="2"/>
      <c r="H263" s="2"/>
    </row>
    <row r="264" spans="1:8" ht="15" customHeight="1" x14ac:dyDescent="0.3">
      <c r="A264" s="2"/>
      <c r="G264" s="2"/>
      <c r="H264" s="2"/>
    </row>
  </sheetData>
  <autoFilter ref="A1:M193" xr:uid="{3896AC10-778A-4121-8F1F-6B6A533720D6}"/>
  <sortState xmlns:xlrd2="http://schemas.microsoft.com/office/spreadsheetml/2017/richdata2" ref="A2:M264">
    <sortCondition ref="A2:A264"/>
  </sortState>
  <phoneticPr fontId="4" type="noConversion"/>
  <dataValidations count="1">
    <dataValidation type="whole" allowBlank="1" showInputMessage="1" showErrorMessage="1" sqref="E1:E193" xr:uid="{1142E90E-8523-4765-9821-E493F0214853}">
      <formula1>0</formula1>
      <formula2>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0D380A8-026C-4B91-BD27-28251D8F205A}">
          <x14:formula1>
            <xm:f>Cell_Values!$B$2:$B$6</xm:f>
          </x14:formula1>
          <xm:sqref>C1:C193 G194:G1048576 J147:K193 J146</xm:sqref>
        </x14:dataValidation>
        <x14:dataValidation type="list" allowBlank="1" showInputMessage="1" showErrorMessage="1" xr:uid="{5D5B8152-CFF6-483B-9873-68C3FE35D543}">
          <x14:formula1>
            <xm:f>Cell_Values!$A$2:$A$3</xm:f>
          </x14:formula1>
          <xm:sqref>A194:F1048576 A146:A193 B1:B193 G146:H193</xm:sqref>
        </x14:dataValidation>
        <x14:dataValidation type="list" allowBlank="1" showInputMessage="1" showErrorMessage="1" xr:uid="{424F46A0-F9F4-4277-A49F-37A6D44FC5C6}">
          <x14:formula1>
            <xm:f>Cell_Values!$B$1:$B$6</xm:f>
          </x14:formula1>
          <xm:sqref>C1:C193 G194:G1048576 J147:K193 J146</xm:sqref>
        </x14:dataValidation>
        <x14:dataValidation type="list" allowBlank="1" showInputMessage="1" showErrorMessage="1" xr:uid="{8998286F-0C7A-43B7-8133-BF69C71B5949}">
          <x14:formula1>
            <xm:f>Cell_Values!#REF!</xm:f>
          </x14:formula1>
          <xm:sqref>E1:E193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90B7-613F-466A-9E39-99242601EAB1}">
  <dimension ref="A1:E97"/>
  <sheetViews>
    <sheetView workbookViewId="0">
      <selection activeCell="D1" sqref="D1:E1"/>
    </sheetView>
  </sheetViews>
  <sheetFormatPr defaultColWidth="8.88671875" defaultRowHeight="14.4" x14ac:dyDescent="0.3"/>
  <cols>
    <col min="1" max="1" width="13.5546875" bestFit="1" customWidth="1"/>
  </cols>
  <sheetData>
    <row r="1" spans="1:5" x14ac:dyDescent="0.3">
      <c r="A1" t="s">
        <v>1</v>
      </c>
      <c r="B1" t="s">
        <v>2</v>
      </c>
      <c r="C1" t="s">
        <v>4</v>
      </c>
      <c r="D1" t="s">
        <v>16</v>
      </c>
      <c r="E1" t="s">
        <v>17</v>
      </c>
    </row>
    <row r="2" spans="1:5" x14ac:dyDescent="0.3">
      <c r="A2" t="s">
        <v>11</v>
      </c>
      <c r="B2" t="s">
        <v>18</v>
      </c>
      <c r="C2">
        <v>0</v>
      </c>
      <c r="D2" t="s">
        <v>19</v>
      </c>
      <c r="E2" t="s">
        <v>20</v>
      </c>
    </row>
    <row r="3" spans="1:5" x14ac:dyDescent="0.3">
      <c r="A3" t="s">
        <v>21</v>
      </c>
      <c r="B3" t="s">
        <v>12</v>
      </c>
      <c r="C3">
        <v>1</v>
      </c>
      <c r="D3" t="s">
        <v>22</v>
      </c>
      <c r="E3" t="s">
        <v>23</v>
      </c>
    </row>
    <row r="4" spans="1:5" x14ac:dyDescent="0.3">
      <c r="B4" t="s">
        <v>24</v>
      </c>
      <c r="D4" t="s">
        <v>25</v>
      </c>
      <c r="E4" t="s">
        <v>26</v>
      </c>
    </row>
    <row r="5" spans="1:5" x14ac:dyDescent="0.3">
      <c r="B5" t="s">
        <v>27</v>
      </c>
      <c r="D5" t="s">
        <v>28</v>
      </c>
      <c r="E5" t="s">
        <v>29</v>
      </c>
    </row>
    <row r="6" spans="1:5" x14ac:dyDescent="0.3">
      <c r="B6" t="s">
        <v>30</v>
      </c>
      <c r="D6" t="s">
        <v>31</v>
      </c>
      <c r="E6" t="s">
        <v>32</v>
      </c>
    </row>
    <row r="7" spans="1:5" x14ac:dyDescent="0.3">
      <c r="D7" t="s">
        <v>33</v>
      </c>
      <c r="E7" t="s">
        <v>34</v>
      </c>
    </row>
    <row r="8" spans="1:5" x14ac:dyDescent="0.3">
      <c r="D8" t="s">
        <v>35</v>
      </c>
      <c r="E8" t="s">
        <v>36</v>
      </c>
    </row>
    <row r="9" spans="1:5" x14ac:dyDescent="0.3">
      <c r="D9" t="s">
        <v>37</v>
      </c>
      <c r="E9" t="s">
        <v>38</v>
      </c>
    </row>
    <row r="10" spans="1:5" x14ac:dyDescent="0.3">
      <c r="E10" t="s">
        <v>39</v>
      </c>
    </row>
    <row r="11" spans="1:5" x14ac:dyDescent="0.3">
      <c r="E11" t="s">
        <v>40</v>
      </c>
    </row>
    <row r="12" spans="1:5" x14ac:dyDescent="0.3">
      <c r="E12" t="s">
        <v>41</v>
      </c>
    </row>
    <row r="13" spans="1:5" x14ac:dyDescent="0.3">
      <c r="E13" t="s">
        <v>42</v>
      </c>
    </row>
    <row r="14" spans="1:5" x14ac:dyDescent="0.3">
      <c r="E14" t="s">
        <v>43</v>
      </c>
    </row>
    <row r="15" spans="1:5" x14ac:dyDescent="0.3">
      <c r="E15" t="s">
        <v>44</v>
      </c>
    </row>
    <row r="16" spans="1:5" x14ac:dyDescent="0.3">
      <c r="E16" t="s">
        <v>45</v>
      </c>
    </row>
    <row r="17" spans="5:5" x14ac:dyDescent="0.3">
      <c r="E17" t="s">
        <v>46</v>
      </c>
    </row>
    <row r="18" spans="5:5" x14ac:dyDescent="0.3">
      <c r="E18" t="s">
        <v>47</v>
      </c>
    </row>
    <row r="19" spans="5:5" x14ac:dyDescent="0.3">
      <c r="E19" t="s">
        <v>48</v>
      </c>
    </row>
    <row r="20" spans="5:5" x14ac:dyDescent="0.3">
      <c r="E20" t="s">
        <v>49</v>
      </c>
    </row>
    <row r="21" spans="5:5" x14ac:dyDescent="0.3">
      <c r="E21" t="s">
        <v>50</v>
      </c>
    </row>
    <row r="22" spans="5:5" x14ac:dyDescent="0.3">
      <c r="E22" t="s">
        <v>51</v>
      </c>
    </row>
    <row r="23" spans="5:5" x14ac:dyDescent="0.3">
      <c r="E23" t="s">
        <v>52</v>
      </c>
    </row>
    <row r="24" spans="5:5" x14ac:dyDescent="0.3">
      <c r="E24" t="s">
        <v>53</v>
      </c>
    </row>
    <row r="25" spans="5:5" x14ac:dyDescent="0.3">
      <c r="E25" t="s">
        <v>54</v>
      </c>
    </row>
    <row r="26" spans="5:5" x14ac:dyDescent="0.3">
      <c r="E26" t="s">
        <v>55</v>
      </c>
    </row>
    <row r="27" spans="5:5" x14ac:dyDescent="0.3">
      <c r="E27" t="s">
        <v>56</v>
      </c>
    </row>
    <row r="28" spans="5:5" x14ac:dyDescent="0.3">
      <c r="E28" t="s">
        <v>57</v>
      </c>
    </row>
    <row r="29" spans="5:5" x14ac:dyDescent="0.3">
      <c r="E29" t="s">
        <v>58</v>
      </c>
    </row>
    <row r="30" spans="5:5" x14ac:dyDescent="0.3">
      <c r="E30" t="s">
        <v>59</v>
      </c>
    </row>
    <row r="31" spans="5:5" x14ac:dyDescent="0.3">
      <c r="E31" t="s">
        <v>60</v>
      </c>
    </row>
    <row r="32" spans="5:5" x14ac:dyDescent="0.3">
      <c r="E32" t="s">
        <v>61</v>
      </c>
    </row>
    <row r="33" spans="5:5" x14ac:dyDescent="0.3">
      <c r="E33" t="s">
        <v>62</v>
      </c>
    </row>
    <row r="34" spans="5:5" x14ac:dyDescent="0.3">
      <c r="E34" t="s">
        <v>63</v>
      </c>
    </row>
    <row r="35" spans="5:5" x14ac:dyDescent="0.3">
      <c r="E35" t="s">
        <v>64</v>
      </c>
    </row>
    <row r="36" spans="5:5" x14ac:dyDescent="0.3">
      <c r="E36" t="s">
        <v>65</v>
      </c>
    </row>
    <row r="37" spans="5:5" x14ac:dyDescent="0.3">
      <c r="E37" t="s">
        <v>66</v>
      </c>
    </row>
    <row r="38" spans="5:5" x14ac:dyDescent="0.3">
      <c r="E38" t="s">
        <v>67</v>
      </c>
    </row>
    <row r="39" spans="5:5" x14ac:dyDescent="0.3">
      <c r="E39" t="s">
        <v>68</v>
      </c>
    </row>
    <row r="40" spans="5:5" x14ac:dyDescent="0.3">
      <c r="E40" t="s">
        <v>69</v>
      </c>
    </row>
    <row r="41" spans="5:5" x14ac:dyDescent="0.3">
      <c r="E41" t="s">
        <v>70</v>
      </c>
    </row>
    <row r="42" spans="5:5" x14ac:dyDescent="0.3">
      <c r="E42" t="s">
        <v>71</v>
      </c>
    </row>
    <row r="43" spans="5:5" x14ac:dyDescent="0.3">
      <c r="E43" t="s">
        <v>72</v>
      </c>
    </row>
    <row r="44" spans="5:5" x14ac:dyDescent="0.3">
      <c r="E44" t="s">
        <v>73</v>
      </c>
    </row>
    <row r="45" spans="5:5" x14ac:dyDescent="0.3">
      <c r="E45" t="s">
        <v>74</v>
      </c>
    </row>
    <row r="46" spans="5:5" x14ac:dyDescent="0.3">
      <c r="E46" t="s">
        <v>75</v>
      </c>
    </row>
    <row r="47" spans="5:5" x14ac:dyDescent="0.3">
      <c r="E47" t="s">
        <v>76</v>
      </c>
    </row>
    <row r="48" spans="5:5" x14ac:dyDescent="0.3">
      <c r="E48" t="s">
        <v>77</v>
      </c>
    </row>
    <row r="49" spans="5:5" x14ac:dyDescent="0.3">
      <c r="E49" t="s">
        <v>78</v>
      </c>
    </row>
    <row r="50" spans="5:5" x14ac:dyDescent="0.3">
      <c r="E50" t="s">
        <v>79</v>
      </c>
    </row>
    <row r="51" spans="5:5" x14ac:dyDescent="0.3">
      <c r="E51" t="s">
        <v>80</v>
      </c>
    </row>
    <row r="52" spans="5:5" x14ac:dyDescent="0.3">
      <c r="E52" t="s">
        <v>81</v>
      </c>
    </row>
    <row r="53" spans="5:5" x14ac:dyDescent="0.3">
      <c r="E53" t="s">
        <v>82</v>
      </c>
    </row>
    <row r="54" spans="5:5" x14ac:dyDescent="0.3">
      <c r="E54" t="s">
        <v>83</v>
      </c>
    </row>
    <row r="55" spans="5:5" x14ac:dyDescent="0.3">
      <c r="E55" t="s">
        <v>84</v>
      </c>
    </row>
    <row r="56" spans="5:5" x14ac:dyDescent="0.3">
      <c r="E56" t="s">
        <v>85</v>
      </c>
    </row>
    <row r="57" spans="5:5" x14ac:dyDescent="0.3">
      <c r="E57" t="s">
        <v>86</v>
      </c>
    </row>
    <row r="58" spans="5:5" x14ac:dyDescent="0.3">
      <c r="E58" t="s">
        <v>87</v>
      </c>
    </row>
    <row r="59" spans="5:5" x14ac:dyDescent="0.3">
      <c r="E59" t="s">
        <v>88</v>
      </c>
    </row>
    <row r="60" spans="5:5" x14ac:dyDescent="0.3">
      <c r="E60" t="s">
        <v>89</v>
      </c>
    </row>
    <row r="61" spans="5:5" x14ac:dyDescent="0.3">
      <c r="E61" t="s">
        <v>90</v>
      </c>
    </row>
    <row r="62" spans="5:5" x14ac:dyDescent="0.3">
      <c r="E62" t="s">
        <v>91</v>
      </c>
    </row>
    <row r="63" spans="5:5" x14ac:dyDescent="0.3">
      <c r="E63" t="s">
        <v>92</v>
      </c>
    </row>
    <row r="64" spans="5:5" x14ac:dyDescent="0.3">
      <c r="E64" t="s">
        <v>93</v>
      </c>
    </row>
    <row r="65" spans="5:5" x14ac:dyDescent="0.3">
      <c r="E65" t="s">
        <v>94</v>
      </c>
    </row>
    <row r="66" spans="5:5" x14ac:dyDescent="0.3">
      <c r="E66" t="s">
        <v>95</v>
      </c>
    </row>
    <row r="67" spans="5:5" x14ac:dyDescent="0.3">
      <c r="E67" t="s">
        <v>96</v>
      </c>
    </row>
    <row r="68" spans="5:5" x14ac:dyDescent="0.3">
      <c r="E68" t="s">
        <v>97</v>
      </c>
    </row>
    <row r="69" spans="5:5" x14ac:dyDescent="0.3">
      <c r="E69" t="s">
        <v>98</v>
      </c>
    </row>
    <row r="70" spans="5:5" x14ac:dyDescent="0.3">
      <c r="E70" t="s">
        <v>99</v>
      </c>
    </row>
    <row r="71" spans="5:5" x14ac:dyDescent="0.3">
      <c r="E71" t="s">
        <v>100</v>
      </c>
    </row>
    <row r="72" spans="5:5" x14ac:dyDescent="0.3">
      <c r="E72" t="s">
        <v>101</v>
      </c>
    </row>
    <row r="73" spans="5:5" x14ac:dyDescent="0.3">
      <c r="E73" t="s">
        <v>102</v>
      </c>
    </row>
    <row r="74" spans="5:5" x14ac:dyDescent="0.3">
      <c r="E74" t="s">
        <v>103</v>
      </c>
    </row>
    <row r="75" spans="5:5" x14ac:dyDescent="0.3">
      <c r="E75" t="s">
        <v>104</v>
      </c>
    </row>
    <row r="76" spans="5:5" x14ac:dyDescent="0.3">
      <c r="E76" t="s">
        <v>105</v>
      </c>
    </row>
    <row r="77" spans="5:5" x14ac:dyDescent="0.3">
      <c r="E77" t="s">
        <v>106</v>
      </c>
    </row>
    <row r="78" spans="5:5" x14ac:dyDescent="0.3">
      <c r="E78" t="s">
        <v>107</v>
      </c>
    </row>
    <row r="79" spans="5:5" x14ac:dyDescent="0.3">
      <c r="E79" t="s">
        <v>108</v>
      </c>
    </row>
    <row r="80" spans="5:5" x14ac:dyDescent="0.3">
      <c r="E80" t="s">
        <v>109</v>
      </c>
    </row>
    <row r="81" spans="5:5" x14ac:dyDescent="0.3">
      <c r="E81" t="s">
        <v>110</v>
      </c>
    </row>
    <row r="82" spans="5:5" x14ac:dyDescent="0.3">
      <c r="E82" t="s">
        <v>111</v>
      </c>
    </row>
    <row r="83" spans="5:5" x14ac:dyDescent="0.3">
      <c r="E83" t="s">
        <v>112</v>
      </c>
    </row>
    <row r="84" spans="5:5" x14ac:dyDescent="0.3">
      <c r="E84" t="s">
        <v>113</v>
      </c>
    </row>
    <row r="85" spans="5:5" x14ac:dyDescent="0.3">
      <c r="E85" t="s">
        <v>114</v>
      </c>
    </row>
    <row r="86" spans="5:5" x14ac:dyDescent="0.3">
      <c r="E86" t="s">
        <v>115</v>
      </c>
    </row>
    <row r="87" spans="5:5" x14ac:dyDescent="0.3">
      <c r="E87" t="s">
        <v>116</v>
      </c>
    </row>
    <row r="88" spans="5:5" x14ac:dyDescent="0.3">
      <c r="E88" t="s">
        <v>117</v>
      </c>
    </row>
    <row r="89" spans="5:5" x14ac:dyDescent="0.3">
      <c r="E89" t="s">
        <v>118</v>
      </c>
    </row>
    <row r="90" spans="5:5" x14ac:dyDescent="0.3">
      <c r="E90" t="s">
        <v>119</v>
      </c>
    </row>
    <row r="91" spans="5:5" x14ac:dyDescent="0.3">
      <c r="E91" t="s">
        <v>120</v>
      </c>
    </row>
    <row r="92" spans="5:5" x14ac:dyDescent="0.3">
      <c r="E92" t="s">
        <v>121</v>
      </c>
    </row>
    <row r="93" spans="5:5" x14ac:dyDescent="0.3">
      <c r="E93" t="s">
        <v>122</v>
      </c>
    </row>
    <row r="94" spans="5:5" x14ac:dyDescent="0.3">
      <c r="E94" t="s">
        <v>123</v>
      </c>
    </row>
    <row r="95" spans="5:5" x14ac:dyDescent="0.3">
      <c r="E95" t="s">
        <v>124</v>
      </c>
    </row>
    <row r="96" spans="5:5" x14ac:dyDescent="0.3">
      <c r="E96" t="s">
        <v>125</v>
      </c>
    </row>
    <row r="97" spans="5:5" x14ac:dyDescent="0.3">
      <c r="E97" t="s">
        <v>126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99C3DDD09E1F42A5BD1474419D908F" ma:contentTypeVersion="8" ma:contentTypeDescription="Create a new document." ma:contentTypeScope="" ma:versionID="51e3193e77e5816524567ada781aa86c">
  <xsd:schema xmlns:xsd="http://www.w3.org/2001/XMLSchema" xmlns:xs="http://www.w3.org/2001/XMLSchema" xmlns:p="http://schemas.microsoft.com/office/2006/metadata/properties" xmlns:ns2="6ea332e3-2bb4-402f-bcca-0a3fdc9e2299" targetNamespace="http://schemas.microsoft.com/office/2006/metadata/properties" ma:root="true" ma:fieldsID="d28a94b62d6ced50125cd919d87b2197" ns2:_="">
    <xsd:import namespace="6ea332e3-2bb4-402f-bcca-0a3fdc9e22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a332e3-2bb4-402f-bcca-0a3fdc9e22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12A899-C37F-494D-AA2F-D391513A18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B15D54-77B7-4141-A636-6A1104CEA2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a332e3-2bb4-402f-bcca-0a3fdc9e22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10CCC0-5DCF-479B-850A-54A7D1BC802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Cell_Values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Denise Zhou</dc:creator>
  <cp:keywords/>
  <dc:description/>
  <cp:lastModifiedBy>Kaitlyn LaCourse</cp:lastModifiedBy>
  <cp:revision/>
  <dcterms:created xsi:type="dcterms:W3CDTF">2019-06-20T19:18:29Z</dcterms:created>
  <dcterms:modified xsi:type="dcterms:W3CDTF">2023-02-18T20:39:48Z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0x0101000399C3DDD09E1F42A5BD1474419D908F</vt:lpwstr>
  </property>
</Properties>
</file>