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llenspach/r_projects/nanostring_rna_sept6/20230331_Allenspach_AllSeq/annotation/"/>
    </mc:Choice>
  </mc:AlternateContent>
  <xr:revisionPtr revIDLastSave="0" documentId="13_ncr:1_{2F99141B-28E3-EA4A-B71F-1CCC4573A12A}" xr6:coauthVersionLast="47" xr6:coauthVersionMax="47" xr10:uidLastSave="{00000000-0000-0000-0000-000000000000}"/>
  <bookViews>
    <workbookView xWindow="0" yWindow="740" windowWidth="23260" windowHeight="12580" xr2:uid="{57B6A508-084E-4767-BFCC-AF99AF4F36C4}"/>
  </bookViews>
  <sheets>
    <sheet name="Template" sheetId="5" r:id="rId1"/>
    <sheet name="Cell_Values" sheetId="11" state="hidden" r:id="rId2"/>
  </sheets>
  <definedNames>
    <definedName name="_xlnm._FilterDatabase" localSheetId="0" hidden="1">Template!$A$1:$M$97</definedName>
    <definedName name="dsp_aoi_num">Template!#REF!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5" l="1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<sst xmlns="http://schemas.openxmlformats.org/spreadsheetml/2006/main" count="989" uniqueCount="230">
  <si>
    <t>Sample_ID</t>
  </si>
  <si>
    <t>construct</t>
  </si>
  <si>
    <t>instrument_type</t>
  </si>
  <si>
    <t>read_pattern</t>
  </si>
  <si>
    <t>expected_neg</t>
  </si>
  <si>
    <t>panel</t>
  </si>
  <si>
    <t>slide name</t>
  </si>
  <si>
    <t>roi</t>
  </si>
  <si>
    <t>segment</t>
  </si>
  <si>
    <t>aoi</t>
  </si>
  <si>
    <t>area</t>
  </si>
  <si>
    <t>directPCR</t>
  </si>
  <si>
    <t>NextSeq</t>
  </si>
  <si>
    <t>2x27</t>
  </si>
  <si>
    <t>WTX</t>
  </si>
  <si>
    <t>No Template Control</t>
  </si>
  <si>
    <t>pcr_primer_plate</t>
  </si>
  <si>
    <t>pcr_primer_well</t>
  </si>
  <si>
    <t>MiSeq</t>
  </si>
  <si>
    <t>PP01</t>
  </si>
  <si>
    <t>A01</t>
  </si>
  <si>
    <t>DV2</t>
  </si>
  <si>
    <t>PP02</t>
  </si>
  <si>
    <t>A02</t>
  </si>
  <si>
    <t>HiSeq3000/4000</t>
  </si>
  <si>
    <t>PP03</t>
  </si>
  <si>
    <t>A03</t>
  </si>
  <si>
    <t>HiSeq2000/2500</t>
  </si>
  <si>
    <t>PP04</t>
  </si>
  <si>
    <t>A04</t>
  </si>
  <si>
    <t>NovaSeq</t>
  </si>
  <si>
    <t>PP05</t>
  </si>
  <si>
    <t>A05</t>
  </si>
  <si>
    <t>PP06</t>
  </si>
  <si>
    <t>A06</t>
  </si>
  <si>
    <t>PP07</t>
  </si>
  <si>
    <t>A07</t>
  </si>
  <si>
    <t>PP08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</si>
  <si>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</si>
  <si>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</si>
  <si>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</si>
  <si>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</si>
  <si>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</si>
  <si>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</si>
  <si>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</si>
  <si>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</si>
  <si>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</si>
  <si>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</si>
  <si>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</si>
  <si>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</si>
  <si>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</si>
  <si>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</si>
  <si>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</si>
  <si>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</si>
  <si>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</si>
  <si>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</si>
  <si>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</si>
  <si>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</si>
  <si>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</si>
  <si>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</si>
  <si>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</si>
  <si>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</si>
  <si>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</si>
  <si>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</si>
  <si>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</si>
  <si>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</si>
  <si>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</si>
  <si>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</si>
  <si>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</si>
  <si>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</si>
  <si>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</si>
  <si>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</si>
  <si>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</si>
  <si>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</si>
  <si>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</si>
  <si>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</si>
  <si>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</si>
  <si>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</si>
  <si>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</si>
  <si>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</si>
  <si>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</si>
  <si>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</si>
  <si>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</si>
  <si>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</si>
  <si>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</si>
  <si>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</si>
  <si>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</si>
  <si>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</si>
  <si>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</si>
  <si>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</si>
  <si>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</si>
  <si>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</si>
  <si>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</si>
  <si>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</si>
  <si>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</si>
  <si>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</si>
  <si>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</si>
  <si>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</si>
  <si>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</si>
  <si>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</si>
  <si>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</si>
  <si>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</si>
  <si>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</si>
  <si>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</si>
  <si>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</si>
  <si>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</si>
  <si>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</si>
  <si>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</si>
  <si>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</si>
  <si>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</si>
  <si>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</si>
  <si>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</si>
  <si>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</si>
  <si>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</si>
  <si>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</si>
  <si>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</si>
  <si>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</si>
  <si>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</si>
  <si>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</si>
  <si>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</si>
  <si>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</si>
  <si>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</si>
  <si>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</si>
  <si>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</si>
  <si>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</si>
  <si>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</si>
  <si>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</si>
  <si>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DSP-1001660013190-B-A01</t>
  </si>
  <si>
    <t>DSP-1001660013190-B-A02</t>
  </si>
  <si>
    <t>DSP-1001660013190-B-A03</t>
  </si>
  <si>
    <t>DSP-1001660013190-B-A04</t>
  </si>
  <si>
    <t>DSP-1001660013190-B-A05</t>
  </si>
  <si>
    <t>DSP-1001660013190-B-A06</t>
  </si>
  <si>
    <t>DSP-1001660013190-B-A07</t>
  </si>
  <si>
    <t>DSP-1001660013190-B-A08</t>
  </si>
  <si>
    <t>DSP-1001660013190-B-A09</t>
  </si>
  <si>
    <t>DSP-1001660013190-B-A10</t>
  </si>
  <si>
    <t>DSP-1001660013190-B-A11</t>
  </si>
  <si>
    <t>DSP-1001660013190-B-A12</t>
  </si>
  <si>
    <t>DSP-1001660013190-B-B01</t>
  </si>
  <si>
    <t>DSP-1001660013190-B-B02</t>
  </si>
  <si>
    <t>DSP-1001660013190-B-B03</t>
  </si>
  <si>
    <t>DSP-1001660013190-B-B04</t>
  </si>
  <si>
    <t>DSP-1001660013190-B-B05</t>
  </si>
  <si>
    <t>DSP-1001660013190-B-B06</t>
  </si>
  <si>
    <t>DSP-1001660013190-B-B07</t>
  </si>
  <si>
    <t>DSP-1001660013190-B-B08</t>
  </si>
  <si>
    <t>DSP-1001660013190-B-B09</t>
  </si>
  <si>
    <t>DSP-1001660013190-B-B10</t>
  </si>
  <si>
    <t>DSP-1001660013190-B-B11</t>
  </si>
  <si>
    <t>DSP-1001660013190-B-B12</t>
  </si>
  <si>
    <t>DSP-1001660013190-B-C01</t>
  </si>
  <si>
    <t>DSP-1001660013190-B-C02</t>
  </si>
  <si>
    <t>DSP-1001660013190-B-C03</t>
  </si>
  <si>
    <t>DSP-1001660013190-B-C04</t>
  </si>
  <si>
    <t>DSP-1001660013190-B-C05</t>
  </si>
  <si>
    <t>DSP-1001660013190-B-C06</t>
  </si>
  <si>
    <t>DSP-1001660013190-B-C07</t>
  </si>
  <si>
    <t>DSP-1001660013190-B-C08</t>
  </si>
  <si>
    <t>DSP-1001660013190-B-C09</t>
  </si>
  <si>
    <t>DSP-1001660013190-B-C10</t>
  </si>
  <si>
    <t>DSP-1001660013190-B-C11</t>
  </si>
  <si>
    <t>DSP-1001660013190-B-C12</t>
  </si>
  <si>
    <t>DSP-1001660013190-B-D01</t>
  </si>
  <si>
    <t>DSP-1001660013190-B-D02</t>
  </si>
  <si>
    <t>DSP-1001660013190-B-D03</t>
  </si>
  <si>
    <t>DSP-1001660013190-B-D04</t>
  </si>
  <si>
    <t>DSP-1001660013190-B-D05</t>
  </si>
  <si>
    <t>DSP-1001660013190-B-D06</t>
  </si>
  <si>
    <t>DSP-1001660013190-B-D07</t>
  </si>
  <si>
    <t>DSP-1001660013190-B-D08</t>
  </si>
  <si>
    <t>DSP-1001660013190-B-D09</t>
  </si>
  <si>
    <t>DSP-1001660013190-B-D10</t>
  </si>
  <si>
    <t>DSP-1001660013190-B-D11</t>
  </si>
  <si>
    <t>DSP-1001660013190-B-D12</t>
  </si>
  <si>
    <t>DSP-1001660013190-B-E01</t>
  </si>
  <si>
    <t>DSP-1001660013190-B-E02</t>
  </si>
  <si>
    <t>DSP-1001660013190-B-E03</t>
  </si>
  <si>
    <t>DSP-1001660013190-B-E04</t>
  </si>
  <si>
    <t>DSP-1001660013190-B-E05</t>
  </si>
  <si>
    <t>DSP-1001660013190-B-E06</t>
  </si>
  <si>
    <t>DSP-1001660013190-B-E07</t>
  </si>
  <si>
    <t>DSP-1001660013190-B-E08</t>
  </si>
  <si>
    <t>DSP-1001660013190-B-E09</t>
  </si>
  <si>
    <t>DSP-1001660013190-B-E10</t>
  </si>
  <si>
    <t>DSP-1001660013190-B-E11</t>
  </si>
  <si>
    <t>DSP-1001660013190-B-E12</t>
  </si>
  <si>
    <t>DSP-1001660013190-B-F01</t>
  </si>
  <si>
    <t>DSP-1001660013190-B-F02</t>
  </si>
  <si>
    <t>DSP-1001660013190-B-F03</t>
  </si>
  <si>
    <t>DSP-1001660013190-B-F04</t>
  </si>
  <si>
    <t>DSP-1001660013190-B-F05</t>
  </si>
  <si>
    <t>DSP-1001660013190-B-F06</t>
  </si>
  <si>
    <t>DSP-1001660013190-B-F07</t>
  </si>
  <si>
    <t>DSP-1001660013190-B-F08</t>
  </si>
  <si>
    <t>DSP-1001660013190-B-F09</t>
  </si>
  <si>
    <t>DSP-1001660013190-B-F10</t>
  </si>
  <si>
    <t>DSP-1001660013190-B-F11</t>
  </si>
  <si>
    <t>DSP-1001660013190-B-F12</t>
  </si>
  <si>
    <t>DSP-1001660013190-B-G01</t>
  </si>
  <si>
    <t>DSP-1001660013190-B-G02</t>
  </si>
  <si>
    <t>DSP-1001660013190-B-G03</t>
  </si>
  <si>
    <t>DSP-1001660013190-B-G04</t>
  </si>
  <si>
    <t>DSP-1001660013190-B-G05</t>
  </si>
  <si>
    <t>DSP-1001660013190-B-G06</t>
  </si>
  <si>
    <t>DSP-1001660013190-B-G07</t>
  </si>
  <si>
    <t>DSP-1001660013190-B-G08</t>
  </si>
  <si>
    <t>DSP-1001660013190-B-G09</t>
  </si>
  <si>
    <t>DSP-1001660013190-B-G10</t>
  </si>
  <si>
    <t>DSP-1001660013190-B-G11</t>
  </si>
  <si>
    <t>DSP-1001660013190-B-G12</t>
  </si>
  <si>
    <t>DSP-1001660013190-B-H01</t>
  </si>
  <si>
    <t>DSP-1001660013190-B-H02</t>
  </si>
  <si>
    <t>DSP-1001660013190-B-H03</t>
  </si>
  <si>
    <t>DSP-1001660013190-B-H04</t>
  </si>
  <si>
    <t>DSP-1001660013190-B-H05</t>
  </si>
  <si>
    <t>DSP-1001660013190-B-H06</t>
  </si>
  <si>
    <t>DSP-1001660013190-B-H07</t>
  </si>
  <si>
    <t>DSP-1001660013190-B-H08</t>
  </si>
  <si>
    <t>DSP-1001660013190-B-H09</t>
  </si>
  <si>
    <t>DSP-1001660013190-B-H10</t>
  </si>
  <si>
    <t>DSP-1001660013190-B-H11</t>
  </si>
  <si>
    <t>DSP-1001660013190-B-H12</t>
  </si>
  <si>
    <t>MT22-17-B1</t>
  </si>
  <si>
    <t>M21-409-B1</t>
  </si>
  <si>
    <t>Full ROI</t>
  </si>
  <si>
    <t>ROI-aoi-001</t>
  </si>
  <si>
    <t>Control Bone Marrow B</t>
  </si>
  <si>
    <t>SEPT6 GOF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</si>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</sst>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F974-9E54-47E0-923C-8B0DE8F1E2B9}">
  <dimension ref="A1:M168"/>
  <sheetViews>
    <sheetView tabSelected="1" workbookViewId="0">
      <selection activeCell="A2" sqref="A2:XFD97"/>
    </sheetView>
  </sheetViews>
  <sheetFormatPr baseColWidth="10" defaultColWidth="8.83203125" defaultRowHeight="15" customHeight="1" x14ac:dyDescent="0.2"/>
  <cols>
    <col min="1" max="1" width="31" customWidth="1"/>
    <col min="7" max="7" width="15.5" customWidth="1"/>
    <col min="9" max="9" width="19.1640625" customWidth="1"/>
    <col min="10" max="10" width="24.83203125" customWidth="1"/>
    <col min="12" max="12" width="20.5" bestFit="1" customWidth="1"/>
  </cols>
  <sheetData>
    <row r="1" spans="1:13" s="1" customFormat="1" ht="15" customHeight="1" x14ac:dyDescent="0.2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229</v>
      </c>
      <c r="M1"/>
    </row>
    <row r="2" spans="1:13" ht="15" customHeight="1" x14ac:dyDescent="0.2">
      <c r="A2" t="s">
        <v>127</v>
      </c>
      <c r="B2" s="2" t="s">
        <v>11</v>
      </c>
      <c r="C2" s="2" t="s">
        <v>30</v>
      </c>
      <c r="D2" s="2" t="s">
        <v>13</v>
      </c>
      <c r="E2" s="2">
        <v>1</v>
      </c>
      <c r="F2" s="2" t="s">
        <v>14</v>
      </c>
      <c r="G2" t="s">
        <v>15</v>
      </c>
    </row>
    <row r="3" spans="1:13" ht="15" customHeight="1" x14ac:dyDescent="0.2">
      <c r="A3" t="s">
        <v>128</v>
      </c>
      <c r="B3" s="2" t="s">
        <v>11</v>
      </c>
      <c r="C3" s="2" t="s">
        <v>30</v>
      </c>
      <c r="D3" s="2" t="s">
        <v>13</v>
      </c>
      <c r="E3" s="2">
        <v>0</v>
      </c>
      <c r="F3" s="2" t="s">
        <v>14</v>
      </c>
      <c r="G3" t="s">
        <v>223</v>
      </c>
      <c r="H3" t="str">
        <f>"001"</f>
        <v>001</v>
      </c>
      <c r="I3" t="s">
        <v>225</v>
      </c>
      <c r="J3" t="s">
        <v>226</v>
      </c>
      <c r="K3">
        <v>26208.81</v>
      </c>
      <c r="L3" t="s">
        <v>227</v>
      </c>
    </row>
    <row r="4" spans="1:13" ht="15" customHeight="1" x14ac:dyDescent="0.2">
      <c r="A4" t="s">
        <v>129</v>
      </c>
      <c r="B4" s="2" t="s">
        <v>11</v>
      </c>
      <c r="C4" s="2" t="s">
        <v>30</v>
      </c>
      <c r="D4" s="2" t="s">
        <v>13</v>
      </c>
      <c r="E4" s="2">
        <v>0</v>
      </c>
      <c r="F4" s="2" t="s">
        <v>14</v>
      </c>
      <c r="G4" t="s">
        <v>223</v>
      </c>
      <c r="H4" t="str">
        <f>"002"</f>
        <v>002</v>
      </c>
      <c r="I4" t="s">
        <v>225</v>
      </c>
      <c r="J4" t="s">
        <v>226</v>
      </c>
      <c r="K4">
        <v>26208.81</v>
      </c>
      <c r="L4" t="s">
        <v>227</v>
      </c>
    </row>
    <row r="5" spans="1:13" ht="15" customHeight="1" x14ac:dyDescent="0.2">
      <c r="A5" t="s">
        <v>130</v>
      </c>
      <c r="B5" s="2" t="s">
        <v>11</v>
      </c>
      <c r="C5" s="2" t="s">
        <v>30</v>
      </c>
      <c r="D5" s="2" t="s">
        <v>13</v>
      </c>
      <c r="E5" s="2">
        <v>0</v>
      </c>
      <c r="F5" s="2" t="s">
        <v>14</v>
      </c>
      <c r="G5" t="s">
        <v>223</v>
      </c>
      <c r="H5" t="str">
        <f>"003"</f>
        <v>003</v>
      </c>
      <c r="I5" t="s">
        <v>225</v>
      </c>
      <c r="J5" t="s">
        <v>226</v>
      </c>
      <c r="K5">
        <v>26208.81</v>
      </c>
      <c r="L5" t="s">
        <v>227</v>
      </c>
    </row>
    <row r="6" spans="1:13" ht="15" customHeight="1" x14ac:dyDescent="0.2">
      <c r="A6" t="s">
        <v>131</v>
      </c>
      <c r="B6" s="2" t="s">
        <v>11</v>
      </c>
      <c r="C6" s="2" t="s">
        <v>30</v>
      </c>
      <c r="D6" s="2" t="s">
        <v>13</v>
      </c>
      <c r="E6" s="2">
        <v>0</v>
      </c>
      <c r="F6" s="2" t="s">
        <v>14</v>
      </c>
      <c r="G6" t="s">
        <v>223</v>
      </c>
      <c r="H6" t="str">
        <f>"004"</f>
        <v>004</v>
      </c>
      <c r="I6" t="s">
        <v>225</v>
      </c>
      <c r="J6" t="s">
        <v>226</v>
      </c>
      <c r="K6">
        <v>26208.81</v>
      </c>
      <c r="L6" t="s">
        <v>227</v>
      </c>
    </row>
    <row r="7" spans="1:13" ht="15" customHeight="1" x14ac:dyDescent="0.2">
      <c r="A7" t="s">
        <v>132</v>
      </c>
      <c r="B7" s="2" t="s">
        <v>11</v>
      </c>
      <c r="C7" s="2" t="s">
        <v>30</v>
      </c>
      <c r="D7" s="2" t="s">
        <v>13</v>
      </c>
      <c r="E7" s="2">
        <v>0</v>
      </c>
      <c r="F7" s="2" t="s">
        <v>14</v>
      </c>
      <c r="G7" t="s">
        <v>223</v>
      </c>
      <c r="H7" t="str">
        <f>"005"</f>
        <v>005</v>
      </c>
      <c r="I7" t="s">
        <v>225</v>
      </c>
      <c r="J7" t="s">
        <v>226</v>
      </c>
      <c r="K7">
        <v>26208.81</v>
      </c>
      <c r="L7" t="s">
        <v>227</v>
      </c>
    </row>
    <row r="8" spans="1:13" ht="15" customHeight="1" x14ac:dyDescent="0.2">
      <c r="A8" t="s">
        <v>133</v>
      </c>
      <c r="B8" s="2" t="s">
        <v>11</v>
      </c>
      <c r="C8" s="2" t="s">
        <v>30</v>
      </c>
      <c r="D8" s="2" t="s">
        <v>13</v>
      </c>
      <c r="E8" s="2">
        <v>0</v>
      </c>
      <c r="F8" s="2" t="s">
        <v>14</v>
      </c>
      <c r="G8" t="s">
        <v>223</v>
      </c>
      <c r="H8" t="str">
        <f>"006"</f>
        <v>006</v>
      </c>
      <c r="I8" t="s">
        <v>225</v>
      </c>
      <c r="J8" t="s">
        <v>226</v>
      </c>
      <c r="K8">
        <v>26208.81</v>
      </c>
      <c r="L8" t="s">
        <v>227</v>
      </c>
    </row>
    <row r="9" spans="1:13" ht="15" customHeight="1" x14ac:dyDescent="0.2">
      <c r="A9" t="s">
        <v>134</v>
      </c>
      <c r="B9" s="2" t="s">
        <v>11</v>
      </c>
      <c r="C9" s="2" t="s">
        <v>30</v>
      </c>
      <c r="D9" s="2" t="s">
        <v>13</v>
      </c>
      <c r="E9" s="2">
        <v>0</v>
      </c>
      <c r="F9" s="2" t="s">
        <v>14</v>
      </c>
      <c r="G9" t="s">
        <v>223</v>
      </c>
      <c r="H9" t="str">
        <f>"007"</f>
        <v>007</v>
      </c>
      <c r="I9" t="s">
        <v>225</v>
      </c>
      <c r="J9" t="s">
        <v>226</v>
      </c>
      <c r="K9">
        <v>26208.81</v>
      </c>
      <c r="L9" t="s">
        <v>227</v>
      </c>
    </row>
    <row r="10" spans="1:13" ht="15" customHeight="1" x14ac:dyDescent="0.2">
      <c r="A10" t="s">
        <v>135</v>
      </c>
      <c r="B10" s="2" t="s">
        <v>11</v>
      </c>
      <c r="C10" s="2" t="s">
        <v>30</v>
      </c>
      <c r="D10" s="2" t="s">
        <v>13</v>
      </c>
      <c r="E10" s="2">
        <v>0</v>
      </c>
      <c r="F10" s="2" t="s">
        <v>14</v>
      </c>
      <c r="G10" t="s">
        <v>223</v>
      </c>
      <c r="H10" t="str">
        <f>"008"</f>
        <v>008</v>
      </c>
      <c r="I10" t="s">
        <v>225</v>
      </c>
      <c r="J10" t="s">
        <v>226</v>
      </c>
      <c r="K10">
        <v>26208.81</v>
      </c>
      <c r="L10" t="s">
        <v>227</v>
      </c>
    </row>
    <row r="11" spans="1:13" ht="15" customHeight="1" x14ac:dyDescent="0.2">
      <c r="A11" t="s">
        <v>136</v>
      </c>
      <c r="B11" s="2" t="s">
        <v>11</v>
      </c>
      <c r="C11" s="2" t="s">
        <v>30</v>
      </c>
      <c r="D11" s="2" t="s">
        <v>13</v>
      </c>
      <c r="E11" s="2">
        <v>0</v>
      </c>
      <c r="F11" s="2" t="s">
        <v>14</v>
      </c>
      <c r="G11" t="s">
        <v>223</v>
      </c>
      <c r="H11" t="str">
        <f>"009"</f>
        <v>009</v>
      </c>
      <c r="I11" t="s">
        <v>225</v>
      </c>
      <c r="J11" t="s">
        <v>226</v>
      </c>
      <c r="K11">
        <v>26208.81</v>
      </c>
      <c r="L11" t="s">
        <v>227</v>
      </c>
    </row>
    <row r="12" spans="1:13" ht="15" customHeight="1" x14ac:dyDescent="0.2">
      <c r="A12" t="s">
        <v>137</v>
      </c>
      <c r="B12" s="2" t="s">
        <v>11</v>
      </c>
      <c r="C12" s="2" t="s">
        <v>30</v>
      </c>
      <c r="D12" s="2" t="s">
        <v>13</v>
      </c>
      <c r="E12" s="2">
        <v>0</v>
      </c>
      <c r="F12" s="2" t="s">
        <v>14</v>
      </c>
      <c r="G12" t="s">
        <v>223</v>
      </c>
      <c r="H12" t="str">
        <f>"010"</f>
        <v>010</v>
      </c>
      <c r="I12" t="s">
        <v>225</v>
      </c>
      <c r="J12" t="s">
        <v>226</v>
      </c>
      <c r="K12">
        <v>26208.81</v>
      </c>
      <c r="L12" t="s">
        <v>227</v>
      </c>
    </row>
    <row r="13" spans="1:13" ht="15" customHeight="1" x14ac:dyDescent="0.2">
      <c r="A13" t="s">
        <v>138</v>
      </c>
      <c r="B13" s="2" t="s">
        <v>11</v>
      </c>
      <c r="C13" s="2" t="s">
        <v>30</v>
      </c>
      <c r="D13" s="2" t="s">
        <v>13</v>
      </c>
      <c r="E13" s="2">
        <v>0</v>
      </c>
      <c r="F13" s="2" t="s">
        <v>14</v>
      </c>
      <c r="G13" t="s">
        <v>223</v>
      </c>
      <c r="H13" t="str">
        <f>"011"</f>
        <v>011</v>
      </c>
      <c r="I13" t="s">
        <v>225</v>
      </c>
      <c r="J13" t="s">
        <v>226</v>
      </c>
      <c r="K13">
        <v>26208.81</v>
      </c>
      <c r="L13" t="s">
        <v>227</v>
      </c>
    </row>
    <row r="14" spans="1:13" ht="15" customHeight="1" x14ac:dyDescent="0.2">
      <c r="A14" t="s">
        <v>139</v>
      </c>
      <c r="B14" s="2" t="s">
        <v>11</v>
      </c>
      <c r="C14" s="2" t="s">
        <v>30</v>
      </c>
      <c r="D14" s="2" t="s">
        <v>13</v>
      </c>
      <c r="E14" s="2">
        <v>0</v>
      </c>
      <c r="F14" s="2" t="s">
        <v>14</v>
      </c>
      <c r="G14" t="s">
        <v>223</v>
      </c>
      <c r="H14" t="str">
        <f>"012"</f>
        <v>012</v>
      </c>
      <c r="I14" t="s">
        <v>225</v>
      </c>
      <c r="J14" t="s">
        <v>226</v>
      </c>
      <c r="K14">
        <v>26208.81</v>
      </c>
      <c r="L14" t="s">
        <v>227</v>
      </c>
    </row>
    <row r="15" spans="1:13" ht="15" customHeight="1" x14ac:dyDescent="0.2">
      <c r="A15" t="s">
        <v>140</v>
      </c>
      <c r="B15" s="2" t="s">
        <v>11</v>
      </c>
      <c r="C15" s="2" t="s">
        <v>30</v>
      </c>
      <c r="D15" s="2" t="s">
        <v>13</v>
      </c>
      <c r="E15" s="2">
        <v>0</v>
      </c>
      <c r="F15" s="2" t="s">
        <v>14</v>
      </c>
      <c r="G15" t="s">
        <v>223</v>
      </c>
      <c r="H15" t="str">
        <f>"013"</f>
        <v>013</v>
      </c>
      <c r="I15" t="s">
        <v>225</v>
      </c>
      <c r="J15" t="s">
        <v>226</v>
      </c>
      <c r="K15">
        <v>26208.81</v>
      </c>
      <c r="L15" t="s">
        <v>227</v>
      </c>
    </row>
    <row r="16" spans="1:13" ht="15" customHeight="1" x14ac:dyDescent="0.2">
      <c r="A16" t="s">
        <v>141</v>
      </c>
      <c r="B16" s="2" t="s">
        <v>11</v>
      </c>
      <c r="C16" s="2" t="s">
        <v>30</v>
      </c>
      <c r="D16" s="2" t="s">
        <v>13</v>
      </c>
      <c r="E16" s="2">
        <v>0</v>
      </c>
      <c r="F16" s="2" t="s">
        <v>14</v>
      </c>
      <c r="G16" t="s">
        <v>223</v>
      </c>
      <c r="H16" t="str">
        <f>"014"</f>
        <v>014</v>
      </c>
      <c r="I16" t="s">
        <v>225</v>
      </c>
      <c r="J16" t="s">
        <v>226</v>
      </c>
      <c r="K16">
        <v>26208.81</v>
      </c>
      <c r="L16" t="s">
        <v>227</v>
      </c>
    </row>
    <row r="17" spans="1:12" ht="15" customHeight="1" x14ac:dyDescent="0.2">
      <c r="A17" t="s">
        <v>142</v>
      </c>
      <c r="B17" s="2" t="s">
        <v>11</v>
      </c>
      <c r="C17" s="2" t="s">
        <v>30</v>
      </c>
      <c r="D17" s="2" t="s">
        <v>13</v>
      </c>
      <c r="E17" s="2">
        <v>0</v>
      </c>
      <c r="F17" s="2" t="s">
        <v>14</v>
      </c>
      <c r="G17" t="s">
        <v>223</v>
      </c>
      <c r="H17" t="str">
        <f>"015"</f>
        <v>015</v>
      </c>
      <c r="I17" t="s">
        <v>225</v>
      </c>
      <c r="J17" t="s">
        <v>226</v>
      </c>
      <c r="K17">
        <v>26208.81</v>
      </c>
      <c r="L17" t="s">
        <v>227</v>
      </c>
    </row>
    <row r="18" spans="1:12" ht="15" customHeight="1" x14ac:dyDescent="0.2">
      <c r="A18" t="s">
        <v>143</v>
      </c>
      <c r="B18" s="2" t="s">
        <v>11</v>
      </c>
      <c r="C18" s="2" t="s">
        <v>30</v>
      </c>
      <c r="D18" s="2" t="s">
        <v>13</v>
      </c>
      <c r="E18" s="2">
        <v>0</v>
      </c>
      <c r="F18" s="2" t="s">
        <v>14</v>
      </c>
      <c r="G18" t="s">
        <v>223</v>
      </c>
      <c r="H18" t="str">
        <f>"016"</f>
        <v>016</v>
      </c>
      <c r="I18" t="s">
        <v>225</v>
      </c>
      <c r="J18" t="s">
        <v>226</v>
      </c>
      <c r="K18">
        <v>26208.81</v>
      </c>
      <c r="L18" t="s">
        <v>227</v>
      </c>
    </row>
    <row r="19" spans="1:12" ht="15" customHeight="1" x14ac:dyDescent="0.2">
      <c r="A19" t="s">
        <v>144</v>
      </c>
      <c r="B19" s="2" t="s">
        <v>11</v>
      </c>
      <c r="C19" s="2" t="s">
        <v>30</v>
      </c>
      <c r="D19" s="2" t="s">
        <v>13</v>
      </c>
      <c r="E19" s="2">
        <v>0</v>
      </c>
      <c r="F19" s="2" t="s">
        <v>14</v>
      </c>
      <c r="G19" t="s">
        <v>223</v>
      </c>
      <c r="H19" t="str">
        <f>"017"</f>
        <v>017</v>
      </c>
      <c r="I19" t="s">
        <v>225</v>
      </c>
      <c r="J19" t="s">
        <v>226</v>
      </c>
      <c r="K19">
        <v>26208.81</v>
      </c>
      <c r="L19" t="s">
        <v>227</v>
      </c>
    </row>
    <row r="20" spans="1:12" ht="15" customHeight="1" x14ac:dyDescent="0.2">
      <c r="A20" t="s">
        <v>145</v>
      </c>
      <c r="B20" s="2" t="s">
        <v>11</v>
      </c>
      <c r="C20" s="2" t="s">
        <v>30</v>
      </c>
      <c r="D20" s="2" t="s">
        <v>13</v>
      </c>
      <c r="E20" s="2">
        <v>0</v>
      </c>
      <c r="F20" s="2" t="s">
        <v>14</v>
      </c>
      <c r="G20" t="s">
        <v>223</v>
      </c>
      <c r="H20" t="str">
        <f>"018"</f>
        <v>018</v>
      </c>
      <c r="I20" t="s">
        <v>225</v>
      </c>
      <c r="J20" t="s">
        <v>226</v>
      </c>
      <c r="K20">
        <v>26208.81</v>
      </c>
      <c r="L20" t="s">
        <v>227</v>
      </c>
    </row>
    <row r="21" spans="1:12" ht="15" customHeight="1" x14ac:dyDescent="0.2">
      <c r="A21" t="s">
        <v>146</v>
      </c>
      <c r="B21" s="2" t="s">
        <v>11</v>
      </c>
      <c r="C21" s="2" t="s">
        <v>30</v>
      </c>
      <c r="D21" s="2" t="s">
        <v>13</v>
      </c>
      <c r="E21" s="2">
        <v>0</v>
      </c>
      <c r="F21" s="2" t="s">
        <v>14</v>
      </c>
      <c r="G21" t="s">
        <v>223</v>
      </c>
      <c r="H21" t="str">
        <f>"019"</f>
        <v>019</v>
      </c>
      <c r="I21" t="s">
        <v>225</v>
      </c>
      <c r="J21" t="s">
        <v>226</v>
      </c>
      <c r="K21">
        <v>26208.81</v>
      </c>
      <c r="L21" t="s">
        <v>227</v>
      </c>
    </row>
    <row r="22" spans="1:12" ht="15" customHeight="1" x14ac:dyDescent="0.2">
      <c r="A22" t="s">
        <v>147</v>
      </c>
      <c r="B22" s="2" t="s">
        <v>11</v>
      </c>
      <c r="C22" s="2" t="s">
        <v>30</v>
      </c>
      <c r="D22" s="2" t="s">
        <v>13</v>
      </c>
      <c r="E22" s="2">
        <v>0</v>
      </c>
      <c r="F22" s="2" t="s">
        <v>14</v>
      </c>
      <c r="G22" t="s">
        <v>223</v>
      </c>
      <c r="H22" t="str">
        <f>"020"</f>
        <v>020</v>
      </c>
      <c r="I22" t="s">
        <v>225</v>
      </c>
      <c r="J22" t="s">
        <v>226</v>
      </c>
      <c r="K22">
        <v>26208.81</v>
      </c>
      <c r="L22" t="s">
        <v>227</v>
      </c>
    </row>
    <row r="23" spans="1:12" ht="15" customHeight="1" x14ac:dyDescent="0.2">
      <c r="A23" t="s">
        <v>148</v>
      </c>
      <c r="B23" s="2" t="s">
        <v>11</v>
      </c>
      <c r="C23" s="2" t="s">
        <v>30</v>
      </c>
      <c r="D23" s="2" t="s">
        <v>13</v>
      </c>
      <c r="E23" s="2">
        <v>0</v>
      </c>
      <c r="F23" s="2" t="s">
        <v>14</v>
      </c>
      <c r="G23" t="s">
        <v>223</v>
      </c>
      <c r="H23" t="str">
        <f>"021"</f>
        <v>021</v>
      </c>
      <c r="I23" t="s">
        <v>225</v>
      </c>
      <c r="J23" t="s">
        <v>226</v>
      </c>
      <c r="K23">
        <v>26208.81</v>
      </c>
      <c r="L23" t="s">
        <v>227</v>
      </c>
    </row>
    <row r="24" spans="1:12" ht="15" customHeight="1" x14ac:dyDescent="0.2">
      <c r="A24" t="s">
        <v>149</v>
      </c>
      <c r="B24" s="2" t="s">
        <v>11</v>
      </c>
      <c r="C24" s="2" t="s">
        <v>30</v>
      </c>
      <c r="D24" s="2" t="s">
        <v>13</v>
      </c>
      <c r="E24" s="2">
        <v>0</v>
      </c>
      <c r="F24" s="2" t="s">
        <v>14</v>
      </c>
      <c r="G24" t="s">
        <v>223</v>
      </c>
      <c r="H24" t="str">
        <f>"022"</f>
        <v>022</v>
      </c>
      <c r="I24" t="s">
        <v>225</v>
      </c>
      <c r="J24" t="s">
        <v>226</v>
      </c>
      <c r="K24">
        <v>26208.81</v>
      </c>
      <c r="L24" t="s">
        <v>227</v>
      </c>
    </row>
    <row r="25" spans="1:12" ht="15" customHeight="1" x14ac:dyDescent="0.2">
      <c r="A25" t="s">
        <v>150</v>
      </c>
      <c r="B25" s="2" t="s">
        <v>11</v>
      </c>
      <c r="C25" s="2" t="s">
        <v>30</v>
      </c>
      <c r="D25" s="2" t="s">
        <v>13</v>
      </c>
      <c r="E25" s="2">
        <v>0</v>
      </c>
      <c r="F25" s="2" t="s">
        <v>14</v>
      </c>
      <c r="G25" t="s">
        <v>223</v>
      </c>
      <c r="H25" t="str">
        <f>"023"</f>
        <v>023</v>
      </c>
      <c r="I25" t="s">
        <v>225</v>
      </c>
      <c r="J25" t="s">
        <v>226</v>
      </c>
      <c r="K25">
        <v>26208.81</v>
      </c>
      <c r="L25" t="s">
        <v>227</v>
      </c>
    </row>
    <row r="26" spans="1:12" ht="15" customHeight="1" x14ac:dyDescent="0.2">
      <c r="A26" t="s">
        <v>151</v>
      </c>
      <c r="B26" s="2" t="s">
        <v>11</v>
      </c>
      <c r="C26" s="2" t="s">
        <v>30</v>
      </c>
      <c r="D26" s="2" t="s">
        <v>13</v>
      </c>
      <c r="E26" s="2">
        <v>0</v>
      </c>
      <c r="F26" s="2" t="s">
        <v>14</v>
      </c>
      <c r="G26" t="s">
        <v>223</v>
      </c>
      <c r="H26" t="str">
        <f>"024"</f>
        <v>024</v>
      </c>
      <c r="I26" t="s">
        <v>225</v>
      </c>
      <c r="J26" t="s">
        <v>226</v>
      </c>
      <c r="K26">
        <v>26208.81</v>
      </c>
      <c r="L26" t="s">
        <v>227</v>
      </c>
    </row>
    <row r="27" spans="1:12" ht="15" customHeight="1" x14ac:dyDescent="0.2">
      <c r="A27" t="s">
        <v>152</v>
      </c>
      <c r="B27" s="2" t="s">
        <v>11</v>
      </c>
      <c r="C27" s="2" t="s">
        <v>30</v>
      </c>
      <c r="D27" s="2" t="s">
        <v>13</v>
      </c>
      <c r="E27" s="2">
        <v>0</v>
      </c>
      <c r="F27" s="2" t="s">
        <v>14</v>
      </c>
      <c r="G27" t="s">
        <v>223</v>
      </c>
      <c r="H27" t="str">
        <f>"025"</f>
        <v>025</v>
      </c>
      <c r="I27" t="s">
        <v>225</v>
      </c>
      <c r="J27" t="s">
        <v>226</v>
      </c>
      <c r="K27">
        <v>26208.81</v>
      </c>
      <c r="L27" t="s">
        <v>227</v>
      </c>
    </row>
    <row r="28" spans="1:12" ht="15" customHeight="1" x14ac:dyDescent="0.2">
      <c r="A28" t="s">
        <v>153</v>
      </c>
      <c r="B28" s="2" t="s">
        <v>11</v>
      </c>
      <c r="C28" s="2" t="s">
        <v>30</v>
      </c>
      <c r="D28" s="2" t="s">
        <v>13</v>
      </c>
      <c r="E28" s="2">
        <v>0</v>
      </c>
      <c r="F28" s="2" t="s">
        <v>14</v>
      </c>
      <c r="G28" t="s">
        <v>223</v>
      </c>
      <c r="H28" t="str">
        <f>"026"</f>
        <v>026</v>
      </c>
      <c r="I28" t="s">
        <v>225</v>
      </c>
      <c r="J28" t="s">
        <v>226</v>
      </c>
      <c r="K28">
        <v>26208.81</v>
      </c>
      <c r="L28" t="s">
        <v>227</v>
      </c>
    </row>
    <row r="29" spans="1:12" ht="15" customHeight="1" x14ac:dyDescent="0.2">
      <c r="A29" t="s">
        <v>154</v>
      </c>
      <c r="B29" s="2" t="s">
        <v>11</v>
      </c>
      <c r="C29" s="2" t="s">
        <v>30</v>
      </c>
      <c r="D29" s="2" t="s">
        <v>13</v>
      </c>
      <c r="E29" s="2">
        <v>0</v>
      </c>
      <c r="F29" s="2" t="s">
        <v>14</v>
      </c>
      <c r="G29" t="s">
        <v>223</v>
      </c>
      <c r="H29" t="str">
        <f>"027"</f>
        <v>027</v>
      </c>
      <c r="I29" t="s">
        <v>225</v>
      </c>
      <c r="J29" t="s">
        <v>226</v>
      </c>
      <c r="K29">
        <v>26208.81</v>
      </c>
      <c r="L29" t="s">
        <v>227</v>
      </c>
    </row>
    <row r="30" spans="1:12" ht="15" customHeight="1" x14ac:dyDescent="0.2">
      <c r="A30" t="s">
        <v>155</v>
      </c>
      <c r="B30" s="2" t="s">
        <v>11</v>
      </c>
      <c r="C30" s="2" t="s">
        <v>30</v>
      </c>
      <c r="D30" s="2" t="s">
        <v>13</v>
      </c>
      <c r="E30" s="2">
        <v>0</v>
      </c>
      <c r="F30" s="2" t="s">
        <v>14</v>
      </c>
      <c r="G30" t="s">
        <v>223</v>
      </c>
      <c r="H30" t="str">
        <f>"028"</f>
        <v>028</v>
      </c>
      <c r="I30" t="s">
        <v>225</v>
      </c>
      <c r="J30" t="s">
        <v>226</v>
      </c>
      <c r="K30">
        <v>26208.81</v>
      </c>
      <c r="L30" t="s">
        <v>227</v>
      </c>
    </row>
    <row r="31" spans="1:12" ht="15" customHeight="1" x14ac:dyDescent="0.2">
      <c r="A31" t="s">
        <v>156</v>
      </c>
      <c r="B31" s="2" t="s">
        <v>11</v>
      </c>
      <c r="C31" s="2" t="s">
        <v>30</v>
      </c>
      <c r="D31" s="2" t="s">
        <v>13</v>
      </c>
      <c r="E31" s="2">
        <v>0</v>
      </c>
      <c r="F31" s="2" t="s">
        <v>14</v>
      </c>
      <c r="G31" t="s">
        <v>223</v>
      </c>
      <c r="H31" t="str">
        <f>"029"</f>
        <v>029</v>
      </c>
      <c r="I31" t="s">
        <v>225</v>
      </c>
      <c r="J31" t="s">
        <v>226</v>
      </c>
      <c r="K31">
        <v>26208.81</v>
      </c>
      <c r="L31" t="s">
        <v>227</v>
      </c>
    </row>
    <row r="32" spans="1:12" ht="15" customHeight="1" x14ac:dyDescent="0.2">
      <c r="A32" t="s">
        <v>157</v>
      </c>
      <c r="B32" s="2" t="s">
        <v>11</v>
      </c>
      <c r="C32" s="2" t="s">
        <v>30</v>
      </c>
      <c r="D32" s="2" t="s">
        <v>13</v>
      </c>
      <c r="E32" s="2">
        <v>0</v>
      </c>
      <c r="F32" s="2" t="s">
        <v>14</v>
      </c>
      <c r="G32" t="s">
        <v>223</v>
      </c>
      <c r="H32" t="str">
        <f>"030"</f>
        <v>030</v>
      </c>
      <c r="I32" t="s">
        <v>225</v>
      </c>
      <c r="J32" t="s">
        <v>226</v>
      </c>
      <c r="K32">
        <v>26208.81</v>
      </c>
      <c r="L32" t="s">
        <v>227</v>
      </c>
    </row>
    <row r="33" spans="1:12" ht="15" customHeight="1" x14ac:dyDescent="0.2">
      <c r="A33" t="s">
        <v>158</v>
      </c>
      <c r="B33" s="2" t="s">
        <v>11</v>
      </c>
      <c r="C33" s="2" t="s">
        <v>30</v>
      </c>
      <c r="D33" s="2" t="s">
        <v>13</v>
      </c>
      <c r="E33" s="2">
        <v>0</v>
      </c>
      <c r="F33" s="2" t="s">
        <v>14</v>
      </c>
      <c r="G33" t="s">
        <v>223</v>
      </c>
      <c r="H33" t="str">
        <f>"031"</f>
        <v>031</v>
      </c>
      <c r="I33" t="s">
        <v>225</v>
      </c>
      <c r="J33" t="s">
        <v>226</v>
      </c>
      <c r="K33">
        <v>26208.81</v>
      </c>
      <c r="L33" t="s">
        <v>227</v>
      </c>
    </row>
    <row r="34" spans="1:12" ht="15" customHeight="1" x14ac:dyDescent="0.2">
      <c r="A34" t="s">
        <v>159</v>
      </c>
      <c r="B34" s="2" t="s">
        <v>11</v>
      </c>
      <c r="C34" s="2" t="s">
        <v>30</v>
      </c>
      <c r="D34" s="2" t="s">
        <v>13</v>
      </c>
      <c r="E34" s="2">
        <v>0</v>
      </c>
      <c r="F34" s="2" t="s">
        <v>14</v>
      </c>
      <c r="G34" t="s">
        <v>223</v>
      </c>
      <c r="H34" t="str">
        <f>"032"</f>
        <v>032</v>
      </c>
      <c r="I34" t="s">
        <v>225</v>
      </c>
      <c r="J34" t="s">
        <v>226</v>
      </c>
      <c r="K34">
        <v>26208.81</v>
      </c>
      <c r="L34" t="s">
        <v>227</v>
      </c>
    </row>
    <row r="35" spans="1:12" ht="15" customHeight="1" x14ac:dyDescent="0.2">
      <c r="A35" t="s">
        <v>160</v>
      </c>
      <c r="B35" s="2" t="s">
        <v>11</v>
      </c>
      <c r="C35" s="2" t="s">
        <v>30</v>
      </c>
      <c r="D35" s="2" t="s">
        <v>13</v>
      </c>
      <c r="E35" s="2">
        <v>0</v>
      </c>
      <c r="F35" s="2" t="s">
        <v>14</v>
      </c>
      <c r="G35" t="s">
        <v>223</v>
      </c>
      <c r="H35" t="str">
        <f>"033"</f>
        <v>033</v>
      </c>
      <c r="I35" t="s">
        <v>225</v>
      </c>
      <c r="J35" t="s">
        <v>226</v>
      </c>
      <c r="K35">
        <v>26208.81</v>
      </c>
      <c r="L35" t="s">
        <v>227</v>
      </c>
    </row>
    <row r="36" spans="1:12" ht="15" customHeight="1" x14ac:dyDescent="0.2">
      <c r="A36" t="s">
        <v>161</v>
      </c>
      <c r="B36" s="2" t="s">
        <v>11</v>
      </c>
      <c r="C36" s="2" t="s">
        <v>30</v>
      </c>
      <c r="D36" s="2" t="s">
        <v>13</v>
      </c>
      <c r="E36" s="2">
        <v>0</v>
      </c>
      <c r="F36" s="2" t="s">
        <v>14</v>
      </c>
      <c r="G36" t="s">
        <v>223</v>
      </c>
      <c r="H36" t="str">
        <f>"034"</f>
        <v>034</v>
      </c>
      <c r="I36" t="s">
        <v>225</v>
      </c>
      <c r="J36" t="s">
        <v>226</v>
      </c>
      <c r="K36">
        <v>26208.81</v>
      </c>
      <c r="L36" t="s">
        <v>227</v>
      </c>
    </row>
    <row r="37" spans="1:12" ht="15" customHeight="1" x14ac:dyDescent="0.2">
      <c r="A37" t="s">
        <v>162</v>
      </c>
      <c r="B37" s="2" t="s">
        <v>11</v>
      </c>
      <c r="C37" s="2" t="s">
        <v>30</v>
      </c>
      <c r="D37" s="2" t="s">
        <v>13</v>
      </c>
      <c r="E37" s="2">
        <v>0</v>
      </c>
      <c r="F37" s="2" t="s">
        <v>14</v>
      </c>
      <c r="G37" t="s">
        <v>223</v>
      </c>
      <c r="H37" t="str">
        <f>"035"</f>
        <v>035</v>
      </c>
      <c r="I37" t="s">
        <v>225</v>
      </c>
      <c r="J37" t="s">
        <v>226</v>
      </c>
      <c r="K37">
        <v>26208.81</v>
      </c>
      <c r="L37" t="s">
        <v>227</v>
      </c>
    </row>
    <row r="38" spans="1:12" ht="15" customHeight="1" x14ac:dyDescent="0.2">
      <c r="A38" t="s">
        <v>163</v>
      </c>
      <c r="B38" s="2" t="s">
        <v>11</v>
      </c>
      <c r="C38" s="2" t="s">
        <v>30</v>
      </c>
      <c r="D38" s="2" t="s">
        <v>13</v>
      </c>
      <c r="E38" s="2">
        <v>0</v>
      </c>
      <c r="F38" s="2" t="s">
        <v>14</v>
      </c>
      <c r="G38" t="s">
        <v>223</v>
      </c>
      <c r="H38" t="str">
        <f>"036"</f>
        <v>036</v>
      </c>
      <c r="I38" t="s">
        <v>225</v>
      </c>
      <c r="J38" t="s">
        <v>226</v>
      </c>
      <c r="K38">
        <v>26208.81</v>
      </c>
      <c r="L38" t="s">
        <v>227</v>
      </c>
    </row>
    <row r="39" spans="1:12" ht="15" customHeight="1" x14ac:dyDescent="0.2">
      <c r="A39" t="s">
        <v>164</v>
      </c>
      <c r="B39" s="2" t="s">
        <v>11</v>
      </c>
      <c r="C39" s="2" t="s">
        <v>30</v>
      </c>
      <c r="D39" s="2" t="s">
        <v>13</v>
      </c>
      <c r="E39" s="2">
        <v>0</v>
      </c>
      <c r="F39" s="2" t="s">
        <v>14</v>
      </c>
      <c r="G39" t="s">
        <v>223</v>
      </c>
      <c r="H39" t="str">
        <f>"037"</f>
        <v>037</v>
      </c>
      <c r="I39" t="s">
        <v>225</v>
      </c>
      <c r="J39" t="s">
        <v>226</v>
      </c>
      <c r="K39">
        <v>26208.81</v>
      </c>
      <c r="L39" t="s">
        <v>227</v>
      </c>
    </row>
    <row r="40" spans="1:12" ht="15" customHeight="1" x14ac:dyDescent="0.2">
      <c r="A40" t="s">
        <v>165</v>
      </c>
      <c r="B40" s="2" t="s">
        <v>11</v>
      </c>
      <c r="C40" s="2" t="s">
        <v>30</v>
      </c>
      <c r="D40" s="2" t="s">
        <v>13</v>
      </c>
      <c r="E40" s="2">
        <v>0</v>
      </c>
      <c r="F40" s="2" t="s">
        <v>14</v>
      </c>
      <c r="G40" t="s">
        <v>223</v>
      </c>
      <c r="H40" t="str">
        <f>"038"</f>
        <v>038</v>
      </c>
      <c r="I40" t="s">
        <v>225</v>
      </c>
      <c r="J40" t="s">
        <v>226</v>
      </c>
      <c r="K40">
        <v>26208.81</v>
      </c>
      <c r="L40" t="s">
        <v>227</v>
      </c>
    </row>
    <row r="41" spans="1:12" ht="15" customHeight="1" x14ac:dyDescent="0.2">
      <c r="A41" t="s">
        <v>166</v>
      </c>
      <c r="B41" s="2" t="s">
        <v>11</v>
      </c>
      <c r="C41" s="2" t="s">
        <v>30</v>
      </c>
      <c r="D41" s="2" t="s">
        <v>13</v>
      </c>
      <c r="E41" s="2">
        <v>0</v>
      </c>
      <c r="F41" s="2" t="s">
        <v>14</v>
      </c>
      <c r="G41" t="s">
        <v>223</v>
      </c>
      <c r="H41" t="str">
        <f>"039"</f>
        <v>039</v>
      </c>
      <c r="I41" t="s">
        <v>225</v>
      </c>
      <c r="J41" t="s">
        <v>226</v>
      </c>
      <c r="K41">
        <v>26208.81</v>
      </c>
      <c r="L41" t="s">
        <v>227</v>
      </c>
    </row>
    <row r="42" spans="1:12" ht="15" customHeight="1" x14ac:dyDescent="0.2">
      <c r="A42" t="s">
        <v>167</v>
      </c>
      <c r="B42" s="2" t="s">
        <v>11</v>
      </c>
      <c r="C42" s="2" t="s">
        <v>30</v>
      </c>
      <c r="D42" s="2" t="s">
        <v>13</v>
      </c>
      <c r="E42" s="2">
        <v>0</v>
      </c>
      <c r="F42" s="2" t="s">
        <v>14</v>
      </c>
      <c r="G42" t="s">
        <v>223</v>
      </c>
      <c r="H42" t="str">
        <f>"040"</f>
        <v>040</v>
      </c>
      <c r="I42" t="s">
        <v>225</v>
      </c>
      <c r="J42" t="s">
        <v>226</v>
      </c>
      <c r="K42">
        <v>26208.81</v>
      </c>
      <c r="L42" t="s">
        <v>227</v>
      </c>
    </row>
    <row r="43" spans="1:12" ht="15" customHeight="1" x14ac:dyDescent="0.2">
      <c r="A43" t="s">
        <v>168</v>
      </c>
      <c r="B43" s="2" t="s">
        <v>11</v>
      </c>
      <c r="C43" s="2" t="s">
        <v>30</v>
      </c>
      <c r="D43" s="2" t="s">
        <v>13</v>
      </c>
      <c r="E43" s="2">
        <v>0</v>
      </c>
      <c r="F43" s="2" t="s">
        <v>14</v>
      </c>
      <c r="G43" t="s">
        <v>223</v>
      </c>
      <c r="H43" t="str">
        <f>"041"</f>
        <v>041</v>
      </c>
      <c r="I43" t="s">
        <v>225</v>
      </c>
      <c r="J43" t="s">
        <v>226</v>
      </c>
      <c r="K43">
        <v>26208.81</v>
      </c>
      <c r="L43" t="s">
        <v>227</v>
      </c>
    </row>
    <row r="44" spans="1:12" ht="15" customHeight="1" x14ac:dyDescent="0.2">
      <c r="A44" t="s">
        <v>169</v>
      </c>
      <c r="B44" s="2" t="s">
        <v>11</v>
      </c>
      <c r="C44" s="2" t="s">
        <v>30</v>
      </c>
      <c r="D44" s="2" t="s">
        <v>13</v>
      </c>
      <c r="E44" s="2">
        <v>0</v>
      </c>
      <c r="F44" s="2" t="s">
        <v>14</v>
      </c>
      <c r="G44" t="s">
        <v>223</v>
      </c>
      <c r="H44" t="str">
        <f>"042"</f>
        <v>042</v>
      </c>
      <c r="I44" t="s">
        <v>225</v>
      </c>
      <c r="J44" t="s">
        <v>226</v>
      </c>
      <c r="K44">
        <v>26208.81</v>
      </c>
      <c r="L44" t="s">
        <v>227</v>
      </c>
    </row>
    <row r="45" spans="1:12" ht="15" customHeight="1" x14ac:dyDescent="0.2">
      <c r="A45" t="s">
        <v>170</v>
      </c>
      <c r="B45" s="2" t="s">
        <v>11</v>
      </c>
      <c r="C45" s="2" t="s">
        <v>30</v>
      </c>
      <c r="D45" s="2" t="s">
        <v>13</v>
      </c>
      <c r="E45" s="2">
        <v>0</v>
      </c>
      <c r="F45" s="2" t="s">
        <v>14</v>
      </c>
      <c r="G45" t="s">
        <v>223</v>
      </c>
      <c r="H45" t="str">
        <f>"043"</f>
        <v>043</v>
      </c>
      <c r="I45" t="s">
        <v>225</v>
      </c>
      <c r="J45" t="s">
        <v>226</v>
      </c>
      <c r="K45">
        <v>26208.81</v>
      </c>
      <c r="L45" t="s">
        <v>227</v>
      </c>
    </row>
    <row r="46" spans="1:12" ht="15" customHeight="1" x14ac:dyDescent="0.2">
      <c r="A46" t="s">
        <v>171</v>
      </c>
      <c r="B46" s="2" t="s">
        <v>11</v>
      </c>
      <c r="C46" s="2" t="s">
        <v>30</v>
      </c>
      <c r="D46" s="2" t="s">
        <v>13</v>
      </c>
      <c r="E46" s="2">
        <v>0</v>
      </c>
      <c r="F46" s="2" t="s">
        <v>14</v>
      </c>
      <c r="G46" t="s">
        <v>223</v>
      </c>
      <c r="H46" t="str">
        <f>"044"</f>
        <v>044</v>
      </c>
      <c r="I46" t="s">
        <v>225</v>
      </c>
      <c r="J46" t="s">
        <v>226</v>
      </c>
      <c r="K46">
        <v>26208.81</v>
      </c>
      <c r="L46" t="s">
        <v>227</v>
      </c>
    </row>
    <row r="47" spans="1:12" ht="15" customHeight="1" x14ac:dyDescent="0.2">
      <c r="A47" t="s">
        <v>172</v>
      </c>
      <c r="B47" s="2" t="s">
        <v>11</v>
      </c>
      <c r="C47" s="2" t="s">
        <v>30</v>
      </c>
      <c r="D47" s="2" t="s">
        <v>13</v>
      </c>
      <c r="E47" s="2">
        <v>0</v>
      </c>
      <c r="F47" s="2" t="s">
        <v>14</v>
      </c>
      <c r="G47" t="s">
        <v>223</v>
      </c>
      <c r="H47" t="str">
        <f>"045"</f>
        <v>045</v>
      </c>
      <c r="I47" t="s">
        <v>225</v>
      </c>
      <c r="J47" t="s">
        <v>226</v>
      </c>
      <c r="K47">
        <v>26208.81</v>
      </c>
      <c r="L47" t="s">
        <v>227</v>
      </c>
    </row>
    <row r="48" spans="1:12" ht="15" customHeight="1" x14ac:dyDescent="0.2">
      <c r="A48" t="s">
        <v>173</v>
      </c>
      <c r="B48" s="2" t="s">
        <v>11</v>
      </c>
      <c r="C48" s="2" t="s">
        <v>30</v>
      </c>
      <c r="D48" s="2" t="s">
        <v>13</v>
      </c>
      <c r="E48" s="2">
        <v>0</v>
      </c>
      <c r="F48" s="2" t="s">
        <v>14</v>
      </c>
      <c r="G48" t="s">
        <v>223</v>
      </c>
      <c r="H48" t="str">
        <f>"046"</f>
        <v>046</v>
      </c>
      <c r="I48" t="s">
        <v>225</v>
      </c>
      <c r="J48" t="s">
        <v>226</v>
      </c>
      <c r="K48">
        <v>26208.81</v>
      </c>
      <c r="L48" t="s">
        <v>227</v>
      </c>
    </row>
    <row r="49" spans="1:12" ht="15" customHeight="1" x14ac:dyDescent="0.2">
      <c r="A49" t="s">
        <v>174</v>
      </c>
      <c r="B49" s="2" t="s">
        <v>11</v>
      </c>
      <c r="C49" s="2" t="s">
        <v>30</v>
      </c>
      <c r="D49" s="2" t="s">
        <v>13</v>
      </c>
      <c r="E49" s="2">
        <v>0</v>
      </c>
      <c r="F49" s="2" t="s">
        <v>14</v>
      </c>
      <c r="G49" t="s">
        <v>223</v>
      </c>
      <c r="H49" t="str">
        <f>"047"</f>
        <v>047</v>
      </c>
      <c r="I49" t="s">
        <v>225</v>
      </c>
      <c r="J49" t="s">
        <v>226</v>
      </c>
      <c r="K49">
        <v>26208.81</v>
      </c>
      <c r="L49" t="s">
        <v>227</v>
      </c>
    </row>
    <row r="50" spans="1:12" ht="15" customHeight="1" x14ac:dyDescent="0.2">
      <c r="A50" t="s">
        <v>175</v>
      </c>
      <c r="B50" s="2" t="s">
        <v>11</v>
      </c>
      <c r="C50" s="2" t="s">
        <v>30</v>
      </c>
      <c r="D50" s="2" t="s">
        <v>13</v>
      </c>
      <c r="E50" s="2">
        <v>0</v>
      </c>
      <c r="F50" s="2" t="s">
        <v>14</v>
      </c>
      <c r="G50" t="s">
        <v>224</v>
      </c>
      <c r="H50" t="str">
        <f>"001"</f>
        <v>001</v>
      </c>
      <c r="I50" t="s">
        <v>225</v>
      </c>
      <c r="J50" t="s">
        <v>226</v>
      </c>
      <c r="K50">
        <v>26208.81</v>
      </c>
      <c r="L50" s="4" t="s">
        <v>228</v>
      </c>
    </row>
    <row r="51" spans="1:12" ht="15" customHeight="1" x14ac:dyDescent="0.2">
      <c r="A51" t="s">
        <v>176</v>
      </c>
      <c r="B51" s="2" t="s">
        <v>11</v>
      </c>
      <c r="C51" s="2" t="s">
        <v>30</v>
      </c>
      <c r="D51" s="2" t="s">
        <v>13</v>
      </c>
      <c r="E51" s="2">
        <v>0</v>
      </c>
      <c r="F51" s="2" t="s">
        <v>14</v>
      </c>
      <c r="G51" t="s">
        <v>224</v>
      </c>
      <c r="H51" t="str">
        <f>"002"</f>
        <v>002</v>
      </c>
      <c r="I51" t="s">
        <v>225</v>
      </c>
      <c r="J51" t="s">
        <v>226</v>
      </c>
      <c r="K51">
        <v>26208.81</v>
      </c>
      <c r="L51" s="4" t="s">
        <v>228</v>
      </c>
    </row>
    <row r="52" spans="1:12" ht="15" customHeight="1" x14ac:dyDescent="0.2">
      <c r="A52" t="s">
        <v>177</v>
      </c>
      <c r="B52" s="2" t="s">
        <v>11</v>
      </c>
      <c r="C52" s="2" t="s">
        <v>30</v>
      </c>
      <c r="D52" s="2" t="s">
        <v>13</v>
      </c>
      <c r="E52" s="2">
        <v>0</v>
      </c>
      <c r="F52" s="2" t="s">
        <v>14</v>
      </c>
      <c r="G52" t="s">
        <v>224</v>
      </c>
      <c r="H52" t="str">
        <f>"003"</f>
        <v>003</v>
      </c>
      <c r="I52" t="s">
        <v>225</v>
      </c>
      <c r="J52" t="s">
        <v>226</v>
      </c>
      <c r="K52">
        <v>26208.81</v>
      </c>
      <c r="L52" s="4" t="s">
        <v>228</v>
      </c>
    </row>
    <row r="53" spans="1:12" ht="15" customHeight="1" x14ac:dyDescent="0.2">
      <c r="A53" t="s">
        <v>178</v>
      </c>
      <c r="B53" s="2" t="s">
        <v>11</v>
      </c>
      <c r="C53" s="2" t="s">
        <v>30</v>
      </c>
      <c r="D53" s="2" t="s">
        <v>13</v>
      </c>
      <c r="E53" s="2">
        <v>0</v>
      </c>
      <c r="F53" s="2" t="s">
        <v>14</v>
      </c>
      <c r="G53" t="s">
        <v>224</v>
      </c>
      <c r="H53" t="str">
        <f>"004"</f>
        <v>004</v>
      </c>
      <c r="I53" t="s">
        <v>225</v>
      </c>
      <c r="J53" t="s">
        <v>226</v>
      </c>
      <c r="K53">
        <v>26208.81</v>
      </c>
      <c r="L53" s="4" t="s">
        <v>228</v>
      </c>
    </row>
    <row r="54" spans="1:12" ht="15" customHeight="1" x14ac:dyDescent="0.2">
      <c r="A54" t="s">
        <v>179</v>
      </c>
      <c r="B54" s="2" t="s">
        <v>11</v>
      </c>
      <c r="C54" s="2" t="s">
        <v>30</v>
      </c>
      <c r="D54" s="2" t="s">
        <v>13</v>
      </c>
      <c r="E54" s="2">
        <v>0</v>
      </c>
      <c r="F54" s="2" t="s">
        <v>14</v>
      </c>
      <c r="G54" t="s">
        <v>224</v>
      </c>
      <c r="H54" t="str">
        <f>"005"</f>
        <v>005</v>
      </c>
      <c r="I54" t="s">
        <v>225</v>
      </c>
      <c r="J54" t="s">
        <v>226</v>
      </c>
      <c r="K54">
        <v>26208.81</v>
      </c>
      <c r="L54" s="4" t="s">
        <v>228</v>
      </c>
    </row>
    <row r="55" spans="1:12" ht="15" customHeight="1" x14ac:dyDescent="0.2">
      <c r="A55" t="s">
        <v>180</v>
      </c>
      <c r="B55" s="2" t="s">
        <v>11</v>
      </c>
      <c r="C55" s="2" t="s">
        <v>30</v>
      </c>
      <c r="D55" s="2" t="s">
        <v>13</v>
      </c>
      <c r="E55" s="2">
        <v>0</v>
      </c>
      <c r="F55" s="2" t="s">
        <v>14</v>
      </c>
      <c r="G55" t="s">
        <v>224</v>
      </c>
      <c r="H55" t="str">
        <f>"006"</f>
        <v>006</v>
      </c>
      <c r="I55" t="s">
        <v>225</v>
      </c>
      <c r="J55" t="s">
        <v>226</v>
      </c>
      <c r="K55">
        <v>26208.81</v>
      </c>
      <c r="L55" s="4" t="s">
        <v>228</v>
      </c>
    </row>
    <row r="56" spans="1:12" ht="15" customHeight="1" x14ac:dyDescent="0.2">
      <c r="A56" t="s">
        <v>181</v>
      </c>
      <c r="B56" s="2" t="s">
        <v>11</v>
      </c>
      <c r="C56" s="2" t="s">
        <v>30</v>
      </c>
      <c r="D56" s="2" t="s">
        <v>13</v>
      </c>
      <c r="E56" s="2">
        <v>0</v>
      </c>
      <c r="F56" s="2" t="s">
        <v>14</v>
      </c>
      <c r="G56" t="s">
        <v>224</v>
      </c>
      <c r="H56" t="str">
        <f>"007"</f>
        <v>007</v>
      </c>
      <c r="I56" t="s">
        <v>225</v>
      </c>
      <c r="J56" t="s">
        <v>226</v>
      </c>
      <c r="K56">
        <v>26208.81</v>
      </c>
      <c r="L56" s="4" t="s">
        <v>228</v>
      </c>
    </row>
    <row r="57" spans="1:12" ht="15" customHeight="1" x14ac:dyDescent="0.2">
      <c r="A57" t="s">
        <v>182</v>
      </c>
      <c r="B57" s="2" t="s">
        <v>11</v>
      </c>
      <c r="C57" s="2" t="s">
        <v>30</v>
      </c>
      <c r="D57" s="2" t="s">
        <v>13</v>
      </c>
      <c r="E57" s="2">
        <v>0</v>
      </c>
      <c r="F57" s="2" t="s">
        <v>14</v>
      </c>
      <c r="G57" t="s">
        <v>224</v>
      </c>
      <c r="H57" t="str">
        <f>"008"</f>
        <v>008</v>
      </c>
      <c r="I57" t="s">
        <v>225</v>
      </c>
      <c r="J57" t="s">
        <v>226</v>
      </c>
      <c r="K57">
        <v>26208.81</v>
      </c>
      <c r="L57" s="4" t="s">
        <v>228</v>
      </c>
    </row>
    <row r="58" spans="1:12" ht="15" customHeight="1" x14ac:dyDescent="0.2">
      <c r="A58" t="s">
        <v>183</v>
      </c>
      <c r="B58" s="2" t="s">
        <v>11</v>
      </c>
      <c r="C58" s="2" t="s">
        <v>30</v>
      </c>
      <c r="D58" s="2" t="s">
        <v>13</v>
      </c>
      <c r="E58" s="2">
        <v>0</v>
      </c>
      <c r="F58" s="2" t="s">
        <v>14</v>
      </c>
      <c r="G58" t="s">
        <v>224</v>
      </c>
      <c r="H58" t="str">
        <f>"009"</f>
        <v>009</v>
      </c>
      <c r="I58" t="s">
        <v>225</v>
      </c>
      <c r="J58" t="s">
        <v>226</v>
      </c>
      <c r="K58">
        <v>26208.81</v>
      </c>
      <c r="L58" s="4" t="s">
        <v>228</v>
      </c>
    </row>
    <row r="59" spans="1:12" ht="15" customHeight="1" x14ac:dyDescent="0.2">
      <c r="A59" t="s">
        <v>184</v>
      </c>
      <c r="B59" s="2" t="s">
        <v>11</v>
      </c>
      <c r="C59" s="2" t="s">
        <v>30</v>
      </c>
      <c r="D59" s="2" t="s">
        <v>13</v>
      </c>
      <c r="E59" s="2">
        <v>0</v>
      </c>
      <c r="F59" s="2" t="s">
        <v>14</v>
      </c>
      <c r="G59" t="s">
        <v>224</v>
      </c>
      <c r="H59" t="str">
        <f>"010"</f>
        <v>010</v>
      </c>
      <c r="I59" t="s">
        <v>225</v>
      </c>
      <c r="J59" t="s">
        <v>226</v>
      </c>
      <c r="K59">
        <v>26208.81</v>
      </c>
      <c r="L59" s="4" t="s">
        <v>228</v>
      </c>
    </row>
    <row r="60" spans="1:12" ht="15" customHeight="1" x14ac:dyDescent="0.2">
      <c r="A60" t="s">
        <v>185</v>
      </c>
      <c r="B60" s="2" t="s">
        <v>11</v>
      </c>
      <c r="C60" s="2" t="s">
        <v>30</v>
      </c>
      <c r="D60" s="2" t="s">
        <v>13</v>
      </c>
      <c r="E60" s="2">
        <v>0</v>
      </c>
      <c r="F60" s="2" t="s">
        <v>14</v>
      </c>
      <c r="G60" t="s">
        <v>224</v>
      </c>
      <c r="H60" t="str">
        <f>"011"</f>
        <v>011</v>
      </c>
      <c r="I60" t="s">
        <v>225</v>
      </c>
      <c r="J60" t="s">
        <v>226</v>
      </c>
      <c r="K60">
        <v>26208.81</v>
      </c>
      <c r="L60" s="4" t="s">
        <v>228</v>
      </c>
    </row>
    <row r="61" spans="1:12" ht="15" customHeight="1" x14ac:dyDescent="0.2">
      <c r="A61" t="s">
        <v>186</v>
      </c>
      <c r="B61" s="2" t="s">
        <v>11</v>
      </c>
      <c r="C61" s="2" t="s">
        <v>30</v>
      </c>
      <c r="D61" s="2" t="s">
        <v>13</v>
      </c>
      <c r="E61" s="2">
        <v>0</v>
      </c>
      <c r="F61" s="2" t="s">
        <v>14</v>
      </c>
      <c r="G61" t="s">
        <v>224</v>
      </c>
      <c r="H61" t="str">
        <f>"012"</f>
        <v>012</v>
      </c>
      <c r="I61" t="s">
        <v>225</v>
      </c>
      <c r="J61" t="s">
        <v>226</v>
      </c>
      <c r="K61">
        <v>26208.81</v>
      </c>
      <c r="L61" s="4" t="s">
        <v>228</v>
      </c>
    </row>
    <row r="62" spans="1:12" ht="15" customHeight="1" x14ac:dyDescent="0.2">
      <c r="A62" t="s">
        <v>187</v>
      </c>
      <c r="B62" s="2" t="s">
        <v>11</v>
      </c>
      <c r="C62" s="2" t="s">
        <v>30</v>
      </c>
      <c r="D62" s="2" t="s">
        <v>13</v>
      </c>
      <c r="E62" s="2">
        <v>0</v>
      </c>
      <c r="F62" s="2" t="s">
        <v>14</v>
      </c>
      <c r="G62" t="s">
        <v>224</v>
      </c>
      <c r="H62" t="str">
        <f>"013"</f>
        <v>013</v>
      </c>
      <c r="I62" t="s">
        <v>225</v>
      </c>
      <c r="J62" t="s">
        <v>226</v>
      </c>
      <c r="K62">
        <v>26208.81</v>
      </c>
      <c r="L62" s="4" t="s">
        <v>228</v>
      </c>
    </row>
    <row r="63" spans="1:12" ht="15" customHeight="1" x14ac:dyDescent="0.2">
      <c r="A63" t="s">
        <v>188</v>
      </c>
      <c r="B63" s="2" t="s">
        <v>11</v>
      </c>
      <c r="C63" s="2" t="s">
        <v>30</v>
      </c>
      <c r="D63" s="2" t="s">
        <v>13</v>
      </c>
      <c r="E63" s="2">
        <v>0</v>
      </c>
      <c r="F63" s="2" t="s">
        <v>14</v>
      </c>
      <c r="G63" t="s">
        <v>224</v>
      </c>
      <c r="H63" t="str">
        <f>"014"</f>
        <v>014</v>
      </c>
      <c r="I63" t="s">
        <v>225</v>
      </c>
      <c r="J63" t="s">
        <v>226</v>
      </c>
      <c r="K63">
        <v>26208.81</v>
      </c>
      <c r="L63" s="4" t="s">
        <v>228</v>
      </c>
    </row>
    <row r="64" spans="1:12" ht="15" customHeight="1" x14ac:dyDescent="0.2">
      <c r="A64" t="s">
        <v>189</v>
      </c>
      <c r="B64" s="2" t="s">
        <v>11</v>
      </c>
      <c r="C64" s="2" t="s">
        <v>30</v>
      </c>
      <c r="D64" s="2" t="s">
        <v>13</v>
      </c>
      <c r="E64" s="2">
        <v>0</v>
      </c>
      <c r="F64" s="2" t="s">
        <v>14</v>
      </c>
      <c r="G64" t="s">
        <v>224</v>
      </c>
      <c r="H64" t="str">
        <f>"015"</f>
        <v>015</v>
      </c>
      <c r="I64" t="s">
        <v>225</v>
      </c>
      <c r="J64" t="s">
        <v>226</v>
      </c>
      <c r="K64">
        <v>26208.81</v>
      </c>
      <c r="L64" s="4" t="s">
        <v>228</v>
      </c>
    </row>
    <row r="65" spans="1:12" ht="15" customHeight="1" x14ac:dyDescent="0.2">
      <c r="A65" t="s">
        <v>190</v>
      </c>
      <c r="B65" s="2" t="s">
        <v>11</v>
      </c>
      <c r="C65" s="2" t="s">
        <v>30</v>
      </c>
      <c r="D65" s="2" t="s">
        <v>13</v>
      </c>
      <c r="E65" s="2">
        <v>0</v>
      </c>
      <c r="F65" s="2" t="s">
        <v>14</v>
      </c>
      <c r="G65" t="s">
        <v>224</v>
      </c>
      <c r="H65" t="str">
        <f>"016"</f>
        <v>016</v>
      </c>
      <c r="I65" t="s">
        <v>225</v>
      </c>
      <c r="J65" t="s">
        <v>226</v>
      </c>
      <c r="K65">
        <v>26208.81</v>
      </c>
      <c r="L65" s="4" t="s">
        <v>228</v>
      </c>
    </row>
    <row r="66" spans="1:12" ht="15" customHeight="1" x14ac:dyDescent="0.2">
      <c r="A66" t="s">
        <v>191</v>
      </c>
      <c r="B66" s="2" t="s">
        <v>11</v>
      </c>
      <c r="C66" s="2" t="s">
        <v>30</v>
      </c>
      <c r="D66" s="2" t="s">
        <v>13</v>
      </c>
      <c r="E66" s="2">
        <v>0</v>
      </c>
      <c r="F66" s="2" t="s">
        <v>14</v>
      </c>
      <c r="G66" t="s">
        <v>224</v>
      </c>
      <c r="H66" t="str">
        <f>"017"</f>
        <v>017</v>
      </c>
      <c r="I66" t="s">
        <v>225</v>
      </c>
      <c r="J66" t="s">
        <v>226</v>
      </c>
      <c r="K66">
        <v>26208.81</v>
      </c>
      <c r="L66" s="4" t="s">
        <v>228</v>
      </c>
    </row>
    <row r="67" spans="1:12" ht="15" customHeight="1" x14ac:dyDescent="0.2">
      <c r="A67" t="s">
        <v>192</v>
      </c>
      <c r="B67" s="2" t="s">
        <v>11</v>
      </c>
      <c r="C67" s="2" t="s">
        <v>30</v>
      </c>
      <c r="D67" s="2" t="s">
        <v>13</v>
      </c>
      <c r="E67" s="2">
        <v>0</v>
      </c>
      <c r="F67" s="2" t="s">
        <v>14</v>
      </c>
      <c r="G67" t="s">
        <v>224</v>
      </c>
      <c r="H67" t="str">
        <f>"018"</f>
        <v>018</v>
      </c>
      <c r="I67" t="s">
        <v>225</v>
      </c>
      <c r="J67" t="s">
        <v>226</v>
      </c>
      <c r="K67">
        <v>26208.81</v>
      </c>
      <c r="L67" s="4" t="s">
        <v>228</v>
      </c>
    </row>
    <row r="68" spans="1:12" ht="15" customHeight="1" x14ac:dyDescent="0.2">
      <c r="A68" t="s">
        <v>193</v>
      </c>
      <c r="B68" s="2" t="s">
        <v>11</v>
      </c>
      <c r="C68" s="2" t="s">
        <v>30</v>
      </c>
      <c r="D68" s="2" t="s">
        <v>13</v>
      </c>
      <c r="E68" s="2">
        <v>0</v>
      </c>
      <c r="F68" s="2" t="s">
        <v>14</v>
      </c>
      <c r="G68" t="s">
        <v>224</v>
      </c>
      <c r="H68" t="str">
        <f>"019"</f>
        <v>019</v>
      </c>
      <c r="I68" t="s">
        <v>225</v>
      </c>
      <c r="J68" t="s">
        <v>226</v>
      </c>
      <c r="K68">
        <v>26208.81</v>
      </c>
      <c r="L68" s="4" t="s">
        <v>228</v>
      </c>
    </row>
    <row r="69" spans="1:12" ht="15" customHeight="1" x14ac:dyDescent="0.2">
      <c r="A69" t="s">
        <v>194</v>
      </c>
      <c r="B69" s="2" t="s">
        <v>11</v>
      </c>
      <c r="C69" s="2" t="s">
        <v>30</v>
      </c>
      <c r="D69" s="2" t="s">
        <v>13</v>
      </c>
      <c r="E69" s="2">
        <v>0</v>
      </c>
      <c r="F69" s="2" t="s">
        <v>14</v>
      </c>
      <c r="G69" t="s">
        <v>224</v>
      </c>
      <c r="H69" t="str">
        <f>"020"</f>
        <v>020</v>
      </c>
      <c r="I69" t="s">
        <v>225</v>
      </c>
      <c r="J69" t="s">
        <v>226</v>
      </c>
      <c r="K69">
        <v>26208.81</v>
      </c>
      <c r="L69" s="4" t="s">
        <v>228</v>
      </c>
    </row>
    <row r="70" spans="1:12" ht="15" customHeight="1" x14ac:dyDescent="0.2">
      <c r="A70" t="s">
        <v>195</v>
      </c>
      <c r="B70" s="2" t="s">
        <v>11</v>
      </c>
      <c r="C70" s="2" t="s">
        <v>30</v>
      </c>
      <c r="D70" s="2" t="s">
        <v>13</v>
      </c>
      <c r="E70" s="2">
        <v>0</v>
      </c>
      <c r="F70" s="2" t="s">
        <v>14</v>
      </c>
      <c r="G70" t="s">
        <v>224</v>
      </c>
      <c r="H70" t="str">
        <f>"021"</f>
        <v>021</v>
      </c>
      <c r="I70" t="s">
        <v>225</v>
      </c>
      <c r="J70" t="s">
        <v>226</v>
      </c>
      <c r="K70">
        <v>26208.81</v>
      </c>
      <c r="L70" s="4" t="s">
        <v>228</v>
      </c>
    </row>
    <row r="71" spans="1:12" ht="15" customHeight="1" x14ac:dyDescent="0.2">
      <c r="A71" t="s">
        <v>196</v>
      </c>
      <c r="B71" s="2" t="s">
        <v>11</v>
      </c>
      <c r="C71" s="2" t="s">
        <v>30</v>
      </c>
      <c r="D71" s="2" t="s">
        <v>13</v>
      </c>
      <c r="E71" s="2">
        <v>0</v>
      </c>
      <c r="F71" s="2" t="s">
        <v>14</v>
      </c>
      <c r="G71" t="s">
        <v>224</v>
      </c>
      <c r="H71" t="str">
        <f>"022"</f>
        <v>022</v>
      </c>
      <c r="I71" t="s">
        <v>225</v>
      </c>
      <c r="J71" t="s">
        <v>226</v>
      </c>
      <c r="K71">
        <v>26208.81</v>
      </c>
      <c r="L71" s="4" t="s">
        <v>228</v>
      </c>
    </row>
    <row r="72" spans="1:12" ht="15" customHeight="1" x14ac:dyDescent="0.2">
      <c r="A72" t="s">
        <v>197</v>
      </c>
      <c r="B72" s="2" t="s">
        <v>11</v>
      </c>
      <c r="C72" s="2" t="s">
        <v>30</v>
      </c>
      <c r="D72" s="2" t="s">
        <v>13</v>
      </c>
      <c r="E72" s="2">
        <v>0</v>
      </c>
      <c r="F72" s="2" t="s">
        <v>14</v>
      </c>
      <c r="G72" t="s">
        <v>224</v>
      </c>
      <c r="H72" t="str">
        <f>"023"</f>
        <v>023</v>
      </c>
      <c r="I72" t="s">
        <v>225</v>
      </c>
      <c r="J72" t="s">
        <v>226</v>
      </c>
      <c r="K72">
        <v>26208.81</v>
      </c>
      <c r="L72" s="4" t="s">
        <v>228</v>
      </c>
    </row>
    <row r="73" spans="1:12" ht="15" customHeight="1" x14ac:dyDescent="0.2">
      <c r="A73" t="s">
        <v>198</v>
      </c>
      <c r="B73" s="2" t="s">
        <v>11</v>
      </c>
      <c r="C73" s="2" t="s">
        <v>30</v>
      </c>
      <c r="D73" s="2" t="s">
        <v>13</v>
      </c>
      <c r="E73" s="2">
        <v>0</v>
      </c>
      <c r="F73" s="2" t="s">
        <v>14</v>
      </c>
      <c r="G73" t="s">
        <v>224</v>
      </c>
      <c r="H73" t="str">
        <f>"024"</f>
        <v>024</v>
      </c>
      <c r="I73" t="s">
        <v>225</v>
      </c>
      <c r="J73" t="s">
        <v>226</v>
      </c>
      <c r="K73">
        <v>26208.81</v>
      </c>
      <c r="L73" s="4" t="s">
        <v>228</v>
      </c>
    </row>
    <row r="74" spans="1:12" ht="15" customHeight="1" x14ac:dyDescent="0.2">
      <c r="A74" t="s">
        <v>199</v>
      </c>
      <c r="B74" s="2" t="s">
        <v>11</v>
      </c>
      <c r="C74" s="2" t="s">
        <v>30</v>
      </c>
      <c r="D74" s="2" t="s">
        <v>13</v>
      </c>
      <c r="E74" s="2">
        <v>1</v>
      </c>
      <c r="F74" s="2" t="s">
        <v>14</v>
      </c>
      <c r="G74" t="s">
        <v>224</v>
      </c>
      <c r="H74" t="str">
        <f>"025"</f>
        <v>025</v>
      </c>
      <c r="I74" t="s">
        <v>225</v>
      </c>
      <c r="J74" t="s">
        <v>226</v>
      </c>
      <c r="K74">
        <v>26208.81</v>
      </c>
      <c r="L74" s="4" t="s">
        <v>228</v>
      </c>
    </row>
    <row r="75" spans="1:12" ht="15" customHeight="1" x14ac:dyDescent="0.2">
      <c r="A75" t="s">
        <v>200</v>
      </c>
      <c r="B75" s="2" t="s">
        <v>11</v>
      </c>
      <c r="C75" s="2" t="s">
        <v>30</v>
      </c>
      <c r="D75" s="2" t="s">
        <v>13</v>
      </c>
      <c r="E75" s="2">
        <v>0</v>
      </c>
      <c r="F75" s="2" t="s">
        <v>14</v>
      </c>
      <c r="G75" t="s">
        <v>224</v>
      </c>
      <c r="H75" t="str">
        <f>"026"</f>
        <v>026</v>
      </c>
      <c r="I75" t="s">
        <v>225</v>
      </c>
      <c r="J75" t="s">
        <v>226</v>
      </c>
      <c r="K75">
        <v>26208.81</v>
      </c>
      <c r="L75" s="4" t="s">
        <v>228</v>
      </c>
    </row>
    <row r="76" spans="1:12" ht="15" customHeight="1" x14ac:dyDescent="0.2">
      <c r="A76" t="s">
        <v>201</v>
      </c>
      <c r="B76" s="2" t="s">
        <v>11</v>
      </c>
      <c r="C76" s="2" t="s">
        <v>30</v>
      </c>
      <c r="D76" s="2" t="s">
        <v>13</v>
      </c>
      <c r="E76" s="2">
        <v>0</v>
      </c>
      <c r="F76" s="2" t="s">
        <v>14</v>
      </c>
      <c r="G76" t="s">
        <v>224</v>
      </c>
      <c r="H76" t="str">
        <f>"027"</f>
        <v>027</v>
      </c>
      <c r="I76" t="s">
        <v>225</v>
      </c>
      <c r="J76" t="s">
        <v>226</v>
      </c>
      <c r="K76">
        <v>26208.81</v>
      </c>
      <c r="L76" s="4" t="s">
        <v>228</v>
      </c>
    </row>
    <row r="77" spans="1:12" ht="15" customHeight="1" x14ac:dyDescent="0.2">
      <c r="A77" t="s">
        <v>202</v>
      </c>
      <c r="B77" s="2" t="s">
        <v>11</v>
      </c>
      <c r="C77" s="2" t="s">
        <v>30</v>
      </c>
      <c r="D77" s="2" t="s">
        <v>13</v>
      </c>
      <c r="E77" s="2">
        <v>0</v>
      </c>
      <c r="F77" s="2" t="s">
        <v>14</v>
      </c>
      <c r="G77" t="s">
        <v>224</v>
      </c>
      <c r="H77" t="str">
        <f>"028"</f>
        <v>028</v>
      </c>
      <c r="I77" t="s">
        <v>225</v>
      </c>
      <c r="J77" t="s">
        <v>226</v>
      </c>
      <c r="K77">
        <v>26208.81</v>
      </c>
      <c r="L77" s="4" t="s">
        <v>228</v>
      </c>
    </row>
    <row r="78" spans="1:12" ht="15" customHeight="1" x14ac:dyDescent="0.2">
      <c r="A78" t="s">
        <v>203</v>
      </c>
      <c r="B78" s="2" t="s">
        <v>11</v>
      </c>
      <c r="C78" s="2" t="s">
        <v>30</v>
      </c>
      <c r="D78" s="2" t="s">
        <v>13</v>
      </c>
      <c r="E78" s="2">
        <v>0</v>
      </c>
      <c r="F78" s="2" t="s">
        <v>14</v>
      </c>
      <c r="G78" t="s">
        <v>224</v>
      </c>
      <c r="H78" t="str">
        <f>"029"</f>
        <v>029</v>
      </c>
      <c r="I78" t="s">
        <v>225</v>
      </c>
      <c r="J78" t="s">
        <v>226</v>
      </c>
      <c r="K78">
        <v>26208.81</v>
      </c>
      <c r="L78" s="4" t="s">
        <v>228</v>
      </c>
    </row>
    <row r="79" spans="1:12" ht="15" customHeight="1" x14ac:dyDescent="0.2">
      <c r="A79" t="s">
        <v>204</v>
      </c>
      <c r="B79" s="2" t="s">
        <v>11</v>
      </c>
      <c r="C79" s="2" t="s">
        <v>30</v>
      </c>
      <c r="D79" s="2" t="s">
        <v>13</v>
      </c>
      <c r="E79" s="2">
        <v>0</v>
      </c>
      <c r="F79" s="2" t="s">
        <v>14</v>
      </c>
      <c r="G79" t="s">
        <v>224</v>
      </c>
      <c r="H79" t="str">
        <f>"030"</f>
        <v>030</v>
      </c>
      <c r="I79" t="s">
        <v>225</v>
      </c>
      <c r="J79" t="s">
        <v>226</v>
      </c>
      <c r="K79">
        <v>26208.81</v>
      </c>
      <c r="L79" s="4" t="s">
        <v>228</v>
      </c>
    </row>
    <row r="80" spans="1:12" ht="15" customHeight="1" x14ac:dyDescent="0.2">
      <c r="A80" t="s">
        <v>205</v>
      </c>
      <c r="B80" s="2" t="s">
        <v>11</v>
      </c>
      <c r="C80" s="2" t="s">
        <v>30</v>
      </c>
      <c r="D80" s="2" t="s">
        <v>13</v>
      </c>
      <c r="E80" s="2">
        <v>0</v>
      </c>
      <c r="F80" s="2" t="s">
        <v>14</v>
      </c>
      <c r="G80" t="s">
        <v>224</v>
      </c>
      <c r="H80" t="str">
        <f>"031"</f>
        <v>031</v>
      </c>
      <c r="I80" t="s">
        <v>225</v>
      </c>
      <c r="J80" t="s">
        <v>226</v>
      </c>
      <c r="K80">
        <v>26208.81</v>
      </c>
      <c r="L80" s="4" t="s">
        <v>228</v>
      </c>
    </row>
    <row r="81" spans="1:12" ht="15" customHeight="1" x14ac:dyDescent="0.2">
      <c r="A81" t="s">
        <v>206</v>
      </c>
      <c r="B81" s="2" t="s">
        <v>11</v>
      </c>
      <c r="C81" s="2" t="s">
        <v>30</v>
      </c>
      <c r="D81" s="2" t="s">
        <v>13</v>
      </c>
      <c r="E81" s="2">
        <v>0</v>
      </c>
      <c r="F81" s="2" t="s">
        <v>14</v>
      </c>
      <c r="G81" t="s">
        <v>224</v>
      </c>
      <c r="H81" t="str">
        <f>"032"</f>
        <v>032</v>
      </c>
      <c r="I81" t="s">
        <v>225</v>
      </c>
      <c r="J81" t="s">
        <v>226</v>
      </c>
      <c r="K81">
        <v>26208.81</v>
      </c>
      <c r="L81" s="4" t="s">
        <v>228</v>
      </c>
    </row>
    <row r="82" spans="1:12" ht="15" customHeight="1" x14ac:dyDescent="0.2">
      <c r="A82" t="s">
        <v>207</v>
      </c>
      <c r="B82" s="2" t="s">
        <v>11</v>
      </c>
      <c r="C82" s="2" t="s">
        <v>30</v>
      </c>
      <c r="D82" s="2" t="s">
        <v>13</v>
      </c>
      <c r="E82" s="2">
        <v>0</v>
      </c>
      <c r="F82" s="2" t="s">
        <v>14</v>
      </c>
      <c r="G82" t="s">
        <v>224</v>
      </c>
      <c r="H82" t="str">
        <f>"033"</f>
        <v>033</v>
      </c>
      <c r="I82" t="s">
        <v>225</v>
      </c>
      <c r="J82" t="s">
        <v>226</v>
      </c>
      <c r="K82">
        <v>26208.81</v>
      </c>
      <c r="L82" s="4" t="s">
        <v>228</v>
      </c>
    </row>
    <row r="83" spans="1:12" ht="15" customHeight="1" x14ac:dyDescent="0.2">
      <c r="A83" t="s">
        <v>208</v>
      </c>
      <c r="B83" s="2" t="s">
        <v>11</v>
      </c>
      <c r="C83" s="2" t="s">
        <v>30</v>
      </c>
      <c r="D83" s="2" t="s">
        <v>13</v>
      </c>
      <c r="E83" s="2">
        <v>0</v>
      </c>
      <c r="F83" s="2" t="s">
        <v>14</v>
      </c>
      <c r="G83" t="s">
        <v>224</v>
      </c>
      <c r="H83" t="str">
        <f>"034"</f>
        <v>034</v>
      </c>
      <c r="I83" t="s">
        <v>225</v>
      </c>
      <c r="J83" t="s">
        <v>226</v>
      </c>
      <c r="K83">
        <v>26208.81</v>
      </c>
      <c r="L83" s="4" t="s">
        <v>228</v>
      </c>
    </row>
    <row r="84" spans="1:12" ht="15" customHeight="1" x14ac:dyDescent="0.2">
      <c r="A84" t="s">
        <v>209</v>
      </c>
      <c r="B84" s="2" t="s">
        <v>11</v>
      </c>
      <c r="C84" s="2" t="s">
        <v>30</v>
      </c>
      <c r="D84" s="2" t="s">
        <v>13</v>
      </c>
      <c r="E84" s="2">
        <v>0</v>
      </c>
      <c r="F84" s="2" t="s">
        <v>14</v>
      </c>
      <c r="G84" t="s">
        <v>224</v>
      </c>
      <c r="H84" t="str">
        <f>"035"</f>
        <v>035</v>
      </c>
      <c r="I84" t="s">
        <v>225</v>
      </c>
      <c r="J84" t="s">
        <v>226</v>
      </c>
      <c r="K84">
        <v>26208.81</v>
      </c>
      <c r="L84" s="4" t="s">
        <v>228</v>
      </c>
    </row>
    <row r="85" spans="1:12" ht="15" customHeight="1" x14ac:dyDescent="0.2">
      <c r="A85" t="s">
        <v>210</v>
      </c>
      <c r="B85" s="2" t="s">
        <v>11</v>
      </c>
      <c r="C85" s="2" t="s">
        <v>30</v>
      </c>
      <c r="D85" s="2" t="s">
        <v>13</v>
      </c>
      <c r="E85" s="2">
        <v>0</v>
      </c>
      <c r="F85" s="2" t="s">
        <v>14</v>
      </c>
      <c r="G85" t="s">
        <v>224</v>
      </c>
      <c r="H85" t="str">
        <f>"036"</f>
        <v>036</v>
      </c>
      <c r="I85" t="s">
        <v>225</v>
      </c>
      <c r="J85" t="s">
        <v>226</v>
      </c>
      <c r="K85">
        <v>26208.81</v>
      </c>
      <c r="L85" s="4" t="s">
        <v>228</v>
      </c>
    </row>
    <row r="86" spans="1:12" ht="15" customHeight="1" x14ac:dyDescent="0.2">
      <c r="A86" t="s">
        <v>211</v>
      </c>
      <c r="B86" s="2" t="s">
        <v>11</v>
      </c>
      <c r="C86" s="2" t="s">
        <v>30</v>
      </c>
      <c r="D86" s="2" t="s">
        <v>13</v>
      </c>
      <c r="E86" s="2">
        <v>0</v>
      </c>
      <c r="F86" s="2" t="s">
        <v>14</v>
      </c>
      <c r="G86" t="s">
        <v>224</v>
      </c>
      <c r="H86" t="str">
        <f>"037"</f>
        <v>037</v>
      </c>
      <c r="I86" t="s">
        <v>225</v>
      </c>
      <c r="J86" t="s">
        <v>226</v>
      </c>
      <c r="K86">
        <v>26208.81</v>
      </c>
      <c r="L86" s="4" t="s">
        <v>228</v>
      </c>
    </row>
    <row r="87" spans="1:12" ht="15" customHeight="1" x14ac:dyDescent="0.2">
      <c r="A87" t="s">
        <v>212</v>
      </c>
      <c r="B87" s="2" t="s">
        <v>11</v>
      </c>
      <c r="C87" s="2" t="s">
        <v>30</v>
      </c>
      <c r="D87" s="2" t="s">
        <v>13</v>
      </c>
      <c r="E87" s="2">
        <v>0</v>
      </c>
      <c r="F87" s="2" t="s">
        <v>14</v>
      </c>
      <c r="G87" t="s">
        <v>224</v>
      </c>
      <c r="H87" t="str">
        <f>"038"</f>
        <v>038</v>
      </c>
      <c r="I87" t="s">
        <v>225</v>
      </c>
      <c r="J87" t="s">
        <v>226</v>
      </c>
      <c r="K87">
        <v>26208.81</v>
      </c>
      <c r="L87" s="4" t="s">
        <v>228</v>
      </c>
    </row>
    <row r="88" spans="1:12" ht="15" customHeight="1" x14ac:dyDescent="0.2">
      <c r="A88" t="s">
        <v>213</v>
      </c>
      <c r="B88" s="2" t="s">
        <v>11</v>
      </c>
      <c r="C88" s="2" t="s">
        <v>30</v>
      </c>
      <c r="D88" s="2" t="s">
        <v>13</v>
      </c>
      <c r="E88" s="2">
        <v>0</v>
      </c>
      <c r="F88" s="2" t="s">
        <v>14</v>
      </c>
      <c r="G88" t="s">
        <v>224</v>
      </c>
      <c r="H88" t="str">
        <f>"039"</f>
        <v>039</v>
      </c>
      <c r="I88" t="s">
        <v>225</v>
      </c>
      <c r="J88" t="s">
        <v>226</v>
      </c>
      <c r="K88">
        <v>26208.81</v>
      </c>
      <c r="L88" s="4" t="s">
        <v>228</v>
      </c>
    </row>
    <row r="89" spans="1:12" ht="15" customHeight="1" x14ac:dyDescent="0.2">
      <c r="A89" t="s">
        <v>214</v>
      </c>
      <c r="B89" s="2" t="s">
        <v>11</v>
      </c>
      <c r="C89" s="2" t="s">
        <v>30</v>
      </c>
      <c r="D89" s="2" t="s">
        <v>13</v>
      </c>
      <c r="E89" s="2">
        <v>0</v>
      </c>
      <c r="F89" s="2" t="s">
        <v>14</v>
      </c>
      <c r="G89" t="s">
        <v>224</v>
      </c>
      <c r="H89" t="str">
        <f>"040"</f>
        <v>040</v>
      </c>
      <c r="I89" t="s">
        <v>225</v>
      </c>
      <c r="J89" t="s">
        <v>226</v>
      </c>
      <c r="K89">
        <v>26208.81</v>
      </c>
      <c r="L89" s="4" t="s">
        <v>228</v>
      </c>
    </row>
    <row r="90" spans="1:12" ht="15" customHeight="1" x14ac:dyDescent="0.2">
      <c r="A90" t="s">
        <v>215</v>
      </c>
      <c r="B90" s="2" t="s">
        <v>11</v>
      </c>
      <c r="C90" s="2" t="s">
        <v>30</v>
      </c>
      <c r="D90" s="2" t="s">
        <v>13</v>
      </c>
      <c r="E90" s="2">
        <v>0</v>
      </c>
      <c r="F90" s="2" t="s">
        <v>14</v>
      </c>
      <c r="G90" t="s">
        <v>224</v>
      </c>
      <c r="H90" t="str">
        <f>"041"</f>
        <v>041</v>
      </c>
      <c r="I90" t="s">
        <v>225</v>
      </c>
      <c r="J90" t="s">
        <v>226</v>
      </c>
      <c r="K90">
        <v>26208.81</v>
      </c>
      <c r="L90" s="4" t="s">
        <v>228</v>
      </c>
    </row>
    <row r="91" spans="1:12" ht="15" customHeight="1" x14ac:dyDescent="0.2">
      <c r="A91" t="s">
        <v>216</v>
      </c>
      <c r="B91" s="2" t="s">
        <v>11</v>
      </c>
      <c r="C91" s="2" t="s">
        <v>30</v>
      </c>
      <c r="D91" s="2" t="s">
        <v>13</v>
      </c>
      <c r="E91" s="2">
        <v>0</v>
      </c>
      <c r="F91" s="2" t="s">
        <v>14</v>
      </c>
      <c r="G91" t="s">
        <v>224</v>
      </c>
      <c r="H91" t="str">
        <f>"042"</f>
        <v>042</v>
      </c>
      <c r="I91" t="s">
        <v>225</v>
      </c>
      <c r="J91" t="s">
        <v>226</v>
      </c>
      <c r="K91">
        <v>26208.81</v>
      </c>
      <c r="L91" s="4" t="s">
        <v>228</v>
      </c>
    </row>
    <row r="92" spans="1:12" ht="15" customHeight="1" x14ac:dyDescent="0.2">
      <c r="A92" t="s">
        <v>217</v>
      </c>
      <c r="B92" s="2" t="s">
        <v>11</v>
      </c>
      <c r="C92" s="2" t="s">
        <v>30</v>
      </c>
      <c r="D92" s="2" t="s">
        <v>13</v>
      </c>
      <c r="E92" s="2">
        <v>0</v>
      </c>
      <c r="F92" s="2" t="s">
        <v>14</v>
      </c>
      <c r="G92" t="s">
        <v>224</v>
      </c>
      <c r="H92" t="str">
        <f>"043"</f>
        <v>043</v>
      </c>
      <c r="I92" t="s">
        <v>225</v>
      </c>
      <c r="J92" t="s">
        <v>226</v>
      </c>
      <c r="K92">
        <v>26208.81</v>
      </c>
      <c r="L92" s="4" t="s">
        <v>228</v>
      </c>
    </row>
    <row r="93" spans="1:12" ht="15" customHeight="1" x14ac:dyDescent="0.2">
      <c r="A93" t="s">
        <v>218</v>
      </c>
      <c r="B93" s="2" t="s">
        <v>11</v>
      </c>
      <c r="C93" s="2" t="s">
        <v>30</v>
      </c>
      <c r="D93" s="2" t="s">
        <v>13</v>
      </c>
      <c r="E93" s="2">
        <v>0</v>
      </c>
      <c r="F93" s="2" t="s">
        <v>14</v>
      </c>
      <c r="G93" t="s">
        <v>224</v>
      </c>
      <c r="H93" t="str">
        <f>"044"</f>
        <v>044</v>
      </c>
      <c r="I93" t="s">
        <v>225</v>
      </c>
      <c r="J93" t="s">
        <v>226</v>
      </c>
      <c r="K93">
        <v>26208.81</v>
      </c>
      <c r="L93" s="4" t="s">
        <v>228</v>
      </c>
    </row>
    <row r="94" spans="1:12" ht="15" customHeight="1" x14ac:dyDescent="0.2">
      <c r="A94" t="s">
        <v>219</v>
      </c>
      <c r="B94" s="2" t="s">
        <v>11</v>
      </c>
      <c r="C94" s="2" t="s">
        <v>30</v>
      </c>
      <c r="D94" s="2" t="s">
        <v>13</v>
      </c>
      <c r="E94" s="2">
        <v>0</v>
      </c>
      <c r="F94" s="2" t="s">
        <v>14</v>
      </c>
      <c r="G94" t="s">
        <v>224</v>
      </c>
      <c r="H94" t="str">
        <f>"045"</f>
        <v>045</v>
      </c>
      <c r="I94" t="s">
        <v>225</v>
      </c>
      <c r="J94" t="s">
        <v>226</v>
      </c>
      <c r="K94">
        <v>26208.81</v>
      </c>
      <c r="L94" s="4" t="s">
        <v>228</v>
      </c>
    </row>
    <row r="95" spans="1:12" ht="15" customHeight="1" x14ac:dyDescent="0.2">
      <c r="A95" t="s">
        <v>220</v>
      </c>
      <c r="B95" s="2" t="s">
        <v>11</v>
      </c>
      <c r="C95" s="2" t="s">
        <v>30</v>
      </c>
      <c r="D95" s="2" t="s">
        <v>13</v>
      </c>
      <c r="E95" s="2">
        <v>0</v>
      </c>
      <c r="F95" s="2" t="s">
        <v>14</v>
      </c>
      <c r="G95" t="s">
        <v>224</v>
      </c>
      <c r="H95" t="str">
        <f>"046"</f>
        <v>046</v>
      </c>
      <c r="I95" t="s">
        <v>225</v>
      </c>
      <c r="J95" t="s">
        <v>226</v>
      </c>
      <c r="K95">
        <v>26208.81</v>
      </c>
      <c r="L95" s="4" t="s">
        <v>228</v>
      </c>
    </row>
    <row r="96" spans="1:12" ht="15" customHeight="1" x14ac:dyDescent="0.2">
      <c r="A96" t="s">
        <v>221</v>
      </c>
      <c r="B96" s="2" t="s">
        <v>11</v>
      </c>
      <c r="C96" s="2" t="s">
        <v>30</v>
      </c>
      <c r="D96" s="2" t="s">
        <v>13</v>
      </c>
      <c r="E96" s="2">
        <v>0</v>
      </c>
      <c r="F96" s="2" t="s">
        <v>14</v>
      </c>
      <c r="G96" t="s">
        <v>224</v>
      </c>
      <c r="H96" t="str">
        <f>"047"</f>
        <v>047</v>
      </c>
      <c r="I96" t="s">
        <v>225</v>
      </c>
      <c r="J96" t="s">
        <v>226</v>
      </c>
      <c r="K96">
        <v>26208.81</v>
      </c>
      <c r="L96" s="4" t="s">
        <v>228</v>
      </c>
    </row>
    <row r="97" spans="1:12" ht="15" customHeight="1" x14ac:dyDescent="0.2">
      <c r="A97" t="s">
        <v>222</v>
      </c>
      <c r="B97" s="2" t="s">
        <v>11</v>
      </c>
      <c r="C97" s="2" t="s">
        <v>30</v>
      </c>
      <c r="D97" s="2" t="s">
        <v>13</v>
      </c>
      <c r="E97" s="2">
        <v>0</v>
      </c>
      <c r="F97" s="2" t="s">
        <v>14</v>
      </c>
      <c r="G97" t="s">
        <v>224</v>
      </c>
      <c r="H97" t="str">
        <f>"048"</f>
        <v>048</v>
      </c>
      <c r="I97" t="s">
        <v>225</v>
      </c>
      <c r="J97" t="s">
        <v>226</v>
      </c>
      <c r="K97">
        <v>26208.81</v>
      </c>
      <c r="L97" s="4" t="s">
        <v>228</v>
      </c>
    </row>
    <row r="98" spans="1:12" ht="15" customHeight="1" x14ac:dyDescent="0.2">
      <c r="A98" s="2"/>
      <c r="G98" s="2"/>
      <c r="H98" s="2"/>
    </row>
    <row r="99" spans="1:12" ht="15" customHeight="1" x14ac:dyDescent="0.2">
      <c r="A99" s="2"/>
      <c r="G99" s="2"/>
      <c r="H99" s="2"/>
    </row>
    <row r="100" spans="1:12" ht="15" customHeight="1" x14ac:dyDescent="0.2">
      <c r="A100" s="2"/>
      <c r="G100" s="2"/>
      <c r="H100" s="2"/>
    </row>
    <row r="101" spans="1:12" ht="15" customHeight="1" x14ac:dyDescent="0.2">
      <c r="A101" s="2"/>
      <c r="G101" s="2"/>
      <c r="H101" s="2"/>
    </row>
    <row r="102" spans="1:12" ht="15" customHeight="1" x14ac:dyDescent="0.2">
      <c r="A102" s="2"/>
      <c r="G102" s="2"/>
      <c r="H102" s="2"/>
    </row>
    <row r="103" spans="1:12" ht="15" customHeight="1" x14ac:dyDescent="0.2">
      <c r="A103" s="2"/>
      <c r="G103" s="2"/>
      <c r="H103" s="2"/>
    </row>
    <row r="104" spans="1:12" ht="15" customHeight="1" x14ac:dyDescent="0.2">
      <c r="A104" s="2"/>
      <c r="G104" s="2"/>
      <c r="H104" s="2"/>
    </row>
    <row r="105" spans="1:12" ht="15" customHeight="1" x14ac:dyDescent="0.2">
      <c r="A105" s="2"/>
      <c r="G105" s="2"/>
      <c r="H105" s="2"/>
    </row>
    <row r="106" spans="1:12" ht="15" customHeight="1" x14ac:dyDescent="0.2">
      <c r="A106" s="2"/>
      <c r="G106" s="2"/>
      <c r="H106" s="2"/>
    </row>
    <row r="107" spans="1:12" ht="15" customHeight="1" x14ac:dyDescent="0.2">
      <c r="A107" s="2"/>
      <c r="G107" s="2"/>
      <c r="H107" s="2"/>
    </row>
    <row r="108" spans="1:12" ht="15" customHeight="1" x14ac:dyDescent="0.2">
      <c r="A108" s="2"/>
      <c r="G108" s="2"/>
      <c r="H108" s="2"/>
    </row>
    <row r="109" spans="1:12" ht="15" customHeight="1" x14ac:dyDescent="0.2">
      <c r="A109" s="2"/>
      <c r="G109" s="2"/>
      <c r="H109" s="2"/>
    </row>
    <row r="110" spans="1:12" ht="15" customHeight="1" x14ac:dyDescent="0.2">
      <c r="A110" s="2"/>
      <c r="G110" s="2"/>
      <c r="H110" s="2"/>
    </row>
    <row r="111" spans="1:12" ht="15" customHeight="1" x14ac:dyDescent="0.2">
      <c r="A111" s="2"/>
      <c r="G111" s="2"/>
      <c r="H111" s="2"/>
    </row>
    <row r="112" spans="1:12" ht="15" customHeight="1" x14ac:dyDescent="0.2">
      <c r="A112" s="2"/>
      <c r="G112" s="2"/>
      <c r="H112" s="2"/>
    </row>
    <row r="113" spans="1:8" ht="15" customHeight="1" x14ac:dyDescent="0.2">
      <c r="A113" s="2"/>
      <c r="G113" s="2"/>
      <c r="H113" s="2"/>
    </row>
    <row r="114" spans="1:8" ht="15" customHeight="1" x14ac:dyDescent="0.2">
      <c r="A114" s="2"/>
      <c r="G114" s="2"/>
      <c r="H114" s="2"/>
    </row>
    <row r="115" spans="1:8" ht="15" customHeight="1" x14ac:dyDescent="0.2">
      <c r="A115" s="2"/>
      <c r="G115" s="2"/>
      <c r="H115" s="2"/>
    </row>
    <row r="116" spans="1:8" ht="15" customHeight="1" x14ac:dyDescent="0.2">
      <c r="A116" s="2"/>
      <c r="G116" s="2"/>
      <c r="H116" s="2"/>
    </row>
    <row r="117" spans="1:8" ht="15" customHeight="1" x14ac:dyDescent="0.2">
      <c r="A117" s="2"/>
      <c r="G117" s="2"/>
      <c r="H117" s="2"/>
    </row>
    <row r="118" spans="1:8" ht="15" customHeight="1" x14ac:dyDescent="0.2">
      <c r="A118" s="2"/>
      <c r="G118" s="2"/>
      <c r="H118" s="2"/>
    </row>
    <row r="119" spans="1:8" ht="15" customHeight="1" x14ac:dyDescent="0.2">
      <c r="A119" s="2"/>
      <c r="G119" s="2"/>
      <c r="H119" s="2"/>
    </row>
    <row r="120" spans="1:8" ht="15" customHeight="1" x14ac:dyDescent="0.2">
      <c r="A120" s="2"/>
      <c r="G120" s="2"/>
      <c r="H120" s="2"/>
    </row>
    <row r="121" spans="1:8" ht="15" customHeight="1" x14ac:dyDescent="0.2">
      <c r="A121" s="2"/>
      <c r="G121" s="2"/>
      <c r="H121" s="2"/>
    </row>
    <row r="122" spans="1:8" ht="15" customHeight="1" x14ac:dyDescent="0.2">
      <c r="A122" s="2"/>
      <c r="G122" s="2"/>
      <c r="H122" s="2"/>
    </row>
    <row r="123" spans="1:8" ht="15" customHeight="1" x14ac:dyDescent="0.2">
      <c r="A123" s="2"/>
      <c r="G123" s="2"/>
      <c r="H123" s="2"/>
    </row>
    <row r="124" spans="1:8" ht="15" customHeight="1" x14ac:dyDescent="0.2">
      <c r="A124" s="2"/>
      <c r="G124" s="2"/>
      <c r="H124" s="2"/>
    </row>
    <row r="125" spans="1:8" ht="15" customHeight="1" x14ac:dyDescent="0.2">
      <c r="A125" s="2"/>
      <c r="G125" s="2"/>
      <c r="H125" s="2"/>
    </row>
    <row r="126" spans="1:8" ht="15" customHeight="1" x14ac:dyDescent="0.2">
      <c r="A126" s="2"/>
      <c r="G126" s="2"/>
      <c r="H126" s="2"/>
    </row>
    <row r="127" spans="1:8" ht="15" customHeight="1" x14ac:dyDescent="0.2">
      <c r="A127" s="2"/>
      <c r="G127" s="2"/>
      <c r="H127" s="2"/>
    </row>
    <row r="128" spans="1:8" ht="15" customHeight="1" x14ac:dyDescent="0.2">
      <c r="A128" s="2"/>
      <c r="G128" s="2"/>
      <c r="H128" s="2"/>
    </row>
    <row r="129" spans="1:8" ht="15" customHeight="1" x14ac:dyDescent="0.2">
      <c r="A129" s="2"/>
      <c r="G129" s="2"/>
      <c r="H129" s="2"/>
    </row>
    <row r="130" spans="1:8" ht="15" customHeight="1" x14ac:dyDescent="0.2">
      <c r="A130" s="2"/>
      <c r="G130" s="2"/>
      <c r="H130" s="2"/>
    </row>
    <row r="131" spans="1:8" ht="15" customHeight="1" x14ac:dyDescent="0.2">
      <c r="A131" s="2"/>
      <c r="G131" s="2"/>
      <c r="H131" s="2"/>
    </row>
    <row r="132" spans="1:8" ht="15" customHeight="1" x14ac:dyDescent="0.2">
      <c r="A132" s="2"/>
      <c r="G132" s="2"/>
      <c r="H132" s="2"/>
    </row>
    <row r="133" spans="1:8" ht="15" customHeight="1" x14ac:dyDescent="0.2">
      <c r="A133" s="2"/>
      <c r="G133" s="2"/>
      <c r="H133" s="2"/>
    </row>
    <row r="134" spans="1:8" ht="15" customHeight="1" x14ac:dyDescent="0.2">
      <c r="A134" s="2"/>
      <c r="G134" s="2"/>
      <c r="H134" s="2"/>
    </row>
    <row r="135" spans="1:8" ht="15" customHeight="1" x14ac:dyDescent="0.2">
      <c r="A135" s="2"/>
      <c r="G135" s="2"/>
      <c r="H135" s="2"/>
    </row>
    <row r="136" spans="1:8" ht="15" customHeight="1" x14ac:dyDescent="0.2">
      <c r="A136" s="2"/>
      <c r="G136" s="2"/>
      <c r="H136" s="2"/>
    </row>
    <row r="137" spans="1:8" ht="15" customHeight="1" x14ac:dyDescent="0.2">
      <c r="A137" s="2"/>
      <c r="G137" s="2"/>
      <c r="H137" s="2"/>
    </row>
    <row r="138" spans="1:8" ht="15" customHeight="1" x14ac:dyDescent="0.2">
      <c r="A138" s="2"/>
      <c r="G138" s="2"/>
      <c r="H138" s="2"/>
    </row>
    <row r="139" spans="1:8" ht="15" customHeight="1" x14ac:dyDescent="0.2">
      <c r="A139" s="2"/>
      <c r="G139" s="2"/>
      <c r="H139" s="2"/>
    </row>
    <row r="140" spans="1:8" ht="15" customHeight="1" x14ac:dyDescent="0.2">
      <c r="A140" s="2"/>
      <c r="G140" s="2"/>
      <c r="H140" s="2"/>
    </row>
    <row r="141" spans="1:8" ht="15" customHeight="1" x14ac:dyDescent="0.2">
      <c r="A141" s="2"/>
      <c r="G141" s="2"/>
      <c r="H141" s="2"/>
    </row>
    <row r="142" spans="1:8" ht="15" customHeight="1" x14ac:dyDescent="0.2">
      <c r="A142" s="2"/>
      <c r="G142" s="2"/>
      <c r="H142" s="2"/>
    </row>
    <row r="143" spans="1:8" ht="15" customHeight="1" x14ac:dyDescent="0.2">
      <c r="A143" s="2"/>
      <c r="G143" s="2"/>
      <c r="H143" s="2"/>
    </row>
    <row r="144" spans="1:8" ht="15" customHeight="1" x14ac:dyDescent="0.2">
      <c r="A144" s="2"/>
      <c r="G144" s="2"/>
      <c r="H144" s="2"/>
    </row>
    <row r="145" spans="1:8" ht="15" customHeight="1" x14ac:dyDescent="0.2">
      <c r="A145" s="2"/>
      <c r="G145" s="2"/>
      <c r="H145" s="2"/>
    </row>
    <row r="146" spans="1:8" ht="15" customHeight="1" x14ac:dyDescent="0.2">
      <c r="A146" s="2"/>
      <c r="G146" s="2"/>
      <c r="H146" s="2"/>
    </row>
    <row r="147" spans="1:8" ht="15" customHeight="1" x14ac:dyDescent="0.2">
      <c r="A147" s="2"/>
      <c r="G147" s="2"/>
      <c r="H147" s="2"/>
    </row>
    <row r="148" spans="1:8" ht="15" customHeight="1" x14ac:dyDescent="0.2">
      <c r="A148" s="2"/>
      <c r="G148" s="2"/>
      <c r="H148" s="2"/>
    </row>
    <row r="149" spans="1:8" ht="15" customHeight="1" x14ac:dyDescent="0.2">
      <c r="A149" s="2"/>
      <c r="G149" s="2"/>
      <c r="H149" s="2"/>
    </row>
    <row r="150" spans="1:8" ht="15" customHeight="1" x14ac:dyDescent="0.2">
      <c r="A150" s="2"/>
      <c r="G150" s="2"/>
      <c r="H150" s="2"/>
    </row>
    <row r="151" spans="1:8" ht="15" customHeight="1" x14ac:dyDescent="0.2">
      <c r="A151" s="2"/>
      <c r="G151" s="2"/>
      <c r="H151" s="2"/>
    </row>
    <row r="152" spans="1:8" ht="15" customHeight="1" x14ac:dyDescent="0.2">
      <c r="A152" s="2"/>
      <c r="G152" s="2"/>
      <c r="H152" s="2"/>
    </row>
    <row r="153" spans="1:8" ht="15" customHeight="1" x14ac:dyDescent="0.2">
      <c r="A153" s="2"/>
      <c r="G153" s="2"/>
      <c r="H153" s="2"/>
    </row>
    <row r="154" spans="1:8" ht="15" customHeight="1" x14ac:dyDescent="0.2">
      <c r="A154" s="2"/>
      <c r="G154" s="2"/>
      <c r="H154" s="2"/>
    </row>
    <row r="155" spans="1:8" ht="15" customHeight="1" x14ac:dyDescent="0.2">
      <c r="A155" s="2"/>
      <c r="G155" s="2"/>
      <c r="H155" s="2"/>
    </row>
    <row r="156" spans="1:8" ht="15" customHeight="1" x14ac:dyDescent="0.2">
      <c r="A156" s="2"/>
      <c r="G156" s="2"/>
      <c r="H156" s="2"/>
    </row>
    <row r="157" spans="1:8" ht="15" customHeight="1" x14ac:dyDescent="0.2">
      <c r="A157" s="2"/>
      <c r="G157" s="2"/>
      <c r="H157" s="2"/>
    </row>
    <row r="158" spans="1:8" ht="15" customHeight="1" x14ac:dyDescent="0.2">
      <c r="A158" s="2"/>
      <c r="G158" s="2"/>
      <c r="H158" s="2"/>
    </row>
    <row r="159" spans="1:8" ht="15" customHeight="1" x14ac:dyDescent="0.2">
      <c r="A159" s="2"/>
      <c r="G159" s="2"/>
      <c r="H159" s="2"/>
    </row>
    <row r="160" spans="1:8" ht="15" customHeight="1" x14ac:dyDescent="0.2">
      <c r="A160" s="2"/>
      <c r="G160" s="2"/>
      <c r="H160" s="2"/>
    </row>
    <row r="161" spans="1:8" ht="15" customHeight="1" x14ac:dyDescent="0.2">
      <c r="A161" s="2"/>
      <c r="G161" s="2"/>
      <c r="H161" s="2"/>
    </row>
    <row r="162" spans="1:8" ht="15" customHeight="1" x14ac:dyDescent="0.2">
      <c r="A162" s="2"/>
      <c r="G162" s="2"/>
      <c r="H162" s="2"/>
    </row>
    <row r="163" spans="1:8" ht="15" customHeight="1" x14ac:dyDescent="0.2">
      <c r="A163" s="2"/>
      <c r="G163" s="2"/>
      <c r="H163" s="2"/>
    </row>
    <row r="164" spans="1:8" ht="15" customHeight="1" x14ac:dyDescent="0.2">
      <c r="A164" s="2"/>
      <c r="G164" s="2"/>
      <c r="H164" s="2"/>
    </row>
    <row r="165" spans="1:8" ht="15" customHeight="1" x14ac:dyDescent="0.2">
      <c r="A165" s="2"/>
      <c r="G165" s="2"/>
      <c r="H165" s="2"/>
    </row>
    <row r="166" spans="1:8" ht="15" customHeight="1" x14ac:dyDescent="0.2">
      <c r="A166" s="2"/>
      <c r="G166" s="2"/>
      <c r="H166" s="2"/>
    </row>
    <row r="167" spans="1:8" ht="15" customHeight="1" x14ac:dyDescent="0.2">
      <c r="A167" s="2"/>
      <c r="G167" s="2"/>
      <c r="H167" s="2"/>
    </row>
    <row r="168" spans="1:8" ht="15" customHeight="1" x14ac:dyDescent="0.2">
      <c r="A168" s="2"/>
      <c r="G168" s="2"/>
      <c r="H168" s="2"/>
    </row>
  </sheetData>
  <autoFilter ref="A1:M97" xr:uid="{3896AC10-778A-4121-8F1F-6B6A533720D6}"/>
  <sortState xmlns:xlrd2="http://schemas.microsoft.com/office/spreadsheetml/2017/richdata2" ref="A2:M168">
    <sortCondition ref="A2:A168"/>
  </sortState>
  <phoneticPr fontId="4" type="noConversion"/>
  <dataValidations count="1">
    <dataValidation type="whole" allowBlank="1" showInputMessage="1" showErrorMessage="1" sqref="E1:E97" xr:uid="{1142E90E-8523-4765-9821-E493F021485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D380A8-026C-4B91-BD27-28251D8F205A}">
          <x14:formula1>
            <xm:f>Cell_Values!$B$2:$B$6</xm:f>
          </x14:formula1>
          <xm:sqref>G98:G1048576 J51:K97 J50 C1:C97</xm:sqref>
        </x14:dataValidation>
        <x14:dataValidation type="list" allowBlank="1" showInputMessage="1" showErrorMessage="1" xr:uid="{5D5B8152-CFF6-483B-9873-68C3FE35D543}">
          <x14:formula1>
            <xm:f>Cell_Values!$A$2:$A$3</xm:f>
          </x14:formula1>
          <xm:sqref>A98:F1048576 A50:A97 G50:H97 B1:B97</xm:sqref>
        </x14:dataValidation>
        <x14:dataValidation type="list" allowBlank="1" showInputMessage="1" showErrorMessage="1" xr:uid="{424F46A0-F9F4-4277-A49F-37A6D44FC5C6}">
          <x14:formula1>
            <xm:f>Cell_Values!$B$1:$B$6</xm:f>
          </x14:formula1>
          <xm:sqref>G98:G1048576 J51:K97 J50 C1:C97</xm:sqref>
        </x14:dataValidation>
        <x14:dataValidation type="list" allowBlank="1" showInputMessage="1" showErrorMessage="1" xr:uid="{8998286F-0C7A-43B7-8133-BF69C71B5949}">
          <x14:formula1>
            <xm:f>Cell_Values!#REF!</xm:f>
          </x14:formula1>
          <xm:sqref>E1:E97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90B7-613F-466A-9E39-99242601EAB1}">
  <dimension ref="A1:E9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13.5" bestFit="1" customWidth="1"/>
  </cols>
  <sheetData>
    <row r="1" spans="1:5" x14ac:dyDescent="0.2">
      <c r="A1" t="s">
        <v>1</v>
      </c>
      <c r="B1" t="s">
        <v>2</v>
      </c>
      <c r="C1" t="s">
        <v>4</v>
      </c>
      <c r="D1" t="s">
        <v>16</v>
      </c>
      <c r="E1" t="s">
        <v>17</v>
      </c>
    </row>
    <row r="2" spans="1:5" x14ac:dyDescent="0.2">
      <c r="A2" t="s">
        <v>11</v>
      </c>
      <c r="B2" t="s">
        <v>18</v>
      </c>
      <c r="C2">
        <v>0</v>
      </c>
      <c r="D2" t="s">
        <v>19</v>
      </c>
      <c r="E2" t="s">
        <v>20</v>
      </c>
    </row>
    <row r="3" spans="1:5" x14ac:dyDescent="0.2">
      <c r="A3" t="s">
        <v>21</v>
      </c>
      <c r="B3" t="s">
        <v>12</v>
      </c>
      <c r="C3">
        <v>1</v>
      </c>
      <c r="D3" t="s">
        <v>22</v>
      </c>
      <c r="E3" t="s">
        <v>23</v>
      </c>
    </row>
    <row r="4" spans="1:5" x14ac:dyDescent="0.2">
      <c r="B4" t="s">
        <v>24</v>
      </c>
      <c r="D4" t="s">
        <v>25</v>
      </c>
      <c r="E4" t="s">
        <v>26</v>
      </c>
    </row>
    <row r="5" spans="1:5" x14ac:dyDescent="0.2">
      <c r="B5" t="s">
        <v>27</v>
      </c>
      <c r="D5" t="s">
        <v>28</v>
      </c>
      <c r="E5" t="s">
        <v>29</v>
      </c>
    </row>
    <row r="6" spans="1:5" x14ac:dyDescent="0.2">
      <c r="B6" t="s">
        <v>30</v>
      </c>
      <c r="D6" t="s">
        <v>31</v>
      </c>
      <c r="E6" t="s">
        <v>32</v>
      </c>
    </row>
    <row r="7" spans="1:5" x14ac:dyDescent="0.2">
      <c r="D7" t="s">
        <v>33</v>
      </c>
      <c r="E7" t="s">
        <v>34</v>
      </c>
    </row>
    <row r="8" spans="1:5" x14ac:dyDescent="0.2">
      <c r="D8" t="s">
        <v>35</v>
      </c>
      <c r="E8" t="s">
        <v>36</v>
      </c>
    </row>
    <row r="9" spans="1:5" x14ac:dyDescent="0.2">
      <c r="D9" t="s">
        <v>37</v>
      </c>
      <c r="E9" t="s">
        <v>38</v>
      </c>
    </row>
    <row r="10" spans="1:5" x14ac:dyDescent="0.2">
      <c r="E10" t="s">
        <v>39</v>
      </c>
    </row>
    <row r="11" spans="1:5" x14ac:dyDescent="0.2">
      <c r="E11" t="s">
        <v>40</v>
      </c>
    </row>
    <row r="12" spans="1:5" x14ac:dyDescent="0.2">
      <c r="E12" t="s">
        <v>41</v>
      </c>
    </row>
    <row r="13" spans="1:5" x14ac:dyDescent="0.2">
      <c r="E13" t="s">
        <v>42</v>
      </c>
    </row>
    <row r="14" spans="1:5" x14ac:dyDescent="0.2">
      <c r="E14" t="s">
        <v>43</v>
      </c>
    </row>
    <row r="15" spans="1:5" x14ac:dyDescent="0.2">
      <c r="E15" t="s">
        <v>44</v>
      </c>
    </row>
    <row r="16" spans="1:5" x14ac:dyDescent="0.2">
      <c r="E16" t="s">
        <v>45</v>
      </c>
    </row>
    <row r="17" spans="5:5" x14ac:dyDescent="0.2">
      <c r="E17" t="s">
        <v>46</v>
      </c>
    </row>
    <row r="18" spans="5:5" x14ac:dyDescent="0.2">
      <c r="E18" t="s">
        <v>47</v>
      </c>
    </row>
    <row r="19" spans="5:5" x14ac:dyDescent="0.2">
      <c r="E19" t="s">
        <v>48</v>
      </c>
    </row>
    <row r="20" spans="5:5" x14ac:dyDescent="0.2">
      <c r="E20" t="s">
        <v>49</v>
      </c>
    </row>
    <row r="21" spans="5:5" x14ac:dyDescent="0.2">
      <c r="E21" t="s">
        <v>50</v>
      </c>
    </row>
    <row r="22" spans="5:5" x14ac:dyDescent="0.2">
      <c r="E22" t="s">
        <v>51</v>
      </c>
    </row>
    <row r="23" spans="5:5" x14ac:dyDescent="0.2">
      <c r="E23" t="s">
        <v>52</v>
      </c>
    </row>
    <row r="24" spans="5:5" x14ac:dyDescent="0.2">
      <c r="E24" t="s">
        <v>53</v>
      </c>
    </row>
    <row r="25" spans="5:5" x14ac:dyDescent="0.2">
      <c r="E25" t="s">
        <v>54</v>
      </c>
    </row>
    <row r="26" spans="5:5" x14ac:dyDescent="0.2">
      <c r="E26" t="s">
        <v>55</v>
      </c>
    </row>
    <row r="27" spans="5:5" x14ac:dyDescent="0.2">
      <c r="E27" t="s">
        <v>56</v>
      </c>
    </row>
    <row r="28" spans="5:5" x14ac:dyDescent="0.2">
      <c r="E28" t="s">
        <v>57</v>
      </c>
    </row>
    <row r="29" spans="5:5" x14ac:dyDescent="0.2">
      <c r="E29" t="s">
        <v>58</v>
      </c>
    </row>
    <row r="30" spans="5:5" x14ac:dyDescent="0.2">
      <c r="E30" t="s">
        <v>59</v>
      </c>
    </row>
    <row r="31" spans="5:5" x14ac:dyDescent="0.2">
      <c r="E31" t="s">
        <v>60</v>
      </c>
    </row>
    <row r="32" spans="5:5" x14ac:dyDescent="0.2">
      <c r="E32" t="s">
        <v>61</v>
      </c>
    </row>
    <row r="33" spans="5:5" x14ac:dyDescent="0.2">
      <c r="E33" t="s">
        <v>62</v>
      </c>
    </row>
    <row r="34" spans="5:5" x14ac:dyDescent="0.2">
      <c r="E34" t="s">
        <v>63</v>
      </c>
    </row>
    <row r="35" spans="5:5" x14ac:dyDescent="0.2">
      <c r="E35" t="s">
        <v>64</v>
      </c>
    </row>
    <row r="36" spans="5:5" x14ac:dyDescent="0.2">
      <c r="E36" t="s">
        <v>65</v>
      </c>
    </row>
    <row r="37" spans="5:5" x14ac:dyDescent="0.2">
      <c r="E37" t="s">
        <v>66</v>
      </c>
    </row>
    <row r="38" spans="5:5" x14ac:dyDescent="0.2">
      <c r="E38" t="s">
        <v>67</v>
      </c>
    </row>
    <row r="39" spans="5:5" x14ac:dyDescent="0.2">
      <c r="E39" t="s">
        <v>68</v>
      </c>
    </row>
    <row r="40" spans="5:5" x14ac:dyDescent="0.2">
      <c r="E40" t="s">
        <v>69</v>
      </c>
    </row>
    <row r="41" spans="5:5" x14ac:dyDescent="0.2">
      <c r="E41" t="s">
        <v>70</v>
      </c>
    </row>
    <row r="42" spans="5:5" x14ac:dyDescent="0.2">
      <c r="E42" t="s">
        <v>71</v>
      </c>
    </row>
    <row r="43" spans="5:5" x14ac:dyDescent="0.2">
      <c r="E43" t="s">
        <v>72</v>
      </c>
    </row>
    <row r="44" spans="5:5" x14ac:dyDescent="0.2">
      <c r="E44" t="s">
        <v>73</v>
      </c>
    </row>
    <row r="45" spans="5:5" x14ac:dyDescent="0.2">
      <c r="E45" t="s">
        <v>74</v>
      </c>
    </row>
    <row r="46" spans="5:5" x14ac:dyDescent="0.2">
      <c r="E46" t="s">
        <v>75</v>
      </c>
    </row>
    <row r="47" spans="5:5" x14ac:dyDescent="0.2">
      <c r="E47" t="s">
        <v>76</v>
      </c>
    </row>
    <row r="48" spans="5:5" x14ac:dyDescent="0.2">
      <c r="E48" t="s">
        <v>77</v>
      </c>
    </row>
    <row r="49" spans="5:5" x14ac:dyDescent="0.2">
      <c r="E49" t="s">
        <v>78</v>
      </c>
    </row>
    <row r="50" spans="5:5" x14ac:dyDescent="0.2">
      <c r="E50" t="s">
        <v>79</v>
      </c>
    </row>
    <row r="51" spans="5:5" x14ac:dyDescent="0.2">
      <c r="E51" t="s">
        <v>80</v>
      </c>
    </row>
    <row r="52" spans="5:5" x14ac:dyDescent="0.2">
      <c r="E52" t="s">
        <v>81</v>
      </c>
    </row>
    <row r="53" spans="5:5" x14ac:dyDescent="0.2">
      <c r="E53" t="s">
        <v>82</v>
      </c>
    </row>
    <row r="54" spans="5:5" x14ac:dyDescent="0.2">
      <c r="E54" t="s">
        <v>83</v>
      </c>
    </row>
    <row r="55" spans="5:5" x14ac:dyDescent="0.2">
      <c r="E55" t="s">
        <v>84</v>
      </c>
    </row>
    <row r="56" spans="5:5" x14ac:dyDescent="0.2">
      <c r="E56" t="s">
        <v>85</v>
      </c>
    </row>
    <row r="57" spans="5:5" x14ac:dyDescent="0.2">
      <c r="E57" t="s">
        <v>86</v>
      </c>
    </row>
    <row r="58" spans="5:5" x14ac:dyDescent="0.2">
      <c r="E58" t="s">
        <v>87</v>
      </c>
    </row>
    <row r="59" spans="5:5" x14ac:dyDescent="0.2">
      <c r="E59" t="s">
        <v>88</v>
      </c>
    </row>
    <row r="60" spans="5:5" x14ac:dyDescent="0.2">
      <c r="E60" t="s">
        <v>89</v>
      </c>
    </row>
    <row r="61" spans="5:5" x14ac:dyDescent="0.2">
      <c r="E61" t="s">
        <v>90</v>
      </c>
    </row>
    <row r="62" spans="5:5" x14ac:dyDescent="0.2">
      <c r="E62" t="s">
        <v>91</v>
      </c>
    </row>
    <row r="63" spans="5:5" x14ac:dyDescent="0.2">
      <c r="E63" t="s">
        <v>92</v>
      </c>
    </row>
    <row r="64" spans="5:5" x14ac:dyDescent="0.2">
      <c r="E64" t="s">
        <v>93</v>
      </c>
    </row>
    <row r="65" spans="5:5" x14ac:dyDescent="0.2">
      <c r="E65" t="s">
        <v>94</v>
      </c>
    </row>
    <row r="66" spans="5:5" x14ac:dyDescent="0.2">
      <c r="E66" t="s">
        <v>95</v>
      </c>
    </row>
    <row r="67" spans="5:5" x14ac:dyDescent="0.2">
      <c r="E67" t="s">
        <v>96</v>
      </c>
    </row>
    <row r="68" spans="5:5" x14ac:dyDescent="0.2">
      <c r="E68" t="s">
        <v>97</v>
      </c>
    </row>
    <row r="69" spans="5:5" x14ac:dyDescent="0.2">
      <c r="E69" t="s">
        <v>98</v>
      </c>
    </row>
    <row r="70" spans="5:5" x14ac:dyDescent="0.2">
      <c r="E70" t="s">
        <v>99</v>
      </c>
    </row>
    <row r="71" spans="5:5" x14ac:dyDescent="0.2">
      <c r="E71" t="s">
        <v>100</v>
      </c>
    </row>
    <row r="72" spans="5:5" x14ac:dyDescent="0.2">
      <c r="E72" t="s">
        <v>101</v>
      </c>
    </row>
    <row r="73" spans="5:5" x14ac:dyDescent="0.2">
      <c r="E73" t="s">
        <v>102</v>
      </c>
    </row>
    <row r="74" spans="5:5" x14ac:dyDescent="0.2">
      <c r="E74" t="s">
        <v>103</v>
      </c>
    </row>
    <row r="75" spans="5:5" x14ac:dyDescent="0.2">
      <c r="E75" t="s">
        <v>104</v>
      </c>
    </row>
    <row r="76" spans="5:5" x14ac:dyDescent="0.2">
      <c r="E76" t="s">
        <v>105</v>
      </c>
    </row>
    <row r="77" spans="5:5" x14ac:dyDescent="0.2">
      <c r="E77" t="s">
        <v>106</v>
      </c>
    </row>
    <row r="78" spans="5:5" x14ac:dyDescent="0.2">
      <c r="E78" t="s">
        <v>107</v>
      </c>
    </row>
    <row r="79" spans="5:5" x14ac:dyDescent="0.2">
      <c r="E79" t="s">
        <v>108</v>
      </c>
    </row>
    <row r="80" spans="5:5" x14ac:dyDescent="0.2">
      <c r="E80" t="s">
        <v>109</v>
      </c>
    </row>
    <row r="81" spans="5:5" x14ac:dyDescent="0.2">
      <c r="E81" t="s">
        <v>110</v>
      </c>
    </row>
    <row r="82" spans="5:5" x14ac:dyDescent="0.2">
      <c r="E82" t="s">
        <v>111</v>
      </c>
    </row>
    <row r="83" spans="5:5" x14ac:dyDescent="0.2">
      <c r="E83" t="s">
        <v>112</v>
      </c>
    </row>
    <row r="84" spans="5:5" x14ac:dyDescent="0.2">
      <c r="E84" t="s">
        <v>113</v>
      </c>
    </row>
    <row r="85" spans="5:5" x14ac:dyDescent="0.2">
      <c r="E85" t="s">
        <v>114</v>
      </c>
    </row>
    <row r="86" spans="5:5" x14ac:dyDescent="0.2">
      <c r="E86" t="s">
        <v>115</v>
      </c>
    </row>
    <row r="87" spans="5:5" x14ac:dyDescent="0.2">
      <c r="E87" t="s">
        <v>116</v>
      </c>
    </row>
    <row r="88" spans="5:5" x14ac:dyDescent="0.2">
      <c r="E88" t="s">
        <v>117</v>
      </c>
    </row>
    <row r="89" spans="5:5" x14ac:dyDescent="0.2">
      <c r="E89" t="s">
        <v>118</v>
      </c>
    </row>
    <row r="90" spans="5:5" x14ac:dyDescent="0.2">
      <c r="E90" t="s">
        <v>119</v>
      </c>
    </row>
    <row r="91" spans="5:5" x14ac:dyDescent="0.2">
      <c r="E91" t="s">
        <v>120</v>
      </c>
    </row>
    <row r="92" spans="5:5" x14ac:dyDescent="0.2">
      <c r="E92" t="s">
        <v>121</v>
      </c>
    </row>
    <row r="93" spans="5:5" x14ac:dyDescent="0.2">
      <c r="E93" t="s">
        <v>122</v>
      </c>
    </row>
    <row r="94" spans="5:5" x14ac:dyDescent="0.2">
      <c r="E94" t="s">
        <v>123</v>
      </c>
    </row>
    <row r="95" spans="5:5" x14ac:dyDescent="0.2">
      <c r="E95" t="s">
        <v>124</v>
      </c>
    </row>
    <row r="96" spans="5:5" x14ac:dyDescent="0.2">
      <c r="E96" t="s">
        <v>125</v>
      </c>
    </row>
    <row r="97" spans="5:5" x14ac:dyDescent="0.2">
      <c r="E97" t="s">
        <v>126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99C3DDD09E1F42A5BD1474419D908F" ma:contentTypeVersion="8" ma:contentTypeDescription="Create a new document." ma:contentTypeScope="" ma:versionID="51e3193e77e5816524567ada781aa86c">
  <xsd:schema xmlns:xsd="http://www.w3.org/2001/XMLSchema" xmlns:xs="http://www.w3.org/2001/XMLSchema" xmlns:p="http://schemas.microsoft.com/office/2006/metadata/properties" xmlns:ns2="6ea332e3-2bb4-402f-bcca-0a3fdc9e2299" targetNamespace="http://schemas.microsoft.com/office/2006/metadata/properties" ma:root="true" ma:fieldsID="d28a94b62d6ced50125cd919d87b2197" ns2:_="">
    <xsd:import namespace="6ea332e3-2bb4-402f-bcca-0a3fdc9e22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332e3-2bb4-402f-bcca-0a3fdc9e22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10CCC0-5DCF-479B-850A-54A7D1BC80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B15D54-77B7-4141-A636-6A1104CEA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332e3-2bb4-402f-bcca-0a3fdc9e22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2A899-C37F-494D-AA2F-D391513A18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Cell_Values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Denise Zhou</dc:creator>
  <cp:keywords/>
  <dc:description/>
  <cp:lastModifiedBy>Eric Allenspach</cp:lastModifiedBy>
  <cp:revision/>
  <dcterms:created xsi:type="dcterms:W3CDTF">2019-06-20T19:18:29Z</dcterms:created>
  <dcterms:modified xsi:type="dcterms:W3CDTF">2023-10-11T05:40:11Z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0x0101000399C3DDD09E1F42A5BD1474419D908F</vt:lpwstr>
  </property>
</Properties>
</file>