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Frisch/LAPPD/Margherita/"/>
    </mc:Choice>
  </mc:AlternateContent>
  <bookViews>
    <workbookView xWindow="0" yWindow="460" windowWidth="12800" windowHeight="14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B5" i="1"/>
  <c r="AD7" i="1"/>
  <c r="AD5" i="1"/>
  <c r="AD6" i="1"/>
  <c r="AC7" i="1"/>
  <c r="AB7" i="1"/>
  <c r="I20" i="1"/>
  <c r="AF7" i="1"/>
  <c r="AE7" i="1"/>
  <c r="AF5" i="1"/>
  <c r="K20" i="1"/>
  <c r="AD9" i="1"/>
  <c r="AD8" i="1"/>
  <c r="AF9" i="1"/>
  <c r="K22" i="1"/>
  <c r="AB9" i="1"/>
  <c r="I22" i="1"/>
  <c r="AD10" i="1"/>
  <c r="J23" i="1"/>
  <c r="AA7" i="1"/>
  <c r="H21" i="1"/>
  <c r="AD4" i="1"/>
  <c r="J19" i="1"/>
  <c r="AD3" i="1"/>
  <c r="AF3" i="1"/>
  <c r="K18" i="1"/>
  <c r="AB3" i="1"/>
  <c r="I18" i="1"/>
  <c r="Z3" i="1"/>
  <c r="Z5" i="1"/>
  <c r="G18" i="1"/>
  <c r="Z7" i="1"/>
  <c r="G20" i="1"/>
  <c r="Z9" i="1"/>
  <c r="G22" i="1"/>
  <c r="Z11" i="1"/>
  <c r="AB11" i="1"/>
  <c r="G24" i="1"/>
  <c r="AD11" i="1"/>
  <c r="I24" i="1"/>
  <c r="AF11" i="1"/>
  <c r="K24" i="1"/>
  <c r="AH11" i="1"/>
  <c r="AH9" i="1"/>
  <c r="M24" i="1"/>
  <c r="AH7" i="1"/>
  <c r="AG7" i="1"/>
  <c r="M22" i="1"/>
  <c r="L21" i="1"/>
  <c r="AH5" i="1"/>
  <c r="M20" i="1"/>
  <c r="AH3" i="1"/>
  <c r="M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A5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3" fillId="2" borderId="1" xfId="0" applyNumberFormat="1" applyFont="1" applyFill="1" applyBorder="1" applyAlignment="1">
      <alignment shrinkToFit="1"/>
    </xf>
    <xf numFmtId="164" fontId="3" fillId="0" borderId="0" xfId="0" applyNumberFormat="1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64" fontId="1" fillId="0" borderId="0" xfId="0" applyNumberFormat="1" applyFont="1" applyAlignment="1">
      <alignment shrinkToFit="1"/>
    </xf>
    <xf numFmtId="164" fontId="3" fillId="3" borderId="1" xfId="0" applyNumberFormat="1" applyFon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84671</xdr:colOff>
      <xdr:row>5</xdr:row>
      <xdr:rowOff>440266</xdr:rowOff>
    </xdr:from>
    <xdr:to>
      <xdr:col>2</xdr:col>
      <xdr:colOff>148679</xdr:colOff>
      <xdr:row>7</xdr:row>
      <xdr:rowOff>10498</xdr:rowOff>
    </xdr:to>
    <xdr:sp macro="" textlink="">
      <xdr:nvSpPr>
        <xdr:cNvPr id="3" name="Left Arrow 2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84671</xdr:colOff>
      <xdr:row>5</xdr:row>
      <xdr:rowOff>440266</xdr:rowOff>
    </xdr:from>
    <xdr:to>
      <xdr:col>22</xdr:col>
      <xdr:colOff>148679</xdr:colOff>
      <xdr:row>7</xdr:row>
      <xdr:rowOff>10498</xdr:rowOff>
    </xdr:to>
    <xdr:sp macro="" textlink="">
      <xdr:nvSpPr>
        <xdr:cNvPr id="5" name="Left Arrow 4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15</xdr:col>
      <xdr:colOff>457194</xdr:colOff>
      <xdr:row>4</xdr:row>
      <xdr:rowOff>67733</xdr:rowOff>
    </xdr:from>
    <xdr:to>
      <xdr:col>19</xdr:col>
      <xdr:colOff>321735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7315194" y="1896533"/>
          <a:ext cx="1693341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Depth Measurements</a:t>
          </a:r>
        </a:p>
      </xdr:txBody>
    </xdr:sp>
    <xdr:clientData/>
  </xdr:twoCellAnchor>
  <xdr:twoCellAnchor>
    <xdr:from>
      <xdr:col>35</xdr:col>
      <xdr:colOff>321733</xdr:colOff>
      <xdr:row>3</xdr:row>
      <xdr:rowOff>0</xdr:rowOff>
    </xdr:from>
    <xdr:to>
      <xdr:col>39</xdr:col>
      <xdr:colOff>406400</xdr:colOff>
      <xdr:row>5</xdr:row>
      <xdr:rowOff>237067</xdr:rowOff>
    </xdr:to>
    <xdr:sp macro="" textlink="">
      <xdr:nvSpPr>
        <xdr:cNvPr id="7" name="TextBox 6"/>
        <xdr:cNvSpPr txBox="1"/>
      </xdr:nvSpPr>
      <xdr:spPr>
        <a:xfrm>
          <a:off x="16323733" y="1371600"/>
          <a:ext cx="1913467" cy="1151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Total</a:t>
          </a:r>
          <a:r>
            <a:rPr lang="en-US" sz="1800" b="1" baseline="0"/>
            <a:t> depth from window to anode</a:t>
          </a:r>
          <a:endParaRPr lang="en-US" sz="1800" b="1"/>
        </a:p>
      </xdr:txBody>
    </xdr:sp>
    <xdr:clientData/>
  </xdr:twoCellAnchor>
  <xdr:twoCellAnchor>
    <xdr:from>
      <xdr:col>15</xdr:col>
      <xdr:colOff>16933</xdr:colOff>
      <xdr:row>18</xdr:row>
      <xdr:rowOff>67733</xdr:rowOff>
    </xdr:from>
    <xdr:to>
      <xdr:col>19</xdr:col>
      <xdr:colOff>270933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6874933" y="8297333"/>
          <a:ext cx="20828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Averaged Depths at</a:t>
          </a:r>
          <a:r>
            <a:rPr lang="en-US" sz="1800" b="1" baseline="0"/>
            <a:t> position of the Button Spacers</a:t>
          </a:r>
          <a:endParaRPr lang="en-US" sz="1800" b="1"/>
        </a:p>
      </xdr:txBody>
    </xdr:sp>
    <xdr:clientData/>
  </xdr:twoCellAnchor>
  <xdr:twoCellAnchor>
    <xdr:from>
      <xdr:col>35</xdr:col>
      <xdr:colOff>177800</xdr:colOff>
      <xdr:row>17</xdr:row>
      <xdr:rowOff>0</xdr:rowOff>
    </xdr:from>
    <xdr:to>
      <xdr:col>39</xdr:col>
      <xdr:colOff>393700</xdr:colOff>
      <xdr:row>20</xdr:row>
      <xdr:rowOff>63500</xdr:rowOff>
    </xdr:to>
    <xdr:sp macro="" textlink="">
      <xdr:nvSpPr>
        <xdr:cNvPr id="9" name="TextBox 8"/>
        <xdr:cNvSpPr txBox="1"/>
      </xdr:nvSpPr>
      <xdr:spPr>
        <a:xfrm>
          <a:off x="16179800" y="7772400"/>
          <a:ext cx="2044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Handwritten Template</a:t>
          </a:r>
        </a:p>
      </xdr:txBody>
    </xdr:sp>
    <xdr:clientData/>
  </xdr:twoCellAnchor>
  <xdr:twoCellAnchor>
    <xdr:from>
      <xdr:col>2</xdr:col>
      <xdr:colOff>46571</xdr:colOff>
      <xdr:row>20</xdr:row>
      <xdr:rowOff>46566</xdr:rowOff>
    </xdr:from>
    <xdr:to>
      <xdr:col>4</xdr:col>
      <xdr:colOff>110579</xdr:colOff>
      <xdr:row>21</xdr:row>
      <xdr:rowOff>73998</xdr:rowOff>
    </xdr:to>
    <xdr:sp macro="" textlink="">
      <xdr:nvSpPr>
        <xdr:cNvPr id="10" name="Left Arrow 9"/>
        <xdr:cNvSpPr/>
      </xdr:nvSpPr>
      <xdr:spPr>
        <a:xfrm>
          <a:off x="960971" y="91905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148171</xdr:colOff>
      <xdr:row>19</xdr:row>
      <xdr:rowOff>452966</xdr:rowOff>
    </xdr:from>
    <xdr:to>
      <xdr:col>22</xdr:col>
      <xdr:colOff>212179</xdr:colOff>
      <xdr:row>21</xdr:row>
      <xdr:rowOff>23198</xdr:rowOff>
    </xdr:to>
    <xdr:sp macro="" textlink="">
      <xdr:nvSpPr>
        <xdr:cNvPr id="11" name="Left Arrow 10"/>
        <xdr:cNvSpPr/>
      </xdr:nvSpPr>
      <xdr:spPr>
        <a:xfrm>
          <a:off x="9292171" y="91397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I26"/>
  <sheetViews>
    <sheetView tabSelected="1" view="pageLayout" workbookViewId="0">
      <selection activeCell="E7" sqref="E7"/>
    </sheetView>
  </sheetViews>
  <sheetFormatPr baseColWidth="10" defaultColWidth="6" defaultRowHeight="36" customHeight="1" x14ac:dyDescent="0.2"/>
  <cols>
    <col min="1" max="4" width="6" style="3"/>
    <col min="5" max="15" width="6" style="3" customWidth="1"/>
    <col min="16" max="18" width="6" style="3"/>
    <col min="19" max="19" width="6" style="3" customWidth="1"/>
    <col min="20" max="25" width="6" style="3"/>
    <col min="26" max="34" width="6" style="3" customWidth="1"/>
    <col min="35" max="16384" width="6" style="3"/>
  </cols>
  <sheetData>
    <row r="1" spans="5:35" ht="36" customHeight="1" x14ac:dyDescent="0.2">
      <c r="R1" s="4"/>
    </row>
    <row r="2" spans="5:35" ht="36" customHeight="1" x14ac:dyDescent="0.2">
      <c r="E2" s="5">
        <v>1162.8</v>
      </c>
      <c r="F2" s="2"/>
      <c r="G2" s="2"/>
      <c r="H2" s="2"/>
      <c r="I2" s="2"/>
      <c r="J2" s="5">
        <v>1162.3</v>
      </c>
      <c r="K2" s="2"/>
      <c r="L2" s="2"/>
      <c r="M2" s="2"/>
      <c r="N2" s="2"/>
      <c r="O2" s="5">
        <v>1162.5999999999999</v>
      </c>
      <c r="R2" s="4"/>
      <c r="Y2" s="5"/>
      <c r="Z2" s="2"/>
      <c r="AA2" s="2"/>
      <c r="AB2" s="2"/>
      <c r="AC2" s="2"/>
      <c r="AD2" s="5"/>
      <c r="AE2" s="2"/>
      <c r="AF2" s="2"/>
      <c r="AG2" s="2"/>
      <c r="AH2" s="2"/>
      <c r="AI2" s="5"/>
    </row>
    <row r="3" spans="5:35" ht="36" customHeight="1" x14ac:dyDescent="0.2">
      <c r="E3" s="2"/>
      <c r="F3" s="1">
        <v>1843.6</v>
      </c>
      <c r="G3" s="2"/>
      <c r="H3" s="1">
        <v>1845.4</v>
      </c>
      <c r="I3" s="2"/>
      <c r="J3" s="1">
        <v>1845.4</v>
      </c>
      <c r="K3" s="2"/>
      <c r="L3" s="1">
        <v>1845.5</v>
      </c>
      <c r="M3" s="2"/>
      <c r="N3" s="1">
        <v>1844.6</v>
      </c>
      <c r="O3" s="2"/>
      <c r="Y3" s="2"/>
      <c r="Z3" s="1">
        <f>F3-E2</f>
        <v>680.8</v>
      </c>
      <c r="AA3" s="2"/>
      <c r="AB3" s="1">
        <f>H3-AVERAGE(E2,J2)</f>
        <v>682.85000000000014</v>
      </c>
      <c r="AC3" s="2"/>
      <c r="AD3" s="1">
        <f>J3-$J$2</f>
        <v>683.10000000000014</v>
      </c>
      <c r="AE3" s="2"/>
      <c r="AF3" s="1">
        <f>L3-AVERAGE(J2,O2)</f>
        <v>683.05000000000018</v>
      </c>
      <c r="AG3" s="2"/>
      <c r="AH3" s="1">
        <f>N3-O2</f>
        <v>682</v>
      </c>
      <c r="AI3" s="2"/>
    </row>
    <row r="4" spans="5:35" ht="36" customHeight="1" x14ac:dyDescent="0.2">
      <c r="E4" s="2"/>
      <c r="F4" s="2"/>
      <c r="G4" s="2"/>
      <c r="H4" s="2"/>
      <c r="I4" s="2"/>
      <c r="J4" s="1">
        <v>1845.2</v>
      </c>
      <c r="K4" s="2"/>
      <c r="L4" s="2"/>
      <c r="M4" s="2"/>
      <c r="N4" s="2"/>
      <c r="O4" s="2"/>
      <c r="Y4" s="2"/>
      <c r="Z4" s="2"/>
      <c r="AA4" s="2"/>
      <c r="AB4" s="2"/>
      <c r="AC4" s="2"/>
      <c r="AD4" s="1">
        <f t="shared" ref="AD4:AD6" si="0">J4-$J$2</f>
        <v>682.90000000000009</v>
      </c>
      <c r="AE4" s="2"/>
      <c r="AF4" s="2"/>
      <c r="AG4" s="2"/>
      <c r="AH4" s="2"/>
      <c r="AI4" s="2"/>
    </row>
    <row r="5" spans="5:35" ht="36" customHeight="1" x14ac:dyDescent="0.2">
      <c r="E5" s="2"/>
      <c r="F5" s="1">
        <v>1844.7</v>
      </c>
      <c r="G5" s="2"/>
      <c r="H5" s="1">
        <v>1844.8</v>
      </c>
      <c r="I5" s="2"/>
      <c r="J5" s="1">
        <v>1844.8</v>
      </c>
      <c r="K5" s="2"/>
      <c r="L5" s="1">
        <v>1845</v>
      </c>
      <c r="M5" s="2"/>
      <c r="N5" s="1">
        <v>1844.6</v>
      </c>
      <c r="O5" s="2"/>
      <c r="Y5" s="2"/>
      <c r="Z5" s="1">
        <f>F5-AVERAGE(E7,E2)</f>
        <v>682.7</v>
      </c>
      <c r="AA5" s="2"/>
      <c r="AB5" s="1">
        <f>H5-AVERAGE(E7,E2,J2)</f>
        <v>682.69999999999982</v>
      </c>
      <c r="AC5" s="2"/>
      <c r="AD5" s="1">
        <f t="shared" si="0"/>
        <v>682.5</v>
      </c>
      <c r="AE5" s="2"/>
      <c r="AF5" s="1">
        <f>L5-AVERAGE(J2,O2,O7)</f>
        <v>683.10000000000014</v>
      </c>
      <c r="AG5" s="2"/>
      <c r="AH5" s="1">
        <f>N5-AVERAGE(O2,O7)</f>
        <v>682.90000000000009</v>
      </c>
      <c r="AI5" s="2"/>
    </row>
    <row r="6" spans="5:35" ht="36" customHeight="1" x14ac:dyDescent="0.2">
      <c r="E6" s="2"/>
      <c r="F6" s="2"/>
      <c r="G6" s="2"/>
      <c r="H6" s="2"/>
      <c r="I6" s="2"/>
      <c r="J6" s="1">
        <v>1844</v>
      </c>
      <c r="K6" s="2"/>
      <c r="L6" s="2"/>
      <c r="M6" s="2"/>
      <c r="N6" s="2"/>
      <c r="O6" s="2"/>
      <c r="Y6" s="2"/>
      <c r="Z6" s="2"/>
      <c r="AA6" s="2"/>
      <c r="AB6" s="2"/>
      <c r="AC6" s="2"/>
      <c r="AD6" s="1">
        <f t="shared" si="0"/>
        <v>681.7</v>
      </c>
      <c r="AE6" s="2"/>
      <c r="AF6" s="2"/>
      <c r="AG6" s="2"/>
      <c r="AH6" s="2"/>
      <c r="AI6" s="2"/>
    </row>
    <row r="7" spans="5:35" ht="36" customHeight="1" x14ac:dyDescent="0.2">
      <c r="E7" s="5">
        <v>1161.2</v>
      </c>
      <c r="F7" s="1">
        <v>1844.2</v>
      </c>
      <c r="G7" s="1">
        <v>1844.5</v>
      </c>
      <c r="H7" s="1">
        <v>1844.2</v>
      </c>
      <c r="I7" s="1">
        <v>1843.9</v>
      </c>
      <c r="J7" s="1">
        <v>1843.9</v>
      </c>
      <c r="K7" s="1">
        <v>1843.9</v>
      </c>
      <c r="L7" s="1">
        <v>1843.9</v>
      </c>
      <c r="M7" s="1">
        <v>1844.4</v>
      </c>
      <c r="N7" s="1">
        <v>1843.9</v>
      </c>
      <c r="O7" s="5">
        <v>1160.8</v>
      </c>
      <c r="Y7" s="5"/>
      <c r="Z7" s="1">
        <f>F7-$E$7</f>
        <v>683</v>
      </c>
      <c r="AA7" s="1">
        <f t="shared" ref="AA7:AC7" si="1">G7-$E$7</f>
        <v>683.3</v>
      </c>
      <c r="AB7" s="1">
        <f t="shared" si="1"/>
        <v>683</v>
      </c>
      <c r="AC7" s="1">
        <f t="shared" si="1"/>
        <v>682.7</v>
      </c>
      <c r="AD7" s="1">
        <f>J7-AVERAGE(E7,J2,O7,J12,E12,E2,O2,O12)</f>
        <v>682.07500000000005</v>
      </c>
      <c r="AE7" s="1">
        <f t="shared" ref="AE7:AG7" si="2">K7-$O$7</f>
        <v>683.10000000000014</v>
      </c>
      <c r="AF7" s="1">
        <f t="shared" si="2"/>
        <v>683.10000000000014</v>
      </c>
      <c r="AG7" s="1">
        <f t="shared" si="2"/>
        <v>683.60000000000014</v>
      </c>
      <c r="AH7" s="1">
        <f>N7-$O$7</f>
        <v>683.10000000000014</v>
      </c>
      <c r="AI7" s="5"/>
    </row>
    <row r="8" spans="5:35" ht="36" customHeight="1" x14ac:dyDescent="0.2">
      <c r="E8" s="2"/>
      <c r="F8" s="2"/>
      <c r="G8" s="2"/>
      <c r="H8" s="2"/>
      <c r="I8" s="2"/>
      <c r="J8" s="1">
        <v>1843.8</v>
      </c>
      <c r="K8" s="2"/>
      <c r="L8" s="2"/>
      <c r="M8" s="2"/>
      <c r="N8" s="2"/>
      <c r="O8" s="2"/>
      <c r="Y8" s="2"/>
      <c r="Z8" s="2"/>
      <c r="AA8" s="2"/>
      <c r="AB8" s="2"/>
      <c r="AC8" s="2"/>
      <c r="AD8" s="1">
        <f t="shared" ref="AD8:AD10" si="3">J8-$J$12</f>
        <v>682.2</v>
      </c>
      <c r="AE8" s="2"/>
      <c r="AF8" s="2"/>
      <c r="AG8" s="2"/>
      <c r="AH8" s="2"/>
      <c r="AI8" s="2"/>
    </row>
    <row r="9" spans="5:35" ht="36" customHeight="1" x14ac:dyDescent="0.2">
      <c r="E9" s="2"/>
      <c r="F9" s="1">
        <v>1844.4</v>
      </c>
      <c r="G9" s="2"/>
      <c r="H9" s="1">
        <v>1844.5</v>
      </c>
      <c r="I9" s="2"/>
      <c r="J9" s="1">
        <v>1843.9</v>
      </c>
      <c r="K9" s="2"/>
      <c r="L9" s="1">
        <v>1843.6</v>
      </c>
      <c r="M9" s="2"/>
      <c r="N9" s="1">
        <v>1843.7</v>
      </c>
      <c r="O9" s="2"/>
      <c r="Y9" s="2"/>
      <c r="Z9" s="1">
        <f>F9-AVERAGE(E7,E12)</f>
        <v>682.7</v>
      </c>
      <c r="AA9" s="2"/>
      <c r="AB9" s="1">
        <f>H9-AVERAGE(E7,E12,J12)</f>
        <v>682.83333333333326</v>
      </c>
      <c r="AC9" s="2"/>
      <c r="AD9" s="1">
        <f t="shared" si="3"/>
        <v>682.30000000000018</v>
      </c>
      <c r="AE9" s="2"/>
      <c r="AF9" s="1">
        <f>L9-AVERAGE(J12,O7,O12)</f>
        <v>682.43333333333339</v>
      </c>
      <c r="AG9" s="2"/>
      <c r="AH9" s="1">
        <f>N9-AVERAGE(O7,O12)</f>
        <v>682.75000000000023</v>
      </c>
      <c r="AI9" s="2"/>
    </row>
    <row r="10" spans="5:35" ht="36" customHeight="1" x14ac:dyDescent="0.2">
      <c r="E10" s="2"/>
      <c r="F10" s="2"/>
      <c r="G10" s="2"/>
      <c r="H10" s="2"/>
      <c r="I10" s="2"/>
      <c r="J10" s="1">
        <v>1844.5</v>
      </c>
      <c r="K10" s="2"/>
      <c r="L10" s="2"/>
      <c r="M10" s="2"/>
      <c r="N10" s="2"/>
      <c r="O10" s="2"/>
      <c r="Y10" s="2"/>
      <c r="Z10" s="2"/>
      <c r="AA10" s="2"/>
      <c r="AB10" s="2"/>
      <c r="AC10" s="2"/>
      <c r="AD10" s="1">
        <f t="shared" si="3"/>
        <v>682.90000000000009</v>
      </c>
      <c r="AE10" s="2"/>
      <c r="AF10" s="2"/>
      <c r="AG10" s="2"/>
      <c r="AH10" s="2"/>
      <c r="AI10" s="2"/>
    </row>
    <row r="11" spans="5:35" ht="36" customHeight="1" x14ac:dyDescent="0.2">
      <c r="E11" s="2"/>
      <c r="F11" s="1">
        <v>1842.5</v>
      </c>
      <c r="G11" s="2"/>
      <c r="H11" s="1">
        <v>1844.8</v>
      </c>
      <c r="I11" s="2"/>
      <c r="J11" s="1">
        <v>1844.3</v>
      </c>
      <c r="K11" s="2"/>
      <c r="L11" s="1">
        <v>1844.2</v>
      </c>
      <c r="M11" s="2"/>
      <c r="N11" s="1">
        <v>1843.1</v>
      </c>
      <c r="O11" s="2"/>
      <c r="Y11" s="2"/>
      <c r="Z11" s="1">
        <f>F11-E12</f>
        <v>680.3</v>
      </c>
      <c r="AA11" s="2"/>
      <c r="AB11" s="1">
        <f>H11-AVERAGE(E12,J12)</f>
        <v>682.89999999999986</v>
      </c>
      <c r="AC11" s="2"/>
      <c r="AD11" s="1">
        <f>J11-$J$12</f>
        <v>682.7</v>
      </c>
      <c r="AE11" s="2"/>
      <c r="AF11" s="1">
        <f>L11-AVERAGE(J12,O12)</f>
        <v>682.85000000000014</v>
      </c>
      <c r="AG11" s="2"/>
      <c r="AH11" s="1">
        <f>N11-O12</f>
        <v>682</v>
      </c>
      <c r="AI11" s="2"/>
    </row>
    <row r="12" spans="5:35" ht="36" customHeight="1" x14ac:dyDescent="0.2">
      <c r="E12" s="5">
        <v>1162.2</v>
      </c>
      <c r="F12" s="2"/>
      <c r="G12" s="2"/>
      <c r="H12" s="2"/>
      <c r="I12" s="2"/>
      <c r="J12" s="5">
        <v>1161.5999999999999</v>
      </c>
      <c r="K12" s="2"/>
      <c r="L12" s="2"/>
      <c r="M12" s="2"/>
      <c r="N12" s="2"/>
      <c r="O12" s="5">
        <v>1161.0999999999999</v>
      </c>
      <c r="Y12" s="5"/>
      <c r="Z12" s="2"/>
      <c r="AA12" s="2"/>
      <c r="AB12" s="2"/>
      <c r="AC12" s="2"/>
      <c r="AD12" s="5">
        <f>J12-$J$12</f>
        <v>0</v>
      </c>
      <c r="AE12" s="2"/>
      <c r="AF12" s="2"/>
      <c r="AG12" s="2"/>
      <c r="AH12" s="2"/>
      <c r="AI12" s="5"/>
    </row>
    <row r="13" spans="5:35" ht="36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6" spans="5:35" ht="36" customHeight="1" x14ac:dyDescent="0.2">
      <c r="X16" s="5"/>
      <c r="Y16" s="2"/>
      <c r="Z16" s="2"/>
      <c r="AA16" s="2"/>
      <c r="AB16" s="2"/>
      <c r="AC16" s="5"/>
      <c r="AD16" s="2"/>
      <c r="AE16" s="2"/>
      <c r="AF16" s="2"/>
      <c r="AG16" s="2"/>
      <c r="AH16" s="5"/>
    </row>
    <row r="17" spans="7:34" ht="36" customHeight="1" x14ac:dyDescent="0.2"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7:34" ht="36" customHeight="1" x14ac:dyDescent="0.2">
      <c r="G18" s="6">
        <f>AVERAGE(Z3,AB3,AB5,Z5)</f>
        <v>682.26250000000005</v>
      </c>
      <c r="I18" s="6">
        <f>AVERAGE(AB3,AD3,AD4,AD5,AB5)</f>
        <v>682.81000000000006</v>
      </c>
      <c r="K18" s="6">
        <f>AVERAGE(AD5,AD4,AD3,AF3,AF5)</f>
        <v>682.93000000000006</v>
      </c>
      <c r="M18" s="6">
        <f>AVERAGE(AF3,AH3,AH5,AF5)</f>
        <v>682.76250000000005</v>
      </c>
      <c r="X18" s="2"/>
      <c r="Y18" s="2"/>
      <c r="Z18" s="2"/>
      <c r="AA18" s="2"/>
      <c r="AB18" s="2"/>
      <c r="AC18" s="1"/>
      <c r="AD18" s="2"/>
      <c r="AE18" s="2"/>
      <c r="AF18" s="2"/>
      <c r="AG18" s="2"/>
      <c r="AH18" s="2"/>
    </row>
    <row r="19" spans="7:34" ht="36" customHeight="1" x14ac:dyDescent="0.2">
      <c r="J19" s="6">
        <f>AVERAGE(AD6,AD5,AD4)</f>
        <v>682.36666666666667</v>
      </c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7:34" ht="36" customHeight="1" x14ac:dyDescent="0.2">
      <c r="G20" s="6">
        <f>AVERAGE(Z7,AA7,AB7,AB5,Z5)</f>
        <v>682.93999999999994</v>
      </c>
      <c r="I20" s="6">
        <f>AVERAGE(AB5,AD5,AD6,AD7,AC7,AB7)</f>
        <v>682.44583333333333</v>
      </c>
      <c r="K20" s="6">
        <f>AVERAGE(AF7,AE7,AD7,AD6,AD5,AF5)</f>
        <v>682.59583333333342</v>
      </c>
      <c r="M20" s="6">
        <f>AVERAGE(AH5,AF5,AF7,AG7,AH7)</f>
        <v>683.1600000000002</v>
      </c>
      <c r="X20" s="2"/>
      <c r="Y20" s="2"/>
      <c r="Z20" s="2"/>
      <c r="AA20" s="2"/>
      <c r="AB20" s="2"/>
      <c r="AC20" s="1"/>
      <c r="AD20" s="2"/>
      <c r="AE20" s="2"/>
      <c r="AF20" s="2"/>
      <c r="AG20" s="2"/>
      <c r="AH20" s="2"/>
    </row>
    <row r="21" spans="7:34" ht="36" customHeight="1" x14ac:dyDescent="0.2">
      <c r="H21" s="6">
        <f>AVERAGE(AC7,AB7,AA7)</f>
        <v>683</v>
      </c>
      <c r="L21" s="6">
        <f>AVERAGE(AG7,AF7,AE7)</f>
        <v>683.26666666666677</v>
      </c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5"/>
    </row>
    <row r="22" spans="7:34" ht="36" customHeight="1" x14ac:dyDescent="0.2">
      <c r="G22" s="6">
        <f>AVERAGE(Z9,AB9,AB7,AA7,Z7)</f>
        <v>682.96666666666658</v>
      </c>
      <c r="I22" s="6">
        <f>AVERAGE(AC7,AB7,AD7,AD8,AD9,AB9)</f>
        <v>682.51805555555563</v>
      </c>
      <c r="K22" s="6">
        <f>AVERAGE(AD9,AD8,AD7,AE7,AF7,AF9)</f>
        <v>682.53472222222229</v>
      </c>
      <c r="M22" s="6">
        <f>AVERAGE(AF9,AH9,AH7,AG7,AF7)</f>
        <v>682.9966666666669</v>
      </c>
      <c r="X22" s="2"/>
      <c r="Y22" s="2"/>
      <c r="Z22" s="2"/>
      <c r="AA22" s="2"/>
      <c r="AB22" s="2"/>
      <c r="AC22" s="1"/>
      <c r="AD22" s="2"/>
      <c r="AE22" s="2"/>
      <c r="AF22" s="2"/>
      <c r="AG22" s="2"/>
      <c r="AH22" s="2"/>
    </row>
    <row r="23" spans="7:34" ht="36" customHeight="1" x14ac:dyDescent="0.2">
      <c r="J23" s="6">
        <f>AVERAGE(AD8,AD9,AD10)</f>
        <v>682.46666666666681</v>
      </c>
      <c r="X23" s="2"/>
      <c r="Y23" s="1"/>
      <c r="Z23" s="2"/>
      <c r="AA23" s="1"/>
      <c r="AB23" s="2"/>
      <c r="AC23" s="1"/>
      <c r="AD23" s="2"/>
      <c r="AE23" s="1"/>
      <c r="AF23" s="2"/>
      <c r="AG23" s="1"/>
      <c r="AH23" s="2"/>
    </row>
    <row r="24" spans="7:34" ht="36" customHeight="1" x14ac:dyDescent="0.2">
      <c r="G24" s="6">
        <f>AVERAGE(Z11,AB11,AB9,Z9)</f>
        <v>682.18333333333328</v>
      </c>
      <c r="I24" s="6">
        <f>AVERAGE(AB11,AD11,AD10,AD9,AB9)</f>
        <v>682.72666666666669</v>
      </c>
      <c r="K24" s="6">
        <f>AVERAGE(AF11,AD11,AD10,AD9,AF9)</f>
        <v>682.63666666666677</v>
      </c>
      <c r="M24" s="6">
        <f>AVERAGE(AH11,AF11,AF9,AH9)</f>
        <v>682.50833333333344</v>
      </c>
      <c r="X24" s="2"/>
      <c r="Y24" s="2"/>
      <c r="Z24" s="2"/>
      <c r="AA24" s="2"/>
      <c r="AB24" s="2"/>
      <c r="AC24" s="1"/>
      <c r="AD24" s="2"/>
      <c r="AE24" s="2"/>
      <c r="AF24" s="2"/>
      <c r="AG24" s="2"/>
      <c r="AH24" s="2"/>
    </row>
    <row r="25" spans="7:34" ht="36" customHeight="1" x14ac:dyDescent="0.2">
      <c r="X25" s="2"/>
      <c r="Y25" s="1"/>
      <c r="Z25" s="2"/>
      <c r="AA25" s="1"/>
      <c r="AB25" s="2"/>
      <c r="AC25" s="1"/>
      <c r="AD25" s="2"/>
      <c r="AE25" s="1"/>
      <c r="AF25" s="2"/>
      <c r="AG25" s="1"/>
      <c r="AH25" s="2"/>
    </row>
    <row r="26" spans="7:34" ht="36" customHeight="1" x14ac:dyDescent="0.2">
      <c r="X26" s="5"/>
      <c r="Y26" s="2"/>
      <c r="Z26" s="2"/>
      <c r="AA26" s="2"/>
      <c r="AB26" s="2"/>
      <c r="AC26" s="5"/>
      <c r="AD26" s="2"/>
      <c r="AE26" s="2"/>
      <c r="AF26" s="2"/>
      <c r="AG26" s="2"/>
      <c r="AH26" s="5"/>
    </row>
  </sheetData>
  <phoneticPr fontId="2" type="noConversion"/>
  <pageMargins left="0.25" right="0" top="0.75" bottom="0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Angelico</dc:creator>
  <cp:lastModifiedBy>Microsoft Office User</cp:lastModifiedBy>
  <cp:lastPrinted>2017-08-14T20:54:07Z</cp:lastPrinted>
  <dcterms:created xsi:type="dcterms:W3CDTF">2016-09-23T20:39:54Z</dcterms:created>
  <dcterms:modified xsi:type="dcterms:W3CDTF">2017-08-22T18:34:42Z</dcterms:modified>
</cp:coreProperties>
</file>