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strabag\data\"/>
    </mc:Choice>
  </mc:AlternateContent>
  <xr:revisionPtr revIDLastSave="0" documentId="8_{4C6E6274-785E-4488-BAE7-388548A276AC}" xr6:coauthVersionLast="47" xr6:coauthVersionMax="47" xr10:uidLastSave="{00000000-0000-0000-0000-000000000000}"/>
  <bookViews>
    <workbookView xWindow="1950" yWindow="1215" windowWidth="14715" windowHeight="14985" xr2:uid="{A678FB2E-3DF2-459D-A079-E0C2437D0ED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30" i="1" s="1"/>
  <c r="G29" i="1"/>
  <c r="G30" i="1" s="1"/>
  <c r="H28" i="1"/>
  <c r="G28" i="1"/>
  <c r="H27" i="1"/>
  <c r="G27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C10" i="1"/>
  <c r="G10" i="1" s="1"/>
  <c r="C9" i="1"/>
  <c r="H9" i="1" s="1"/>
  <c r="H8" i="1"/>
  <c r="G8" i="1"/>
  <c r="C8" i="1"/>
  <c r="C7" i="1"/>
  <c r="H7" i="1" s="1"/>
  <c r="C6" i="1"/>
  <c r="H6" i="1" s="1"/>
  <c r="H5" i="1"/>
  <c r="G5" i="1"/>
  <c r="C5" i="1"/>
  <c r="C4" i="1"/>
  <c r="G4" i="1" s="1"/>
  <c r="G6" i="1" l="1"/>
  <c r="G24" i="1" s="1"/>
  <c r="G31" i="1" s="1"/>
  <c r="G9" i="1"/>
  <c r="H4" i="1"/>
  <c r="H24" i="1" s="1"/>
  <c r="H31" i="1" s="1"/>
  <c r="H10" i="1"/>
  <c r="G7" i="1"/>
  <c r="G32" i="1" l="1"/>
</calcChain>
</file>

<file path=xl/sharedStrings.xml><?xml version="1.0" encoding="utf-8"?>
<sst xmlns="http://schemas.openxmlformats.org/spreadsheetml/2006/main" count="60" uniqueCount="40">
  <si>
    <t xml:space="preserve"> Közműépítési munkák</t>
  </si>
  <si>
    <t xml:space="preserve">Sorsz. </t>
  </si>
  <si>
    <t>Tétel leírása</t>
  </si>
  <si>
    <t xml:space="preserve">Menny. </t>
  </si>
  <si>
    <t xml:space="preserve">Egység </t>
  </si>
  <si>
    <t>Anyag egységár</t>
  </si>
  <si>
    <t xml:space="preserve">Díj egységre </t>
  </si>
  <si>
    <t xml:space="preserve">Anyag összesen </t>
  </si>
  <si>
    <t>Díj összesen</t>
  </si>
  <si>
    <t>CSATORNÁZÁS</t>
  </si>
  <si>
    <t>D110 KG-PVC SN8 csatorna fektetés, földmunkával, megtámasztással, csőszereléssel, anyagdíjjal</t>
  </si>
  <si>
    <t>m</t>
  </si>
  <si>
    <t>D125 KG-PVC SN8 csatorna fektetés, földmunkával, megtámasztással, csőszereléssel, anyagdíjjal</t>
  </si>
  <si>
    <t>D160 KG-PVC SN8 csatorna fektetés, földmunkával, megtámasztással, csőszereléssel, anyagdíjjal</t>
  </si>
  <si>
    <t>D200 KG-PVC SN8 csatorna fektetés, földmunkával, megtámasztással, csőszereléssel, anyagdíjjal</t>
  </si>
  <si>
    <t>D250 KG-PVC SN8 csatorna fektetés, földmunkával, megtámasztással, csőszereléssel, anyagdíjjal</t>
  </si>
  <si>
    <t>D315 KG-PVC SN8 csatorna fektetés, földmunkával, megtámasztással, csőszereléssel, anyagdíjjal</t>
  </si>
  <si>
    <t>D400 KG-PVC SN8 csatorna fektetés, földmunkával, megtámasztással, csőszereléssel, anyagdíjjal</t>
  </si>
  <si>
    <t>fm</t>
  </si>
  <si>
    <t>Hauraton Faserfix Super 200 rácsos folyóka építése, E600-as víznyelő négyzetráccsal, földmunkával, szereléssel, anyagdíjjal</t>
  </si>
  <si>
    <t>Hauraton Faserfix Super 200 kétrészes összefolyóelem beépítése rácsos folyókasorba, E600-as víznyelő négyzetráccsal, földmunkával, szereléssel, anyagdíjjal</t>
  </si>
  <si>
    <t>db</t>
  </si>
  <si>
    <t>Pureco résfolyóka I-1 profil építése, I-CO tisztító idommal, földmunkával, szereléssel, anyagdíjjal</t>
  </si>
  <si>
    <r>
      <t xml:space="preserve">Beton víznyelő akna építése előregyártott aknaelemekből, </t>
    </r>
    <r>
      <rPr>
        <sz val="11"/>
        <color indexed="8"/>
        <rFont val="Calibri"/>
        <family val="2"/>
        <charset val="238"/>
      </rPr>
      <t>Ø45</t>
    </r>
    <r>
      <rPr>
        <sz val="11"/>
        <color theme="1"/>
        <rFont val="Calibri"/>
        <family val="2"/>
        <charset val="238"/>
        <scheme val="minor"/>
      </rPr>
      <t xml:space="preserve"> cm belső szelvénnyel, D400 öv. víznyelő fedlappal, földmunkával, megtámasztással, anyagdíjjal, csőcsatlakozásokkal, kompletten</t>
    </r>
  </si>
  <si>
    <r>
      <t xml:space="preserve">Beton víznyelő akna építése előregyártott aknaelemekből, átfolyós fenékelemmel, </t>
    </r>
    <r>
      <rPr>
        <sz val="11"/>
        <color indexed="8"/>
        <rFont val="Calibri"/>
        <family val="2"/>
        <charset val="238"/>
      </rPr>
      <t>Ø45</t>
    </r>
    <r>
      <rPr>
        <sz val="11"/>
        <color theme="1"/>
        <rFont val="Calibri"/>
        <family val="2"/>
        <charset val="238"/>
        <scheme val="minor"/>
      </rPr>
      <t xml:space="preserve"> cm belső szelvénnyel, D400 öv. víznyelő fedlappal, földmunkával, megtámasztással, anyagdíjjal, csőcsatlakozásokkal, kompletten</t>
    </r>
  </si>
  <si>
    <t>Csapadékvíz-olajleválszató beépítése víznyelő aknába, előregyártott Bárczy termék, 12 l/s-os vízkezelő képességgel, tartozékokkal, anyagdíjjal, kompletten</t>
  </si>
  <si>
    <t>Műanyag olajkiszűrő akna beépítése, előregyártott Bárczy termék, 1150 mm mélységgel, 50 cm átmérővel, D400 öv. fedlappal, teherelosztó gyűrűvel, földmunkával, megtámasztással, anyagdíjjal, csőcsatlakozásokkal, kompletten</t>
  </si>
  <si>
    <t>Műanyag olajkiszűrő akna beépítése, előregyártott Bárczy termék, 1650 mm mélységgel, 50 cm átmérővel, D400 öv. fedlappal, teherelosztó gyűrűvel, földmunkával, megtámasztással, anyagdíjjal, csőcsatlakozásokkal, kompletten</t>
  </si>
  <si>
    <t>D110 PVC műanyag tisztítónyílás építése, D400 öv. fedlappal, földmunkával, megtámasztással, anyagdíjjal, csőcsatlakozásokkal, kompletten</t>
  </si>
  <si>
    <t>D125 PVC műanyag tisztítónyílás építése, D400 öv. fedlappal, földmunkával, megtámasztással, anyagdíjjal, csőcsatlakozásokkal, kompletten</t>
  </si>
  <si>
    <t>Beton tisztítóakna építése előregyártott aknaelemekből, 80 cm belső átmérővel, D400 öv. fedlappal, földmunkával, megtámasztással, anyagdíjjal, csőcsatlakozásokkal, kompletten</t>
  </si>
  <si>
    <t>Beton tisztítóakna építése előregyártott aknaelemekből, 100 cm belső átmérővel, D400 öv. fedlappal, földmunkával, megtámasztással, anyagdíjjal, csőcsatlakozásokkal, kompletten</t>
  </si>
  <si>
    <t>Gyakorló akna építése a FER udvaron, előregyártott beton aknaelemekből, 100 cm belső átmérővel, zárt fenékrésszel, H=5.0 m mélységgel, D400 öv. fedlappal, földmunkával, megtámasztással, anyagdíjjal, kompletten</t>
  </si>
  <si>
    <t>CSATORNÁZÁS összesen:</t>
  </si>
  <si>
    <t>VÍZELLÁTÁS</t>
  </si>
  <si>
    <t>D63 KPE PE100 P10 vezeték fektetés, földmunkával, megtámasztással, idomokkal, csőszereléssel, anyagdíjjal</t>
  </si>
  <si>
    <t>D110 KPE PE100 P10 vezeték fektetés, földmunkával, megtámasztással, idomokkal, csőszereléssel, anyagdíjjal</t>
  </si>
  <si>
    <t>Vízhálózati csomópontok kiépítése VÍZHÁLÓZATI CSOMÓPONTOK terv szerinti kialakítással, idomokkal, szerelvényekkel, földmunkával, megtámasztással, anyagdíjjal, kompletten</t>
  </si>
  <si>
    <t>VÍZELLÁTÁS összesen:</t>
  </si>
  <si>
    <t>Mindösszesn: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</si>
</sst>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Ft&quot;"/>
    <numFmt numFmtId="165" formatCode="#,##0.0"/>
    <numFmt numFmtId="166" formatCode="000,##0"/>
  </numFmts>
  <fonts count="10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name val="Arial Narrow"/>
      <family val="2"/>
      <charset val="238"/>
    </font>
    <font>
      <sz val="11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b/>
      <sz val="10"/>
      <color rgb="FF000000"/>
      <name val="Arial Narrow"/>
      <family val="2"/>
      <charset val="238"/>
    </font>
    <font>
      <b/>
      <sz val="10"/>
      <name val="Arial Narrow"/>
      <family val="2"/>
      <charset val="238"/>
    </font>
    <font>
      <sz val="10"/>
      <name val="Arial Narrow"/>
      <family val="2"/>
      <charset val="238"/>
    </font>
    <font>
      <sz val="11"/>
      <color indexed="8"/>
      <name val="Calibri"/>
      <family val="2"/>
      <charset val="238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rgb="FFFFFFFF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1" fontId="2" fillId="0" borderId="0" xfId="1" applyNumberFormat="1" applyFont="1" applyAlignment="1">
      <alignment horizontal="left" vertical="center"/>
    </xf>
    <xf numFmtId="0" fontId="3" fillId="0" borderId="0" xfId="0" applyFont="1"/>
    <xf numFmtId="164" fontId="4" fillId="0" borderId="0" xfId="0" applyNumberFormat="1" applyFont="1"/>
    <xf numFmtId="1" fontId="5" fillId="2" borderId="1" xfId="1" applyNumberFormat="1" applyFont="1" applyFill="1" applyBorder="1" applyAlignment="1">
      <alignment horizontal="center" vertical="center" wrapText="1"/>
    </xf>
    <xf numFmtId="3" fontId="5" fillId="2" borderId="2" xfId="1" applyNumberFormat="1" applyFont="1" applyFill="1" applyBorder="1" applyAlignment="1">
      <alignment horizontal="left" vertical="center" wrapText="1"/>
    </xf>
    <xf numFmtId="165" fontId="5" fillId="2" borderId="2" xfId="1" applyNumberFormat="1" applyFont="1" applyFill="1" applyBorder="1" applyAlignment="1">
      <alignment horizontal="center" vertical="center" wrapText="1"/>
    </xf>
    <xf numFmtId="3" fontId="5" fillId="2" borderId="2" xfId="1" applyNumberFormat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" fontId="6" fillId="0" borderId="4" xfId="1" applyNumberFormat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 wrapText="1"/>
    </xf>
    <xf numFmtId="1" fontId="7" fillId="0" borderId="5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/>
    </xf>
    <xf numFmtId="164" fontId="4" fillId="0" borderId="5" xfId="0" applyNumberFormat="1" applyFont="1" applyBorder="1"/>
    <xf numFmtId="164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/>
    <xf numFmtId="1" fontId="7" fillId="0" borderId="4" xfId="1" applyNumberFormat="1" applyFont="1" applyBorder="1" applyAlignment="1">
      <alignment horizontal="center" vertical="center"/>
    </xf>
    <xf numFmtId="0" fontId="7" fillId="0" borderId="5" xfId="1" applyFont="1" applyBorder="1" applyAlignment="1">
      <alignment horizontal="left" vertical="center" wrapText="1"/>
    </xf>
    <xf numFmtId="1" fontId="7" fillId="0" borderId="5" xfId="1" applyNumberFormat="1" applyFont="1" applyBorder="1"/>
    <xf numFmtId="0" fontId="7" fillId="0" borderId="5" xfId="1" applyFont="1" applyBorder="1" applyAlignment="1">
      <alignment horizontal="center"/>
    </xf>
    <xf numFmtId="164" fontId="7" fillId="0" borderId="5" xfId="1" applyNumberFormat="1" applyFont="1" applyBorder="1" applyAlignment="1">
      <alignment horizontal="right"/>
    </xf>
    <xf numFmtId="1" fontId="6" fillId="3" borderId="4" xfId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 wrapText="1"/>
    </xf>
    <xf numFmtId="1" fontId="7" fillId="3" borderId="5" xfId="1" applyNumberFormat="1" applyFont="1" applyFill="1" applyBorder="1" applyAlignment="1">
      <alignment horizontal="right"/>
    </xf>
    <xf numFmtId="0" fontId="7" fillId="3" borderId="5" xfId="1" applyFont="1" applyFill="1" applyBorder="1" applyAlignment="1">
      <alignment horizontal="center"/>
    </xf>
    <xf numFmtId="164" fontId="4" fillId="3" borderId="5" xfId="0" applyNumberFormat="1" applyFont="1" applyFill="1" applyBorder="1"/>
    <xf numFmtId="164" fontId="7" fillId="3" borderId="5" xfId="1" applyNumberFormat="1" applyFont="1" applyFill="1" applyBorder="1" applyAlignment="1">
      <alignment horizontal="right" vertical="center"/>
    </xf>
    <xf numFmtId="164" fontId="6" fillId="3" borderId="5" xfId="1" applyNumberFormat="1" applyFont="1" applyFill="1" applyBorder="1" applyAlignment="1">
      <alignment horizontal="right" vertical="center"/>
    </xf>
    <xf numFmtId="1" fontId="6" fillId="0" borderId="0" xfId="1" applyNumberFormat="1" applyFont="1" applyAlignment="1">
      <alignment horizontal="center" vertical="center"/>
    </xf>
    <xf numFmtId="1" fontId="7" fillId="0" borderId="7" xfId="1" applyNumberFormat="1" applyFont="1" applyBorder="1" applyAlignment="1">
      <alignment horizontal="right"/>
    </xf>
    <xf numFmtId="0" fontId="7" fillId="0" borderId="8" xfId="1" applyFont="1" applyBorder="1" applyAlignment="1">
      <alignment horizontal="center"/>
    </xf>
    <xf numFmtId="164" fontId="4" fillId="0" borderId="8" xfId="0" applyNumberFormat="1" applyFont="1" applyBorder="1"/>
    <xf numFmtId="164" fontId="7" fillId="0" borderId="9" xfId="1" applyNumberFormat="1" applyFont="1" applyBorder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166" fontId="6" fillId="0" borderId="1" xfId="1" applyNumberFormat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/>
    </xf>
    <xf numFmtId="1" fontId="6" fillId="0" borderId="2" xfId="1" applyNumberFormat="1" applyFont="1" applyBorder="1"/>
    <xf numFmtId="164" fontId="6" fillId="0" borderId="2" xfId="1" applyNumberFormat="1" applyFont="1" applyBorder="1" applyAlignment="1">
      <alignment horizontal="right" vertical="center"/>
    </xf>
    <xf numFmtId="164" fontId="6" fillId="0" borderId="10" xfId="1" applyNumberFormat="1" applyFont="1" applyBorder="1" applyAlignment="1">
      <alignment horizontal="right" vertical="center"/>
    </xf>
    <xf numFmtId="164" fontId="6" fillId="0" borderId="11" xfId="1" applyNumberFormat="1" applyFont="1" applyBorder="1" applyAlignment="1">
      <alignment horizontal="right" vertical="center"/>
    </xf>
    <xf numFmtId="166" fontId="7" fillId="0" borderId="0" xfId="1" applyNumberFormat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center"/>
    </xf>
    <xf numFmtId="1" fontId="7" fillId="0" borderId="0" xfId="1" applyNumberFormat="1" applyFont="1"/>
    <xf numFmtId="164" fontId="7" fillId="0" borderId="0" xfId="1" applyNumberFormat="1" applyFont="1" applyAlignment="1">
      <alignment horizontal="right" vertical="center"/>
    </xf>
    <xf numFmtId="164" fontId="6" fillId="0" borderId="12" xfId="1" applyNumberFormat="1" applyFont="1" applyBorder="1" applyAlignment="1">
      <alignment horizontal="center" vertical="center"/>
    </xf>
    <xf numFmtId="164" fontId="6" fillId="0" borderId="13" xfId="1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Alignment="1">
      <alignment vertical="center"/>
    </xf>
  </cellXfs>
  <cellStyles count="2">
    <cellStyle name="Normál" xfId="0" builtinId="0"/>
    <cellStyle name="Normál 4" xfId="1" xr:uid="{CAC12AC2-1CEE-41B2-A89E-2974E1BE72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24E-706A-43A9-8896-BB0F3B0C8F9E}">
  <dimension ref="A1:H33"/>
  <sheetViews>
    <sheetView tabSelected="1" workbookViewId="0">
      <selection sqref="A1:H33"/>
    </sheetView>
  </sheetViews>
  <sheetFormatPr defaultRowHeight="15" x14ac:dyDescent="0.25"/>
  <sheetData>
    <row r="1" spans="1:8" ht="18.75" thickBot="1" x14ac:dyDescent="0.35">
      <c r="A1" s="1" t="s">
        <v>0</v>
      </c>
      <c r="B1" s="2"/>
      <c r="C1" s="2"/>
      <c r="D1" s="2"/>
      <c r="E1" s="3"/>
      <c r="F1" s="3"/>
      <c r="G1" s="3"/>
      <c r="H1" s="3"/>
    </row>
    <row r="2" spans="1:8" ht="26.25" thickBot="1" x14ac:dyDescent="0.3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9" t="s">
        <v>8</v>
      </c>
    </row>
    <row r="3" spans="1:8" ht="25.5" x14ac:dyDescent="0.25">
      <c r="A3" s="10"/>
      <c r="B3" s="11" t="s">
        <v>9</v>
      </c>
      <c r="C3" s="12"/>
      <c r="D3" s="13"/>
      <c r="E3" s="14"/>
      <c r="F3" s="15"/>
      <c r="G3" s="15"/>
      <c r="H3" s="16"/>
    </row>
    <row r="4" spans="1:8" ht="140.25" x14ac:dyDescent="0.25">
      <c r="A4" s="17">
        <v>1</v>
      </c>
      <c r="B4" s="18" t="s">
        <v>10</v>
      </c>
      <c r="C4" s="19">
        <f>1.5+3.3+4.9+4.9+4.9+15.5+20+15.6+4.9+4.9+4.9+15.5+20.2+14.3+4.8+3.8+2.5+22.2+39+38.3+24+27+9.5+21.3+3.3+7.5+1.4+2+5.2+4.8</f>
        <v>351.90000000000003</v>
      </c>
      <c r="D4" s="20" t="s">
        <v>11</v>
      </c>
      <c r="E4" s="14"/>
      <c r="F4" s="14"/>
      <c r="G4" s="21">
        <f>E4*C4</f>
        <v>0</v>
      </c>
      <c r="H4" s="16">
        <f>F4*C4</f>
        <v>0</v>
      </c>
    </row>
    <row r="5" spans="1:8" ht="140.25" x14ac:dyDescent="0.25">
      <c r="A5" s="17">
        <v>2</v>
      </c>
      <c r="B5" s="18" t="s">
        <v>12</v>
      </c>
      <c r="C5" s="19">
        <f>2.8+3.8+1.4+2.1+1.8+3.6+6.5</f>
        <v>22</v>
      </c>
      <c r="D5" s="20" t="s">
        <v>11</v>
      </c>
      <c r="E5" s="14"/>
      <c r="F5" s="14"/>
      <c r="G5" s="21">
        <f t="shared" ref="G5:G23" si="0">E5*C5</f>
        <v>0</v>
      </c>
      <c r="H5" s="16">
        <f t="shared" ref="H5:H23" si="1">F5*C5</f>
        <v>0</v>
      </c>
    </row>
    <row r="6" spans="1:8" ht="140.25" x14ac:dyDescent="0.25">
      <c r="A6" s="17">
        <v>3</v>
      </c>
      <c r="B6" s="18" t="s">
        <v>13</v>
      </c>
      <c r="C6" s="19">
        <f>5.4+2.8+29.1+10+12+10.2+3.2+1.6+1.8+3.8+3.7+2.7+8.9+7.8</f>
        <v>103</v>
      </c>
      <c r="D6" s="20" t="s">
        <v>11</v>
      </c>
      <c r="E6" s="14"/>
      <c r="F6" s="14"/>
      <c r="G6" s="21">
        <f t="shared" si="0"/>
        <v>0</v>
      </c>
      <c r="H6" s="16">
        <f t="shared" si="1"/>
        <v>0</v>
      </c>
    </row>
    <row r="7" spans="1:8" ht="140.25" x14ac:dyDescent="0.25">
      <c r="A7" s="17">
        <v>4</v>
      </c>
      <c r="B7" s="18" t="s">
        <v>14</v>
      </c>
      <c r="C7" s="19">
        <f>11.5+2.3+14.5+23.5</f>
        <v>51.8</v>
      </c>
      <c r="D7" s="20" t="s">
        <v>11</v>
      </c>
      <c r="E7" s="14"/>
      <c r="F7" s="14"/>
      <c r="G7" s="21">
        <f t="shared" si="0"/>
        <v>0</v>
      </c>
      <c r="H7" s="16">
        <f t="shared" si="1"/>
        <v>0</v>
      </c>
    </row>
    <row r="8" spans="1:8" ht="140.25" x14ac:dyDescent="0.25">
      <c r="A8" s="17">
        <v>5</v>
      </c>
      <c r="B8" s="18" t="s">
        <v>15</v>
      </c>
      <c r="C8" s="19">
        <f>6.6+12.6</f>
        <v>19.2</v>
      </c>
      <c r="D8" s="20" t="s">
        <v>11</v>
      </c>
      <c r="E8" s="14"/>
      <c r="F8" s="14"/>
      <c r="G8" s="21">
        <f t="shared" si="0"/>
        <v>0</v>
      </c>
      <c r="H8" s="16">
        <f t="shared" si="1"/>
        <v>0</v>
      </c>
    </row>
    <row r="9" spans="1:8" ht="140.25" x14ac:dyDescent="0.25">
      <c r="A9" s="17">
        <v>6</v>
      </c>
      <c r="B9" s="18" t="s">
        <v>16</v>
      </c>
      <c r="C9" s="19">
        <f>28.1+45.5+38.9</f>
        <v>112.5</v>
      </c>
      <c r="D9" s="20" t="s">
        <v>11</v>
      </c>
      <c r="E9" s="14"/>
      <c r="F9" s="14"/>
      <c r="G9" s="21">
        <f t="shared" si="0"/>
        <v>0</v>
      </c>
      <c r="H9" s="16">
        <f t="shared" si="1"/>
        <v>0</v>
      </c>
    </row>
    <row r="10" spans="1:8" ht="140.25" x14ac:dyDescent="0.25">
      <c r="A10" s="17">
        <v>7</v>
      </c>
      <c r="B10" s="18" t="s">
        <v>17</v>
      </c>
      <c r="C10" s="19">
        <f>38+36.1+46.5</f>
        <v>120.6</v>
      </c>
      <c r="D10" s="20" t="s">
        <v>18</v>
      </c>
      <c r="E10" s="14"/>
      <c r="F10" s="14"/>
      <c r="G10" s="21">
        <f t="shared" si="0"/>
        <v>0</v>
      </c>
      <c r="H10" s="16">
        <f t="shared" si="1"/>
        <v>0</v>
      </c>
    </row>
    <row r="11" spans="1:8" ht="178.5" x14ac:dyDescent="0.25">
      <c r="A11" s="17">
        <v>8</v>
      </c>
      <c r="B11" s="18" t="s">
        <v>19</v>
      </c>
      <c r="C11" s="19">
        <v>94.5</v>
      </c>
      <c r="D11" s="20" t="s">
        <v>18</v>
      </c>
      <c r="E11" s="14"/>
      <c r="F11" s="14"/>
      <c r="G11" s="21">
        <f t="shared" si="0"/>
        <v>0</v>
      </c>
      <c r="H11" s="16">
        <f t="shared" si="1"/>
        <v>0</v>
      </c>
    </row>
    <row r="12" spans="1:8" ht="216.75" x14ac:dyDescent="0.25">
      <c r="A12" s="17">
        <v>9</v>
      </c>
      <c r="B12" s="18" t="s">
        <v>20</v>
      </c>
      <c r="C12" s="19">
        <v>3</v>
      </c>
      <c r="D12" s="20" t="s">
        <v>21</v>
      </c>
      <c r="E12" s="14"/>
      <c r="F12" s="14"/>
      <c r="G12" s="21">
        <f t="shared" si="0"/>
        <v>0</v>
      </c>
      <c r="H12" s="16">
        <f t="shared" si="1"/>
        <v>0</v>
      </c>
    </row>
    <row r="13" spans="1:8" ht="127.5" x14ac:dyDescent="0.25">
      <c r="A13" s="17">
        <v>10</v>
      </c>
      <c r="B13" s="18" t="s">
        <v>22</v>
      </c>
      <c r="C13" s="19">
        <v>17</v>
      </c>
      <c r="D13" s="20" t="s">
        <v>18</v>
      </c>
      <c r="E13" s="14"/>
      <c r="F13" s="14"/>
      <c r="G13" s="21">
        <f t="shared" si="0"/>
        <v>0</v>
      </c>
      <c r="H13" s="16">
        <f t="shared" si="1"/>
        <v>0</v>
      </c>
    </row>
    <row r="14" spans="1:8" ht="389.25" x14ac:dyDescent="0.25">
      <c r="A14" s="17">
        <v>11</v>
      </c>
      <c r="B14" s="18" t="s">
        <v>23</v>
      </c>
      <c r="C14" s="19">
        <v>3</v>
      </c>
      <c r="D14" s="20" t="s">
        <v>21</v>
      </c>
      <c r="E14" s="14"/>
      <c r="F14" s="14"/>
      <c r="G14" s="21">
        <f t="shared" si="0"/>
        <v>0</v>
      </c>
      <c r="H14" s="16">
        <f t="shared" si="1"/>
        <v>0</v>
      </c>
    </row>
    <row r="15" spans="1:8" ht="409.5" x14ac:dyDescent="0.25">
      <c r="A15" s="17">
        <v>12</v>
      </c>
      <c r="B15" s="18" t="s">
        <v>24</v>
      </c>
      <c r="C15" s="19">
        <v>2</v>
      </c>
      <c r="D15" s="20" t="s">
        <v>21</v>
      </c>
      <c r="E15" s="14"/>
      <c r="F15" s="14"/>
      <c r="G15" s="21">
        <f t="shared" si="0"/>
        <v>0</v>
      </c>
      <c r="H15" s="16">
        <f t="shared" si="1"/>
        <v>0</v>
      </c>
    </row>
    <row r="16" spans="1:8" ht="216.75" x14ac:dyDescent="0.25">
      <c r="A16" s="17">
        <v>13</v>
      </c>
      <c r="B16" s="18" t="s">
        <v>25</v>
      </c>
      <c r="C16" s="19">
        <v>3</v>
      </c>
      <c r="D16" s="20" t="s">
        <v>21</v>
      </c>
      <c r="E16" s="14"/>
      <c r="F16" s="14"/>
      <c r="G16" s="21">
        <f t="shared" si="0"/>
        <v>0</v>
      </c>
      <c r="H16" s="16">
        <f t="shared" si="1"/>
        <v>0</v>
      </c>
    </row>
    <row r="17" spans="1:8" ht="293.25" x14ac:dyDescent="0.25">
      <c r="A17" s="17">
        <v>14</v>
      </c>
      <c r="B17" s="18" t="s">
        <v>26</v>
      </c>
      <c r="C17" s="19">
        <v>2</v>
      </c>
      <c r="D17" s="20" t="s">
        <v>21</v>
      </c>
      <c r="E17" s="14"/>
      <c r="F17" s="14"/>
      <c r="G17" s="21">
        <f t="shared" si="0"/>
        <v>0</v>
      </c>
      <c r="H17" s="16">
        <f t="shared" si="1"/>
        <v>0</v>
      </c>
    </row>
    <row r="18" spans="1:8" ht="293.25" x14ac:dyDescent="0.25">
      <c r="A18" s="17">
        <v>15</v>
      </c>
      <c r="B18" s="18" t="s">
        <v>27</v>
      </c>
      <c r="C18" s="19">
        <v>2</v>
      </c>
      <c r="D18" s="20" t="s">
        <v>21</v>
      </c>
      <c r="E18" s="14"/>
      <c r="F18" s="14"/>
      <c r="G18" s="21">
        <f t="shared" si="0"/>
        <v>0</v>
      </c>
      <c r="H18" s="16">
        <f t="shared" si="1"/>
        <v>0</v>
      </c>
    </row>
    <row r="19" spans="1:8" ht="178.5" x14ac:dyDescent="0.25">
      <c r="A19" s="17">
        <v>16</v>
      </c>
      <c r="B19" s="18" t="s">
        <v>28</v>
      </c>
      <c r="C19" s="19">
        <v>1</v>
      </c>
      <c r="D19" s="20" t="s">
        <v>21</v>
      </c>
      <c r="E19" s="14"/>
      <c r="F19" s="14"/>
      <c r="G19" s="21">
        <f t="shared" si="0"/>
        <v>0</v>
      </c>
      <c r="H19" s="16">
        <f t="shared" si="1"/>
        <v>0</v>
      </c>
    </row>
    <row r="20" spans="1:8" ht="178.5" x14ac:dyDescent="0.25">
      <c r="A20" s="17">
        <v>17</v>
      </c>
      <c r="B20" s="18" t="s">
        <v>29</v>
      </c>
      <c r="C20" s="19">
        <v>3</v>
      </c>
      <c r="D20" s="20" t="s">
        <v>21</v>
      </c>
      <c r="E20" s="14"/>
      <c r="F20" s="14"/>
      <c r="G20" s="21">
        <f t="shared" si="0"/>
        <v>0</v>
      </c>
      <c r="H20" s="16">
        <f t="shared" si="1"/>
        <v>0</v>
      </c>
    </row>
    <row r="21" spans="1:8" ht="242.25" x14ac:dyDescent="0.25">
      <c r="A21" s="17">
        <v>18</v>
      </c>
      <c r="B21" s="18" t="s">
        <v>30</v>
      </c>
      <c r="C21" s="19">
        <v>17</v>
      </c>
      <c r="D21" s="20" t="s">
        <v>21</v>
      </c>
      <c r="E21" s="14"/>
      <c r="F21" s="14"/>
      <c r="G21" s="21">
        <f t="shared" si="0"/>
        <v>0</v>
      </c>
      <c r="H21" s="16">
        <f t="shared" si="1"/>
        <v>0</v>
      </c>
    </row>
    <row r="22" spans="1:8" ht="242.25" x14ac:dyDescent="0.25">
      <c r="A22" s="17">
        <v>19</v>
      </c>
      <c r="B22" s="18" t="s">
        <v>31</v>
      </c>
      <c r="C22" s="19">
        <v>11</v>
      </c>
      <c r="D22" s="20" t="s">
        <v>21</v>
      </c>
      <c r="E22" s="14"/>
      <c r="F22" s="14"/>
      <c r="G22" s="21">
        <f t="shared" si="0"/>
        <v>0</v>
      </c>
      <c r="H22" s="16">
        <f t="shared" si="1"/>
        <v>0</v>
      </c>
    </row>
    <row r="23" spans="1:8" ht="293.25" x14ac:dyDescent="0.25">
      <c r="A23" s="17">
        <v>20</v>
      </c>
      <c r="B23" s="18" t="s">
        <v>32</v>
      </c>
      <c r="C23" s="19">
        <v>1</v>
      </c>
      <c r="D23" s="20" t="s">
        <v>21</v>
      </c>
      <c r="E23" s="14"/>
      <c r="F23" s="14"/>
      <c r="G23" s="21">
        <f t="shared" si="0"/>
        <v>0</v>
      </c>
      <c r="H23" s="16">
        <f t="shared" si="1"/>
        <v>0</v>
      </c>
    </row>
    <row r="24" spans="1:8" ht="38.25" x14ac:dyDescent="0.25">
      <c r="A24" s="22"/>
      <c r="B24" s="23" t="s">
        <v>33</v>
      </c>
      <c r="C24" s="24"/>
      <c r="D24" s="25"/>
      <c r="E24" s="26"/>
      <c r="F24" s="27"/>
      <c r="G24" s="28">
        <f>SUM(G3:G23)</f>
        <v>0</v>
      </c>
      <c r="H24" s="28">
        <f>SUM(H3:H23)</f>
        <v>0</v>
      </c>
    </row>
    <row r="25" spans="1:8" x14ac:dyDescent="0.25">
      <c r="A25" s="29"/>
      <c r="B25" s="11"/>
      <c r="C25" s="30"/>
      <c r="D25" s="31"/>
      <c r="E25" s="32"/>
      <c r="F25" s="33"/>
      <c r="G25" s="34"/>
      <c r="H25" s="34"/>
    </row>
    <row r="26" spans="1:8" ht="25.5" x14ac:dyDescent="0.25">
      <c r="A26" s="10"/>
      <c r="B26" s="11" t="s">
        <v>34</v>
      </c>
      <c r="C26" s="12"/>
      <c r="D26" s="13"/>
      <c r="E26" s="14"/>
      <c r="F26" s="15"/>
      <c r="G26" s="15"/>
      <c r="H26" s="16"/>
    </row>
    <row r="27" spans="1:8" ht="153" x14ac:dyDescent="0.25">
      <c r="A27" s="17">
        <v>1</v>
      </c>
      <c r="B27" s="18" t="s">
        <v>35</v>
      </c>
      <c r="C27" s="19">
        <v>23.5</v>
      </c>
      <c r="D27" s="20" t="s">
        <v>11</v>
      </c>
      <c r="E27" s="14"/>
      <c r="F27" s="14"/>
      <c r="G27" s="21">
        <f>E27*C27</f>
        <v>0</v>
      </c>
      <c r="H27" s="16">
        <f>F27*C27</f>
        <v>0</v>
      </c>
    </row>
    <row r="28" spans="1:8" ht="153" x14ac:dyDescent="0.25">
      <c r="A28" s="17">
        <v>2</v>
      </c>
      <c r="B28" s="18" t="s">
        <v>36</v>
      </c>
      <c r="C28" s="19">
        <v>23.4</v>
      </c>
      <c r="D28" s="20" t="s">
        <v>11</v>
      </c>
      <c r="E28" s="14"/>
      <c r="F28" s="14"/>
      <c r="G28" s="21">
        <f>E28*C28</f>
        <v>0</v>
      </c>
      <c r="H28" s="16">
        <f>F28*C28</f>
        <v>0</v>
      </c>
    </row>
    <row r="29" spans="1:8" ht="229.5" x14ac:dyDescent="0.25">
      <c r="A29" s="17">
        <v>3</v>
      </c>
      <c r="B29" s="18" t="s">
        <v>37</v>
      </c>
      <c r="C29" s="19">
        <v>1</v>
      </c>
      <c r="D29" s="20" t="s">
        <v>21</v>
      </c>
      <c r="E29" s="14"/>
      <c r="F29" s="14"/>
      <c r="G29" s="21">
        <f>E29*C29</f>
        <v>0</v>
      </c>
      <c r="H29" s="16">
        <f>F29*C29</f>
        <v>0</v>
      </c>
    </row>
    <row r="30" spans="1:8" ht="39" thickBot="1" x14ac:dyDescent="0.3">
      <c r="A30" s="22"/>
      <c r="B30" s="23" t="s">
        <v>38</v>
      </c>
      <c r="C30" s="24"/>
      <c r="D30" s="25"/>
      <c r="E30" s="26"/>
      <c r="F30" s="27"/>
      <c r="G30" s="28">
        <f>SUM(G27:G29)</f>
        <v>0</v>
      </c>
      <c r="H30" s="28">
        <f>SUM(H27:H29)</f>
        <v>0</v>
      </c>
    </row>
    <row r="31" spans="1:8" ht="26.25" thickBot="1" x14ac:dyDescent="0.3">
      <c r="A31" s="35"/>
      <c r="B31" s="36" t="s">
        <v>39</v>
      </c>
      <c r="C31" s="37"/>
      <c r="D31" s="38"/>
      <c r="E31" s="39"/>
      <c r="F31" s="40"/>
      <c r="G31" s="41">
        <f>G30+G24</f>
        <v>0</v>
      </c>
      <c r="H31" s="41">
        <f>H30+H24</f>
        <v>0</v>
      </c>
    </row>
    <row r="32" spans="1:8" ht="15.75" thickBot="1" x14ac:dyDescent="0.3">
      <c r="A32" s="42"/>
      <c r="B32" s="43"/>
      <c r="C32" s="44"/>
      <c r="D32" s="45"/>
      <c r="E32" s="46"/>
      <c r="F32" s="46"/>
      <c r="G32" s="47">
        <f>SUM(G31:H31)</f>
        <v>0</v>
      </c>
      <c r="H32" s="48"/>
    </row>
    <row r="33" spans="1:4" x14ac:dyDescent="0.25">
      <c r="A33" s="49"/>
      <c r="B33" s="50"/>
      <c r="C33" s="51"/>
      <c r="D33" s="51"/>
    </row>
  </sheetData>
  <mergeCells count="1">
    <mergeCell ref="G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János Erdődy</dc:creator>
  <cp:lastModifiedBy>János Erdődy</cp:lastModifiedBy>
  <dcterms:created xsi:type="dcterms:W3CDTF">2021-10-21T18:16:07Z</dcterms:created>
  <dcterms:modified xsi:type="dcterms:W3CDTF">2021-10-21T18:16:16Z</dcterms:modified>
</cp:coreProperties>
</file>