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D:\source\strabag\data\"/>
    </mc:Choice>
  </mc:AlternateContent>
  <xr:revisionPtr revIDLastSave="0" documentId="13_ncr:1_{60C09F6C-0437-4971-9267-0126E0CBD5CA}" xr6:coauthVersionLast="47" xr6:coauthVersionMax="47" xr10:uidLastSave="{00000000-0000-0000-0000-000000000000}"/>
  <bookViews>
    <workbookView showHorizontalScroll="0" xWindow="-120" yWindow="-120" windowWidth="29040" windowHeight="15720" tabRatio="941" activeTab="7" xr2:uid="{00000000-000D-0000-FFFF-FFFF00000000}"/>
  </bookViews>
  <sheets>
    <sheet name="ZÁRADÉK" sheetId="60" r:id="rId1"/>
    <sheet name="Fejezet összesítő" sheetId="35" r:id="rId2"/>
    <sheet name="01 víz-csatorna" sheetId="63" r:id="rId3"/>
    <sheet name="02 tüzivíz" sheetId="64" r:id="rId4"/>
    <sheet name="03 fűt-hűt" sheetId="51" r:id="rId5"/>
    <sheet name="04_szellőzés" sheetId="65" r:id="rId6"/>
    <sheet name="05_gázellátás" sheetId="62" r:id="rId7"/>
    <sheet name="06_sűrített levegő" sheetId="66" r:id="rId8"/>
  </sheets>
  <definedNames>
    <definedName name="_xlnm._FilterDatabase" localSheetId="2" hidden="1">'01 víz-csatorna'!$C$3:$C$124</definedName>
    <definedName name="_xlnm._FilterDatabase" localSheetId="4" hidden="1">'03 fűt-hűt'!$C$3:$C$181</definedName>
    <definedName name="_xlnm.Print_Titles" localSheetId="2">'01 víz-csatorna'!$3:$5</definedName>
    <definedName name="_xlnm.Print_Titles" localSheetId="3">'02 tüzivíz'!$3:$5</definedName>
    <definedName name="_xlnm.Print_Titles" localSheetId="4">'03 fűt-hűt'!$3:$5</definedName>
    <definedName name="_xlnm.Print_Titles" localSheetId="5">'04_szellőzés'!$3:$5</definedName>
    <definedName name="_xlnm.Print_Area" localSheetId="2">'01 víz-csatorna'!$A$3:$I$124</definedName>
    <definedName name="_xlnm.Print_Area" localSheetId="3">'02 tüzivíz'!$A$3:$I$22</definedName>
    <definedName name="_xlnm.Print_Area" localSheetId="4">'03 fűt-hűt'!$A$3:$I$181</definedName>
    <definedName name="_xlnm.Print_Area" localSheetId="5">'04_szellőzés'!$A$3:$I$102</definedName>
    <definedName name="_xlnm.Print_Area" localSheetId="1">'Fejezet összesítő'!$A$1:$E$9</definedName>
    <definedName name="_xlnm.Print_Area" localSheetId="0">ZÁRADÉK!$A$1:$D$36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62" l="1"/>
  <c r="H13" i="62"/>
  <c r="H9" i="62"/>
  <c r="H8" i="62"/>
  <c r="H7" i="62"/>
  <c r="H8" i="66"/>
  <c r="H9" i="66"/>
  <c r="H12" i="66"/>
  <c r="H13" i="66"/>
  <c r="H14" i="66"/>
  <c r="H15" i="66"/>
  <c r="H17" i="66"/>
  <c r="H18" i="66"/>
  <c r="H20" i="66"/>
  <c r="H24" i="66"/>
  <c r="H25" i="66"/>
  <c r="H26" i="66"/>
  <c r="H28" i="66"/>
  <c r="H30" i="66"/>
  <c r="H31" i="66"/>
  <c r="H32" i="66"/>
  <c r="H33" i="66"/>
  <c r="H35" i="66"/>
  <c r="H36" i="66"/>
  <c r="H40" i="66"/>
  <c r="H42" i="66"/>
  <c r="H44" i="66"/>
  <c r="H45" i="66"/>
  <c r="H7" i="66"/>
  <c r="G25" i="66"/>
  <c r="G26" i="66"/>
  <c r="G27" i="66"/>
  <c r="H27" i="66"/>
  <c r="G28" i="66"/>
  <c r="G29" i="66"/>
  <c r="H29" i="66"/>
  <c r="G30" i="66"/>
  <c r="G31" i="66"/>
  <c r="G32" i="66"/>
  <c r="G33" i="66"/>
  <c r="G34" i="66"/>
  <c r="H34" i="66"/>
  <c r="G35" i="66"/>
  <c r="G36" i="66"/>
  <c r="G37" i="66"/>
  <c r="H37" i="66"/>
  <c r="G38" i="66"/>
  <c r="H38" i="66"/>
  <c r="G39" i="66"/>
  <c r="H39" i="66"/>
  <c r="G40" i="66"/>
  <c r="G41" i="66"/>
  <c r="H41" i="66"/>
  <c r="G42" i="66"/>
  <c r="G43" i="66"/>
  <c r="H43" i="66"/>
  <c r="G44" i="66"/>
  <c r="G45" i="66"/>
  <c r="G46" i="66"/>
  <c r="H46" i="66"/>
  <c r="G24" i="66"/>
  <c r="G18" i="66"/>
  <c r="G19" i="66"/>
  <c r="H19" i="66"/>
  <c r="G20" i="66"/>
  <c r="G21" i="66"/>
  <c r="H21" i="66"/>
  <c r="G22" i="66"/>
  <c r="H22" i="66"/>
  <c r="G17" i="66"/>
  <c r="G8" i="66"/>
  <c r="G9" i="66"/>
  <c r="G10" i="66"/>
  <c r="H10" i="66"/>
  <c r="G11" i="66"/>
  <c r="H11" i="66"/>
  <c r="G12" i="66"/>
  <c r="G13" i="66"/>
  <c r="G14" i="66"/>
  <c r="G15" i="66"/>
  <c r="G7" i="66"/>
  <c r="H14" i="62"/>
  <c r="H15" i="62"/>
  <c r="H16" i="62"/>
  <c r="H17" i="62"/>
  <c r="H18" i="62"/>
  <c r="H19" i="62"/>
  <c r="H20" i="62"/>
  <c r="H22" i="62"/>
  <c r="H23" i="62"/>
  <c r="H24" i="62"/>
  <c r="H25" i="62"/>
  <c r="H27" i="62"/>
  <c r="H30" i="62"/>
  <c r="H31" i="62"/>
  <c r="H32" i="62"/>
  <c r="H37" i="62"/>
  <c r="H38" i="62"/>
  <c r="H39" i="62"/>
  <c r="H40" i="62"/>
  <c r="H46" i="62"/>
  <c r="H47" i="62"/>
  <c r="G8" i="62"/>
  <c r="G9" i="62"/>
  <c r="G10" i="62"/>
  <c r="H10" i="62"/>
  <c r="G11" i="62"/>
  <c r="H11" i="62"/>
  <c r="G12" i="62"/>
  <c r="H12" i="62"/>
  <c r="G13" i="62"/>
  <c r="G14" i="62"/>
  <c r="G15" i="62"/>
  <c r="G16" i="62"/>
  <c r="G17" i="62"/>
  <c r="G18" i="62"/>
  <c r="G19" i="62"/>
  <c r="G20" i="62"/>
  <c r="G21" i="62"/>
  <c r="H21" i="62"/>
  <c r="G22" i="62"/>
  <c r="G23" i="62"/>
  <c r="G24" i="62"/>
  <c r="G25" i="62"/>
  <c r="H26" i="62"/>
  <c r="G27" i="62"/>
  <c r="G28" i="62"/>
  <c r="H28" i="62"/>
  <c r="G29" i="62"/>
  <c r="H29" i="62"/>
  <c r="G30" i="62"/>
  <c r="G31" i="62"/>
  <c r="G32" i="62"/>
  <c r="G33" i="62"/>
  <c r="H33" i="62"/>
  <c r="G34" i="62"/>
  <c r="H34" i="62"/>
  <c r="G35" i="62"/>
  <c r="H35" i="62"/>
  <c r="G36" i="62"/>
  <c r="H36" i="62"/>
  <c r="G37" i="62"/>
  <c r="G38" i="62"/>
  <c r="G39" i="62"/>
  <c r="G40" i="62"/>
  <c r="G41" i="62"/>
  <c r="H41" i="62"/>
  <c r="G42" i="62"/>
  <c r="H42" i="62"/>
  <c r="G43" i="62"/>
  <c r="H43" i="62"/>
  <c r="G44" i="62"/>
  <c r="H44" i="62"/>
  <c r="G45" i="62"/>
  <c r="H45" i="62"/>
  <c r="G46" i="62"/>
  <c r="G47" i="62"/>
  <c r="G48" i="62"/>
  <c r="H48" i="62"/>
  <c r="G7" i="62"/>
  <c r="G49" i="65"/>
  <c r="G50" i="65"/>
  <c r="G51" i="65"/>
  <c r="G52" i="65"/>
  <c r="H49" i="65"/>
  <c r="H50" i="65"/>
  <c r="H51" i="65"/>
  <c r="H52" i="65"/>
  <c r="H15" i="64"/>
  <c r="G15" i="64"/>
  <c r="H8" i="63"/>
  <c r="G8" i="63"/>
  <c r="H51" i="62" l="1"/>
  <c r="G47" i="66"/>
  <c r="C8" i="35" s="1"/>
  <c r="H47" i="66"/>
  <c r="D8" i="35" s="1"/>
  <c r="G51" i="62"/>
  <c r="G7" i="65" l="1"/>
  <c r="H7" i="65"/>
  <c r="G8" i="65"/>
  <c r="H8" i="65"/>
  <c r="G9" i="65"/>
  <c r="H9" i="65"/>
  <c r="G10" i="65"/>
  <c r="H10" i="65"/>
  <c r="G11" i="65"/>
  <c r="H11" i="65"/>
  <c r="G12" i="65"/>
  <c r="H12" i="65"/>
  <c r="G13" i="65"/>
  <c r="H13" i="65"/>
  <c r="G14" i="65"/>
  <c r="H14" i="65"/>
  <c r="G15" i="65"/>
  <c r="H15" i="65"/>
  <c r="G16" i="65"/>
  <c r="H16" i="65"/>
  <c r="G17" i="65"/>
  <c r="H17" i="65"/>
  <c r="G18" i="65"/>
  <c r="H18" i="65"/>
  <c r="G19" i="65"/>
  <c r="H19" i="65"/>
  <c r="G20" i="65"/>
  <c r="H20" i="65"/>
  <c r="G21" i="65"/>
  <c r="H21" i="65"/>
  <c r="G22" i="65"/>
  <c r="H22" i="65"/>
  <c r="G23" i="65"/>
  <c r="H23" i="65"/>
  <c r="G24" i="65"/>
  <c r="H24" i="65"/>
  <c r="G25" i="65"/>
  <c r="H25" i="65"/>
  <c r="G26" i="65"/>
  <c r="H26" i="65"/>
  <c r="G27" i="65"/>
  <c r="H27" i="65"/>
  <c r="G28" i="65"/>
  <c r="H28" i="65"/>
  <c r="G29" i="65"/>
  <c r="H29" i="65"/>
  <c r="G30" i="65"/>
  <c r="H30" i="65"/>
  <c r="G31" i="65"/>
  <c r="H31" i="65"/>
  <c r="G32" i="65"/>
  <c r="H32" i="65"/>
  <c r="G33" i="65"/>
  <c r="H33" i="65"/>
  <c r="G34" i="65"/>
  <c r="H34" i="65"/>
  <c r="G35" i="65"/>
  <c r="H35" i="65"/>
  <c r="G36" i="65"/>
  <c r="H36" i="65"/>
  <c r="G37" i="65"/>
  <c r="H37" i="65"/>
  <c r="G38" i="65"/>
  <c r="H38" i="65"/>
  <c r="G39" i="65"/>
  <c r="H39" i="65"/>
  <c r="G40" i="65"/>
  <c r="H40" i="65"/>
  <c r="G41" i="65"/>
  <c r="H41" i="65"/>
  <c r="G42" i="65"/>
  <c r="H42" i="65"/>
  <c r="G43" i="65"/>
  <c r="H43" i="65"/>
  <c r="G44" i="65"/>
  <c r="H44" i="65"/>
  <c r="G45" i="65"/>
  <c r="H45" i="65"/>
  <c r="G46" i="65"/>
  <c r="H46" i="65"/>
  <c r="G47" i="65"/>
  <c r="H47" i="65"/>
  <c r="G48" i="65"/>
  <c r="H48" i="65"/>
  <c r="G53" i="65"/>
  <c r="H53" i="65"/>
  <c r="G54" i="65"/>
  <c r="H54" i="65"/>
  <c r="G55" i="65"/>
  <c r="H55" i="65"/>
  <c r="G56" i="65"/>
  <c r="H56" i="65"/>
  <c r="G57" i="65"/>
  <c r="H57" i="65"/>
  <c r="G58" i="65"/>
  <c r="H58" i="65"/>
  <c r="G59" i="65"/>
  <c r="H59" i="65"/>
  <c r="G60" i="65"/>
  <c r="H60" i="65"/>
  <c r="G61" i="65"/>
  <c r="H61" i="65"/>
  <c r="G62" i="65"/>
  <c r="H62" i="65"/>
  <c r="G63" i="65"/>
  <c r="H63" i="65"/>
  <c r="G64" i="65"/>
  <c r="H64" i="65"/>
  <c r="G65" i="65"/>
  <c r="H65" i="65"/>
  <c r="G66" i="65"/>
  <c r="H66" i="65"/>
  <c r="G67" i="65"/>
  <c r="H67" i="65"/>
  <c r="G68" i="65"/>
  <c r="H68" i="65"/>
  <c r="G69" i="65"/>
  <c r="H69" i="65"/>
  <c r="G70" i="65"/>
  <c r="H70" i="65"/>
  <c r="G71" i="65"/>
  <c r="H71" i="65"/>
  <c r="G72" i="65"/>
  <c r="H72" i="65"/>
  <c r="G73" i="65"/>
  <c r="H73" i="65"/>
  <c r="G74" i="65"/>
  <c r="H74" i="65"/>
  <c r="G75" i="65"/>
  <c r="H75" i="65"/>
  <c r="G76" i="65"/>
  <c r="H76" i="65"/>
  <c r="G77" i="65"/>
  <c r="H77" i="65"/>
  <c r="G78" i="65"/>
  <c r="H78" i="65"/>
  <c r="G79" i="65"/>
  <c r="H79" i="65"/>
  <c r="G80" i="65"/>
  <c r="H80" i="65"/>
  <c r="G81" i="65"/>
  <c r="H81" i="65"/>
  <c r="G82" i="65"/>
  <c r="H82" i="65"/>
  <c r="G83" i="65"/>
  <c r="H83" i="65"/>
  <c r="G84" i="65"/>
  <c r="H84" i="65"/>
  <c r="G85" i="65"/>
  <c r="H85" i="65"/>
  <c r="G86" i="65"/>
  <c r="H86" i="65"/>
  <c r="G87" i="65"/>
  <c r="H87" i="65"/>
  <c r="G88" i="65"/>
  <c r="H88" i="65"/>
  <c r="G89" i="65"/>
  <c r="H89" i="65"/>
  <c r="G90" i="65"/>
  <c r="H90" i="65"/>
  <c r="G91" i="65"/>
  <c r="H91" i="65"/>
  <c r="G92" i="65"/>
  <c r="H92" i="65"/>
  <c r="G93" i="65"/>
  <c r="H93" i="65"/>
  <c r="G94" i="65"/>
  <c r="H94" i="65"/>
  <c r="G95" i="65"/>
  <c r="H95" i="65"/>
  <c r="G96" i="65"/>
  <c r="H96" i="65"/>
  <c r="G97" i="65"/>
  <c r="H97" i="65"/>
  <c r="G98" i="65"/>
  <c r="H98" i="65"/>
  <c r="H21" i="64"/>
  <c r="G21" i="64"/>
  <c r="H20" i="64"/>
  <c r="G20" i="64"/>
  <c r="H19" i="64"/>
  <c r="G19" i="64"/>
  <c r="H18" i="64"/>
  <c r="G18" i="64"/>
  <c r="H17" i="64"/>
  <c r="G17" i="64"/>
  <c r="H16" i="64"/>
  <c r="G16" i="64"/>
  <c r="H14" i="64"/>
  <c r="G14" i="64"/>
  <c r="H13" i="64"/>
  <c r="G13" i="64"/>
  <c r="H12" i="64"/>
  <c r="G12" i="64"/>
  <c r="H11" i="64"/>
  <c r="G11" i="64"/>
  <c r="H10" i="64"/>
  <c r="G10" i="64"/>
  <c r="H9" i="64"/>
  <c r="G9" i="64"/>
  <c r="H8" i="64"/>
  <c r="G8" i="64"/>
  <c r="H7" i="64"/>
  <c r="G7" i="64"/>
  <c r="H6" i="64"/>
  <c r="G6" i="64"/>
  <c r="H123" i="63"/>
  <c r="G123" i="63"/>
  <c r="H122" i="63"/>
  <c r="G122" i="63"/>
  <c r="H121" i="63"/>
  <c r="G121" i="63"/>
  <c r="H120" i="63"/>
  <c r="G120" i="63"/>
  <c r="H119" i="63"/>
  <c r="G119" i="63"/>
  <c r="H118" i="63"/>
  <c r="G118" i="63"/>
  <c r="H117" i="63"/>
  <c r="G117" i="63"/>
  <c r="H116" i="63"/>
  <c r="G116" i="63"/>
  <c r="H115" i="63"/>
  <c r="G115" i="63"/>
  <c r="H114" i="63"/>
  <c r="G114" i="63"/>
  <c r="H113" i="63"/>
  <c r="G113" i="63"/>
  <c r="H111" i="63"/>
  <c r="G111" i="63"/>
  <c r="H110" i="63"/>
  <c r="G110" i="63"/>
  <c r="H109" i="63"/>
  <c r="G109" i="63"/>
  <c r="H108" i="63"/>
  <c r="G108" i="63"/>
  <c r="H107" i="63"/>
  <c r="G107" i="63"/>
  <c r="H106" i="63"/>
  <c r="G106" i="63"/>
  <c r="H105" i="63"/>
  <c r="G105" i="63"/>
  <c r="H104" i="63"/>
  <c r="G104" i="63"/>
  <c r="H103" i="63"/>
  <c r="G103" i="63"/>
  <c r="H101" i="63"/>
  <c r="G101" i="63"/>
  <c r="H100" i="63"/>
  <c r="G100" i="63"/>
  <c r="H99" i="63"/>
  <c r="G99" i="63"/>
  <c r="H98" i="63"/>
  <c r="G98" i="63"/>
  <c r="H97" i="63"/>
  <c r="G97" i="63"/>
  <c r="H96" i="63"/>
  <c r="G96" i="63"/>
  <c r="H95" i="63"/>
  <c r="G95" i="63"/>
  <c r="H94" i="63"/>
  <c r="G94" i="63"/>
  <c r="H93" i="63"/>
  <c r="G93" i="63"/>
  <c r="H92" i="63"/>
  <c r="G92" i="63"/>
  <c r="H91" i="63"/>
  <c r="G91" i="63"/>
  <c r="H90" i="63"/>
  <c r="G90" i="63"/>
  <c r="H89" i="63"/>
  <c r="G89" i="63"/>
  <c r="H88" i="63"/>
  <c r="G88" i="63"/>
  <c r="H87" i="63"/>
  <c r="G87" i="63"/>
  <c r="H86" i="63"/>
  <c r="G86" i="63"/>
  <c r="H85" i="63"/>
  <c r="G85" i="63"/>
  <c r="H84" i="63"/>
  <c r="G84" i="63"/>
  <c r="H83" i="63"/>
  <c r="H82" i="63"/>
  <c r="G82" i="63"/>
  <c r="H81" i="63"/>
  <c r="G81" i="63"/>
  <c r="H80" i="63"/>
  <c r="G80" i="63"/>
  <c r="H79" i="63"/>
  <c r="G78" i="63"/>
  <c r="H77" i="63"/>
  <c r="G77" i="63"/>
  <c r="G76" i="63"/>
  <c r="H74" i="63"/>
  <c r="H73" i="63"/>
  <c r="G73" i="63"/>
  <c r="H72" i="63"/>
  <c r="G72" i="63"/>
  <c r="H71" i="63"/>
  <c r="H70" i="63"/>
  <c r="H69" i="63"/>
  <c r="G69" i="63"/>
  <c r="H68" i="63"/>
  <c r="G68" i="63"/>
  <c r="H67" i="63"/>
  <c r="G67" i="63"/>
  <c r="H66" i="63"/>
  <c r="G66" i="63"/>
  <c r="H65" i="63"/>
  <c r="G65" i="63"/>
  <c r="H64" i="63"/>
  <c r="G64" i="63"/>
  <c r="H63" i="63"/>
  <c r="G63" i="63"/>
  <c r="H62" i="63"/>
  <c r="G62" i="63"/>
  <c r="H61" i="63"/>
  <c r="G61" i="63"/>
  <c r="H60" i="63"/>
  <c r="G60" i="63"/>
  <c r="H59" i="63"/>
  <c r="G59" i="63"/>
  <c r="H58" i="63"/>
  <c r="G58" i="63"/>
  <c r="H57" i="63"/>
  <c r="G57" i="63"/>
  <c r="H56" i="63"/>
  <c r="G56" i="63"/>
  <c r="H54" i="63"/>
  <c r="G54" i="63"/>
  <c r="H52" i="63"/>
  <c r="G52" i="63"/>
  <c r="H51" i="63"/>
  <c r="G51" i="63"/>
  <c r="H50" i="63"/>
  <c r="G50" i="63"/>
  <c r="H49" i="63"/>
  <c r="G49" i="63"/>
  <c r="H48" i="63"/>
  <c r="G48" i="63"/>
  <c r="H47" i="63"/>
  <c r="G47" i="63"/>
  <c r="H46" i="63"/>
  <c r="G46" i="63"/>
  <c r="H45" i="63"/>
  <c r="G45" i="63"/>
  <c r="H44" i="63"/>
  <c r="G44" i="63"/>
  <c r="H43" i="63"/>
  <c r="H42" i="63"/>
  <c r="H41" i="63"/>
  <c r="G41" i="63"/>
  <c r="H40" i="63"/>
  <c r="G40" i="63"/>
  <c r="H38" i="63"/>
  <c r="G38" i="63"/>
  <c r="G37" i="63"/>
  <c r="G36" i="63"/>
  <c r="H35" i="63"/>
  <c r="G34" i="63"/>
  <c r="H33" i="63"/>
  <c r="H32" i="63"/>
  <c r="G32" i="63"/>
  <c r="H31" i="63"/>
  <c r="G31" i="63"/>
  <c r="H30" i="63"/>
  <c r="G30" i="63"/>
  <c r="H29" i="63"/>
  <c r="G29" i="63"/>
  <c r="H28" i="63"/>
  <c r="G28" i="63"/>
  <c r="H27" i="63"/>
  <c r="G27" i="63"/>
  <c r="H26" i="63"/>
  <c r="G26" i="63"/>
  <c r="H25" i="63"/>
  <c r="G25" i="63"/>
  <c r="H24" i="63"/>
  <c r="G24" i="63"/>
  <c r="H23" i="63"/>
  <c r="G23" i="63"/>
  <c r="H22" i="63"/>
  <c r="G22" i="63"/>
  <c r="H21" i="63"/>
  <c r="G21" i="63"/>
  <c r="H20" i="63"/>
  <c r="G20" i="63"/>
  <c r="H19" i="63"/>
  <c r="G19" i="63"/>
  <c r="H18" i="63"/>
  <c r="G18" i="63"/>
  <c r="H17" i="63"/>
  <c r="G17" i="63"/>
  <c r="H16" i="63"/>
  <c r="G16" i="63"/>
  <c r="H14" i="63"/>
  <c r="G14" i="63"/>
  <c r="H13" i="63"/>
  <c r="G13" i="63"/>
  <c r="H12" i="63"/>
  <c r="G12" i="63"/>
  <c r="H11" i="63"/>
  <c r="G11" i="63"/>
  <c r="H10" i="63"/>
  <c r="G10" i="63"/>
  <c r="H9" i="63"/>
  <c r="G9" i="63"/>
  <c r="G71" i="63" l="1"/>
  <c r="H100" i="65"/>
  <c r="D6" i="35" s="1"/>
  <c r="G100" i="65"/>
  <c r="C6" i="35" s="1"/>
  <c r="G22" i="64"/>
  <c r="C4" i="35" s="1"/>
  <c r="H22" i="64"/>
  <c r="D4" i="35" s="1"/>
  <c r="H78" i="63"/>
  <c r="H36" i="63"/>
  <c r="G70" i="63"/>
  <c r="G79" i="63"/>
  <c r="G42" i="63"/>
  <c r="H76" i="63"/>
  <c r="G83" i="63"/>
  <c r="G35" i="63"/>
  <c r="G74" i="63"/>
  <c r="H34" i="63"/>
  <c r="G33" i="63"/>
  <c r="G43" i="63"/>
  <c r="H37" i="63"/>
  <c r="G16" i="51"/>
  <c r="H16" i="51"/>
  <c r="H75" i="63" l="1"/>
  <c r="H124" i="63" s="1"/>
  <c r="G75" i="63"/>
  <c r="G124" i="63" s="1"/>
  <c r="H108" i="51"/>
  <c r="G108" i="51"/>
  <c r="D3" i="35" l="1"/>
  <c r="C3" i="35"/>
  <c r="D7" i="35"/>
  <c r="C7" i="35"/>
  <c r="E7" i="35" l="1"/>
  <c r="E8" i="35"/>
  <c r="G64" i="51" l="1"/>
  <c r="H64" i="51"/>
  <c r="G63" i="51"/>
  <c r="H63" i="51"/>
  <c r="H136" i="51"/>
  <c r="G136" i="51"/>
  <c r="H135" i="51"/>
  <c r="G135" i="51"/>
  <c r="G65" i="51"/>
  <c r="H65" i="51"/>
  <c r="G129" i="51" l="1"/>
  <c r="H129" i="51"/>
  <c r="G133" i="51"/>
  <c r="H133" i="51"/>
  <c r="G74" i="51"/>
  <c r="H74" i="51"/>
  <c r="G39" i="51" l="1"/>
  <c r="H39" i="51"/>
  <c r="G147" i="51"/>
  <c r="H147" i="51"/>
  <c r="G140" i="51"/>
  <c r="H140" i="51"/>
  <c r="G117" i="51"/>
  <c r="H117" i="51"/>
  <c r="G166" i="51" l="1"/>
  <c r="H166" i="51"/>
  <c r="G90" i="51"/>
  <c r="H90" i="51"/>
  <c r="H89" i="51"/>
  <c r="G89" i="51"/>
  <c r="G86" i="51"/>
  <c r="H86" i="51"/>
  <c r="G85" i="51"/>
  <c r="H85" i="51"/>
  <c r="G73" i="51"/>
  <c r="H73" i="51"/>
  <c r="G99" i="51"/>
  <c r="H99" i="51"/>
  <c r="G38" i="51"/>
  <c r="H38" i="51"/>
  <c r="G37" i="51"/>
  <c r="H37" i="51"/>
  <c r="G36" i="51"/>
  <c r="H36" i="51"/>
  <c r="G17" i="51"/>
  <c r="H17" i="51"/>
  <c r="G18" i="51"/>
  <c r="H18" i="51"/>
  <c r="G19" i="51"/>
  <c r="H19" i="51"/>
  <c r="H72" i="51" l="1"/>
  <c r="G72" i="51"/>
  <c r="G43" i="51"/>
  <c r="H43" i="51"/>
  <c r="G44" i="51"/>
  <c r="H44" i="51"/>
  <c r="G45" i="51"/>
  <c r="H45" i="51"/>
  <c r="G46" i="51"/>
  <c r="H46" i="51"/>
  <c r="G47" i="51"/>
  <c r="H47" i="51"/>
  <c r="G48" i="51"/>
  <c r="H48" i="51"/>
  <c r="G49" i="51"/>
  <c r="H49" i="51"/>
  <c r="G50" i="51"/>
  <c r="H50" i="51"/>
  <c r="G51" i="51"/>
  <c r="H51" i="51"/>
  <c r="G52" i="51"/>
  <c r="H52" i="51"/>
  <c r="G53" i="51"/>
  <c r="H53" i="51"/>
  <c r="G54" i="51"/>
  <c r="H54" i="51"/>
  <c r="G55" i="51"/>
  <c r="H55" i="51"/>
  <c r="G56" i="51"/>
  <c r="H56" i="51"/>
  <c r="G57" i="51"/>
  <c r="H57" i="51"/>
  <c r="G58" i="51"/>
  <c r="H58" i="51"/>
  <c r="G59" i="51"/>
  <c r="H59" i="51"/>
  <c r="G60" i="51"/>
  <c r="H60" i="51"/>
  <c r="G61" i="51"/>
  <c r="H61" i="51"/>
  <c r="G62" i="51"/>
  <c r="H62" i="51"/>
  <c r="G69" i="51"/>
  <c r="H69" i="51"/>
  <c r="G68" i="51"/>
  <c r="H68" i="51"/>
  <c r="G42" i="51"/>
  <c r="H113" i="51" l="1"/>
  <c r="G113" i="51"/>
  <c r="G172" i="51" l="1"/>
  <c r="H172" i="51"/>
  <c r="G174" i="51"/>
  <c r="H174" i="51"/>
  <c r="G94" i="51"/>
  <c r="H94" i="51"/>
  <c r="G81" i="51"/>
  <c r="H81" i="51"/>
  <c r="G82" i="51"/>
  <c r="H82" i="51"/>
  <c r="H134" i="51" l="1"/>
  <c r="G134" i="51"/>
  <c r="H132" i="51"/>
  <c r="G132" i="51"/>
  <c r="H130" i="51"/>
  <c r="G130" i="51"/>
  <c r="H128" i="51"/>
  <c r="G128" i="51"/>
  <c r="H126" i="51"/>
  <c r="G126" i="51"/>
  <c r="H125" i="51"/>
  <c r="G125" i="51"/>
  <c r="H112" i="51"/>
  <c r="G112" i="51"/>
  <c r="H153" i="51"/>
  <c r="G153" i="51"/>
  <c r="H152" i="51"/>
  <c r="G152" i="51"/>
  <c r="H122" i="51"/>
  <c r="G122" i="51"/>
  <c r="H120" i="51"/>
  <c r="G120" i="51"/>
  <c r="H119" i="51"/>
  <c r="G119" i="51"/>
  <c r="H170" i="51"/>
  <c r="G170" i="51"/>
  <c r="H157" i="51"/>
  <c r="G157" i="51"/>
  <c r="H156" i="51"/>
  <c r="G156" i="51"/>
  <c r="H155" i="51"/>
  <c r="G155" i="51"/>
  <c r="H154" i="51"/>
  <c r="G154" i="51"/>
  <c r="H151" i="51"/>
  <c r="G151" i="51"/>
  <c r="H150" i="51"/>
  <c r="G150" i="51"/>
  <c r="H149" i="51"/>
  <c r="G149" i="51"/>
  <c r="H148" i="51"/>
  <c r="G148" i="51"/>
  <c r="H146" i="51"/>
  <c r="G146" i="51"/>
  <c r="H145" i="51"/>
  <c r="G145" i="51"/>
  <c r="H144" i="51"/>
  <c r="G144" i="51"/>
  <c r="H143" i="51"/>
  <c r="G143" i="51"/>
  <c r="H142" i="51"/>
  <c r="G142" i="51"/>
  <c r="H141" i="51"/>
  <c r="G141" i="51"/>
  <c r="H139" i="51"/>
  <c r="G139" i="51"/>
  <c r="H138" i="51"/>
  <c r="G138" i="51"/>
  <c r="H137" i="51"/>
  <c r="G137" i="51"/>
  <c r="H106" i="51" l="1"/>
  <c r="G106" i="51"/>
  <c r="G104" i="51"/>
  <c r="H104" i="51"/>
  <c r="H80" i="51"/>
  <c r="G80" i="51"/>
  <c r="H79" i="51"/>
  <c r="G79" i="51"/>
  <c r="H78" i="51"/>
  <c r="G78" i="51"/>
  <c r="G35" i="51" l="1"/>
  <c r="H35" i="51"/>
  <c r="H162" i="51" l="1"/>
  <c r="G162" i="51"/>
  <c r="H124" i="51" l="1"/>
  <c r="G124" i="51"/>
  <c r="H114" i="51"/>
  <c r="G114" i="51"/>
  <c r="H107" i="51" l="1"/>
  <c r="G107" i="51"/>
  <c r="H105" i="51"/>
  <c r="G105" i="51"/>
  <c r="H34" i="51" l="1"/>
  <c r="G34" i="51"/>
  <c r="G33" i="51"/>
  <c r="H33" i="51"/>
  <c r="H32" i="51"/>
  <c r="G32" i="51"/>
  <c r="G31" i="51"/>
  <c r="H31" i="51"/>
  <c r="G30" i="51"/>
  <c r="H30" i="51"/>
  <c r="H29" i="51"/>
  <c r="G29" i="51"/>
  <c r="G28" i="51"/>
  <c r="H28" i="51"/>
  <c r="G27" i="51"/>
  <c r="H27" i="51"/>
  <c r="H26" i="51"/>
  <c r="G26" i="51"/>
  <c r="H173" i="51" l="1"/>
  <c r="G173" i="51"/>
  <c r="H131" i="51"/>
  <c r="H103" i="51"/>
  <c r="H111" i="51"/>
  <c r="H118" i="51"/>
  <c r="H123" i="51"/>
  <c r="H77" i="51"/>
  <c r="H102" i="51"/>
  <c r="H93" i="51"/>
  <c r="H15" i="51"/>
  <c r="H127" i="51"/>
  <c r="H98" i="51"/>
  <c r="H97" i="51"/>
  <c r="G102" i="51"/>
  <c r="G15" i="51"/>
  <c r="G127" i="51"/>
  <c r="G98" i="51"/>
  <c r="G97" i="51"/>
  <c r="G111" i="51"/>
  <c r="G118" i="51"/>
  <c r="G123" i="51"/>
  <c r="G131" i="51"/>
  <c r="G103" i="51"/>
  <c r="G77" i="51"/>
  <c r="G93" i="51"/>
  <c r="G116" i="51"/>
  <c r="G165" i="51"/>
  <c r="G164" i="51"/>
  <c r="H116" i="51"/>
  <c r="H165" i="51"/>
  <c r="H164" i="51"/>
  <c r="G8" i="51"/>
  <c r="G10" i="51"/>
  <c r="G178" i="51"/>
  <c r="H177" i="51"/>
  <c r="H175" i="51"/>
  <c r="H115" i="51"/>
  <c r="H160" i="51"/>
  <c r="H67" i="51"/>
  <c r="H10" i="51"/>
  <c r="H14" i="51"/>
  <c r="H24" i="51"/>
  <c r="H176" i="51"/>
  <c r="H66" i="51"/>
  <c r="H13" i="51"/>
  <c r="H8" i="51"/>
  <c r="H178" i="51"/>
  <c r="H161" i="51"/>
  <c r="H42" i="51"/>
  <c r="H11" i="51"/>
  <c r="H21" i="51"/>
  <c r="H25" i="51"/>
  <c r="H20" i="51"/>
  <c r="H121" i="51"/>
  <c r="H163" i="51"/>
  <c r="H12" i="51"/>
  <c r="H22" i="51"/>
  <c r="H9" i="51"/>
  <c r="H23" i="51"/>
  <c r="G160" i="51"/>
  <c r="G66" i="51"/>
  <c r="G9" i="51"/>
  <c r="G11" i="51"/>
  <c r="G13" i="51"/>
  <c r="G20" i="51"/>
  <c r="G21" i="51"/>
  <c r="G23" i="51"/>
  <c r="G25" i="51"/>
  <c r="G177" i="51"/>
  <c r="G115" i="51"/>
  <c r="G121" i="51"/>
  <c r="G163" i="51"/>
  <c r="G176" i="51"/>
  <c r="G175" i="51"/>
  <c r="G67" i="51"/>
  <c r="G12" i="51"/>
  <c r="G22" i="51"/>
  <c r="G161" i="51"/>
  <c r="G14" i="51"/>
  <c r="G24" i="51"/>
  <c r="G171" i="51" l="1"/>
  <c r="G181" i="51" s="1"/>
  <c r="C5" i="35" l="1"/>
  <c r="C9" i="35" s="1"/>
  <c r="H171" i="51"/>
  <c r="H181" i="51" s="1"/>
  <c r="E6" i="35"/>
  <c r="E4" i="35"/>
  <c r="D5" i="35" l="1"/>
  <c r="D9" i="35" s="1"/>
  <c r="E5" i="35" l="1"/>
  <c r="D20" i="60"/>
  <c r="C20" i="60"/>
  <c r="E3" i="35"/>
  <c r="E9" i="35" l="1"/>
  <c r="C22" i="60"/>
  <c r="C23" i="60" s="1"/>
  <c r="C24" i="60" l="1"/>
</calcChain>
</file>

<file path=xl/sharedStrings.xml><?xml version="1.0" encoding="utf-8"?>
<sst xmlns="http://schemas.openxmlformats.org/spreadsheetml/2006/main" count="1463" uniqueCount="606">
  <si>
    <t>m</t>
  </si>
  <si>
    <t>1"</t>
  </si>
  <si>
    <t>db</t>
  </si>
  <si>
    <t>klt</t>
  </si>
  <si>
    <t>Összesen:</t>
  </si>
  <si>
    <t>2"</t>
  </si>
  <si>
    <t>6/4"</t>
  </si>
  <si>
    <t>DN125</t>
  </si>
  <si>
    <t>Anyag összege</t>
  </si>
  <si>
    <t>Díj összege</t>
  </si>
  <si>
    <t>Elkészült vezetékrendszer mosatása.</t>
  </si>
  <si>
    <t>Elkészült vezetékrendszer nyomáspróbája.
- Próbanyomás = 1,5 x Üzemi nyomás
- Nyomáspróba ideje = 24h</t>
  </si>
  <si>
    <t>Szellőzőrendszer átadás-átvétele
-megvalósulási terv készítése
-kezelési utasítás készítés  
-kezelésre vonatkozó kioktatás
-átadási dokumentáció készítés 
-átadási eljárás lefolytatása</t>
  </si>
  <si>
    <t>Elkészült rendszer méréssel történő beszabályozása, ellenőrzése, próbaüzeme.</t>
  </si>
  <si>
    <t>MINDÖSSZESEN</t>
  </si>
  <si>
    <t>Anyag és díj összesen</t>
  </si>
  <si>
    <t>FŰTÉS - HŰTÉS</t>
  </si>
  <si>
    <t>Elkészült fűtési/hűtési rendszer beszabályozása, és próbaüzeme.</t>
  </si>
  <si>
    <t>Fűtési és hűtési rendszer átadás-átvétele  
-megvalósulási terv készítése
-kezelési utasítás készítés  
-kezelésre vonatkozó kioktatás
-átadási dokumentáció készítés 
-átadási eljárás lefolytatása</t>
  </si>
  <si>
    <t>Fűtés-hűtés mindösszesen:</t>
  </si>
  <si>
    <t>DN32</t>
  </si>
  <si>
    <t>DN50</t>
  </si>
  <si>
    <t>Elkészült vízvezetékrendszer mosatása.</t>
  </si>
  <si>
    <t>Elkészült vízvezetékrendszer nyomáspróbája.
- Próbanyomás = 1,5 x Üzemi nyomás
- Nyomáspróba ideje = 24h</t>
  </si>
  <si>
    <t>TÜZIVÍZ ELLÁTÁS</t>
  </si>
  <si>
    <t>Tüzivíz rendszer átadás-átvétele  
-megvalósulási terv készítése
-kezelési utasítás készítés  
-kezelésre vonatkozó kioktatás
-átadási dokumentáció készítés 
-átadási eljárás lefolytatása</t>
  </si>
  <si>
    <t>Csővezetékek és szigetelések</t>
  </si>
  <si>
    <t>Radiátorok</t>
  </si>
  <si>
    <t>További tételek</t>
  </si>
  <si>
    <t>SZELLŐZÉS</t>
  </si>
  <si>
    <t>A belső tűzcsap hálózat vízhozammérése és jegyzőkönyvezése.</t>
  </si>
  <si>
    <t>DN160</t>
  </si>
  <si>
    <t>Frisslevegő légcsatornák szigetelése lecsapódás ellen védő zártcellás hőszigeteléssel, kör és négyszög keresztmetszetben, öntapadó ragasztással.</t>
  </si>
  <si>
    <t>Kör keresztmetszetű légtechnikai vezeték rögzítése, vasbeton födémbe rögzítve, függesztés 0,25 m átlagmagassággal, DN 80-150 között</t>
  </si>
  <si>
    <t>DN32 (35x1,5)</t>
  </si>
  <si>
    <t>DN40 (42x1,5)</t>
  </si>
  <si>
    <t>DN50 (54x1,5)</t>
  </si>
  <si>
    <t>NELKE-WATTS automata légtelenítő-szelep 1/2" DN15 110°C-ig</t>
  </si>
  <si>
    <t>Hőfokérzékelő, elhelyezéssel</t>
  </si>
  <si>
    <t>Nyomásmérő, elhelyezéssel</t>
  </si>
  <si>
    <t>Hőmérő, elhelyezéssel</t>
  </si>
  <si>
    <t>Külső hőfokérzékelő</t>
  </si>
  <si>
    <t>Ürítőszelep elhelyezése, 1/2" méretben</t>
  </si>
  <si>
    <t>1.</t>
  </si>
  <si>
    <t>2.</t>
  </si>
  <si>
    <t>3.</t>
  </si>
  <si>
    <t>4.</t>
  </si>
  <si>
    <t>5.</t>
  </si>
  <si>
    <t>DN80</t>
  </si>
  <si>
    <t>"AHA-MOFÉM" gömbcsap sárgarézből, k-b menettel, leszerelt kézi karral 
(avatatlan zárás ellen védve)
3/4"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</si>
  <si>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</si>
  <si>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</si>
  <si>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</si>
  <si>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</si>
  <si>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</si>
  <si>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</si>
  <si>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</si>
  <si>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</si>
  <si>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</si>
  <si>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</si>
  <si>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</si>
  <si>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</si>
  <si>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</si>
  <si>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</si>
  <si>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</si>
  <si>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</si>
  <si>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</si>
  <si>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</si>
  <si>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</si>
  <si>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</si>
  <si>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</si>
  <si>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</si>
  <si>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</si>
  <si>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</si>
  <si>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</si>
  <si>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</si>
  <si>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</si>
  <si>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</si>
  <si>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</si>
  <si>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</si>
  <si>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</si>
  <si>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</si>
  <si>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</si>
  <si>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</si>
  <si>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</si>
  <si>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</si>
  <si>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</si>
  <si>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</si>
  <si>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</si>
  <si>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</si>
  <si>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</si>
  <si>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</si>
  <si>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</si>
  <si>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</si>
  <si>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</si>
  <si>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</si>
  <si>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</si>
  <si>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</si>
  <si>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</si>
  <si>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</si>
  <si>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</si>
  <si>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</si>
  <si>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</si>
  <si>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</si>
  <si>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</si>
  <si>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</si>
  <si>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</si>
  <si>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</si>
  <si>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</si>
  <si>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</si>
  <si>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</si>
  <si>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</si>
  <si>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</si>
  <si>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</si>
  <si>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</si>
  <si>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</si>
  <si>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</si>
  <si>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</si>
  <si>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</si>
  <si>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</si>
  <si>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</si>
  <si>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</si>
  <si>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</si>
  <si>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</si>
  <si>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</si>
  <si>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</si>
  <si>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</si>
  <si>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</si>
  <si>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DN20 (22x1,5)</t>
  </si>
  <si>
    <t>DN65 (76.1x2)</t>
  </si>
  <si>
    <t>SH-10X022</t>
  </si>
  <si>
    <t>SH-19X042</t>
  </si>
  <si>
    <t>SH-19X054</t>
  </si>
  <si>
    <t>Termosztatikus szelepfej felszerelése radiátorszelepre, IMI Hidronic termosztatikus fej beépített érzékelővel</t>
  </si>
  <si>
    <t>Honeywell SM120-1/2B biztonsági lefuvató szelep, 1/2"
Lefuvatási nyomás: 3 bar</t>
  </si>
  <si>
    <t>84.</t>
  </si>
  <si>
    <t>85.</t>
  </si>
  <si>
    <t>86.</t>
  </si>
  <si>
    <t>DN25 (28x1,5)</t>
  </si>
  <si>
    <t>SH-10X028</t>
  </si>
  <si>
    <t>DN40</t>
  </si>
  <si>
    <t>Pillangószelep kör keresztmetszettel, horganyzott acéllemezből, lemezvezetékbe építhető kivitelben, horganyzott acél karimával, mérőcsonkkal felszerelve
DN100</t>
  </si>
  <si>
    <t>ÉPÜLETGÉPÉSZET/MECHANICAL</t>
  </si>
  <si>
    <t>Ssz.
No.</t>
  </si>
  <si>
    <t>Kör keresztmetszetű légcsatorna és idomaik szerelése,  tartószerkezet nélkül, spirálkorcolt lemezcső, horganyzott acéllemezből, DN 63-150 mm között
DN100</t>
  </si>
  <si>
    <t>DN80 (88.9x2)</t>
  </si>
  <si>
    <t>Fan-coil rendszer</t>
  </si>
  <si>
    <t>NELKE-WATTS Európa rugós visszacsapószelep vízre, fűtésre, sárgaréz házzal, 10°C fém tányérral olajálló gumitömítéssel
5/4"</t>
  </si>
  <si>
    <t>Fűtési/hűtési automatika kábelezése, szerelése kazánházon belül</t>
  </si>
  <si>
    <t>Revíziós nyílás</t>
  </si>
  <si>
    <t>5/4"</t>
  </si>
  <si>
    <t>ACE-13X022</t>
  </si>
  <si>
    <t>ACE-13X028</t>
  </si>
  <si>
    <t>ACE-19X042</t>
  </si>
  <si>
    <t>ACE-19X054</t>
  </si>
  <si>
    <t>ACE-25X089</t>
  </si>
  <si>
    <t>AF-3-089</t>
  </si>
  <si>
    <t>Hűtőgép</t>
  </si>
  <si>
    <t>Szerelvények</t>
  </si>
  <si>
    <t>Osztó-gyűjtők</t>
  </si>
  <si>
    <t>Berendezések</t>
  </si>
  <si>
    <t>Szivattyúk</t>
  </si>
  <si>
    <t>Kompakt hűtőgép gyári szabályozó rendszer, elektromos bekötés nélkül kompletten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</si>
  <si>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</si>
  <si>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</si>
  <si>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</si>
  <si>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</si>
  <si>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</si>
  <si>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</si>
  <si>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</si>
  <si>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</si>
  <si>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</si>
  <si>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</si>
  <si>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</si>
  <si>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</si>
  <si>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</si>
  <si>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</si>
  <si>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</si>
  <si>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</si>
  <si>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</si>
  <si>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</si>
  <si>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</si>
  <si>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</si>
  <si>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</si>
  <si>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</si>
  <si>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</si>
  <si>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</si>
  <si>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</si>
  <si>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</si>
  <si>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</si>
  <si>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</si>
  <si>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</si>
  <si>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</si>
  <si>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</si>
  <si>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</si>
  <si>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</si>
  <si>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</si>
  <si>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</si>
  <si>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</si>
  <si>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</si>
  <si>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</si>
  <si>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</si>
  <si>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</si>
  <si>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Elszívó légszelep
Lindab KU-100
DN100</t>
  </si>
  <si>
    <t>Elszívó légszelep
Lindab KU-125
DN125</t>
  </si>
  <si>
    <t>Tartószerkezet</t>
  </si>
  <si>
    <r>
      <t>Munkaárok földkiemelése közművesített területen, gépi erővel, kiegészítő kézi munkával, bármely konzisztenciájú, I-IV. oszt. talajban, dúcolás nélkül, 3,0 m</t>
    </r>
    <r>
      <rPr>
        <vertAlign val="superscript"/>
        <sz val="11"/>
        <color indexed="8"/>
        <rFont val="Times New Roman CE"/>
        <charset val="238"/>
      </rPr>
      <t>2</t>
    </r>
    <r>
      <rPr>
        <sz val="11"/>
        <color indexed="8"/>
        <rFont val="Times New Roman CE"/>
        <charset val="238"/>
      </rPr>
      <t xml:space="preserve"> szelvényig</t>
    </r>
  </si>
  <si>
    <t>Földvisszatöltés munkagödörbe vagy munkaárokba, tömörítés nélkül, réteges elterítéssel, I-IV. osztályú talajban, gépi erővel, az anyag súlypontja 10,0 m-en belül, a vezetéket (műtárgyat) környező 50 cm-en belüli szelvényrészben</t>
  </si>
  <si>
    <t>Földvisszatöltés munkagödörbe vagy munkaárokba, tömörítés nélkül, réteges elterítéssel, I-IV. osztályú talajban, gépi erővel, az anyag súlypontja 10,0 m-en belül, a vezetéket (műtárgyat) környező 50 cm-en túli szelvényrészben</t>
  </si>
  <si>
    <t>Tömörítés bármely tömörítési osztályban gépi erővel, vezeték felett és mellett, tömörségi fok: 85%</t>
  </si>
  <si>
    <t>Tömörítés bármely tömörítési osztályban gépi erővel, a vezetéket (műtárgyat) környező 50 cm-en túli szelvényrészben, tömörségi fok: 95%</t>
  </si>
  <si>
    <t>Talajjavító réteg készítése vonalas létesítményeknél, 3,00 m szélességig vagy építményen belül, homokból Természetes szemmegoszlású homok, TH  0/4 P-TT, Nyékládháza</t>
  </si>
  <si>
    <t>Fejtett föld felrakása szállítóeszközre, géppel, talajosztály I-IV.</t>
  </si>
  <si>
    <t>m3</t>
  </si>
  <si>
    <t>Flexibilis gebo cső fan-coil bekötéséhez, 0,5 m hosszúságban
1/2"</t>
  </si>
  <si>
    <t>DN65</t>
  </si>
  <si>
    <t>NELKE-WATTS szennyszűrő sárgaréz öntvény házzal, Y szűrő fűtésre, karimás kivitelben
DN65</t>
  </si>
  <si>
    <t>Gyári automatikán kívül eső automatika szekrény tervezése, legyártása, kivitelezése, elektrmos bekötése</t>
  </si>
  <si>
    <t>Varratnélküli horganyzott acélcső (MSZ 120/2) nyomóvezeték, idomos kötéssel, szabadon vagy horonyba, szerelve, megerősítésekkel, szakaszos nyomáspróbával szükség szerinti idomokkal kompletten, tartószerkezettel, csőbilincsekkel, csőalátámasztásokkal, szabadon szerelve
(Tűzivíznek bekötve)
DN50</t>
  </si>
  <si>
    <t>HAWLE 80 tolózár elhelyezése</t>
  </si>
  <si>
    <t>Karima közé építhető szerelvény elhelyezése ellenkarimákkal, DN 80  PN 40-ig szelepek, csappantyúk (szabályzó, beavatkozó)
MVV-ISG RETURNVENT visszacsapószelep, bronzházzal, vízre, PN 6-16 DN 80</t>
  </si>
  <si>
    <t>KPE-hg DN80 átvezető idom</t>
  </si>
  <si>
    <t>Manométer elhelyezése,
lemezházas NELKE-WATTS manométer-radiális alsó csatlakozással, 80 mm átmérővel 0-10 bar 1/2", 
MDR 80/10, 03.20.210</t>
  </si>
  <si>
    <t>"AHA-MOFÉM" gömbcsap sárgarézből, kézikarral felszerelve, k-b menettel, tömlővéges csatlakozóval
(ürítőszelepek), 1/2"</t>
  </si>
  <si>
    <t>VÍZ-CSATORNA</t>
  </si>
  <si>
    <t>Alaplemez alatti csővezetékek földmunkája</t>
  </si>
  <si>
    <t>Ivóvíz vezeték, ötrétegű cső szerelése,
PE-Xb/Al/PE-HD anyagból, préshüvelyes kötéssel,
cső elhelyezése csőidomokkal, szakaszos nyomáspróbával, szabadon vagy falhoronyba szerelve, tartószerkezettel
Geberit Mepla cső tekercsben, vagy szálban.
DN15 (20x2,5)</t>
  </si>
  <si>
    <t>DN20 (25x3.0)</t>
  </si>
  <si>
    <t>DN25 (32X3,0)</t>
  </si>
  <si>
    <t>DN32 (40X3,5)</t>
  </si>
  <si>
    <t>DN40 (50x4,0)</t>
  </si>
  <si>
    <t>DN110</t>
  </si>
  <si>
    <t>DN63</t>
  </si>
  <si>
    <t>PVC nyomóvezeték szerelése, ragasztott tokos kötésekkel, cső elhelyezése csőidomokkal, szakaszos tömörségi próbával, szabadon, horonyba vagy padlócsatornába, tartószerkezettel.
DN20</t>
  </si>
  <si>
    <t>DN25</t>
  </si>
  <si>
    <t>TL-28/13-DG</t>
  </si>
  <si>
    <t>TL-35/13-DG</t>
  </si>
  <si>
    <t>TL-42/13-DG</t>
  </si>
  <si>
    <t>TL-48/13-DG</t>
  </si>
  <si>
    <t>"AHA-MOFÉM" gömbcsap sárgarézből, kézikarral felszerelve, k-b menettel
1/2"</t>
  </si>
  <si>
    <t>3/4"</t>
  </si>
  <si>
    <t>"AHA-MOFÉM" gömbcsap sárgarézből, kézikarral felszerelve, k-b menettel, tömlővéges csatlakozóval
(ürítőszelepek)
1/2"</t>
  </si>
  <si>
    <t>TA-Therm termosztatikus beszabályzó szelep cirkulációs hálózathoz, hőmérővel
DN15, kvs = 1,1 m³/h; (35…80°C, előbeállítás 41°C)</t>
  </si>
  <si>
    <r>
      <rPr>
        <b/>
        <sz val="10"/>
        <rFont val="Calibri"/>
        <family val="2"/>
        <charset val="238"/>
        <scheme val="minor"/>
      </rPr>
      <t>WC1,</t>
    </r>
    <r>
      <rPr>
        <sz val="10"/>
        <rFont val="Calibri"/>
        <family val="2"/>
        <charset val="238"/>
        <scheme val="minor"/>
      </rPr>
      <t xml:space="preserve"> ALFÖLDI LINER, mélyöblítésű, hátsókifolyású WC, ülőkével, GEBERIT falsík alatti öblítőtartállyal, nyomólappal, tartószerkezettel,
H:1/2", CS: DN110
PONTOS TÍPUS BERUHÁZÓVAL EGYEZTETENDŐ!</t>
    </r>
  </si>
  <si>
    <r>
      <rPr>
        <b/>
        <sz val="10"/>
        <rFont val="Calibri"/>
        <family val="2"/>
        <charset val="238"/>
        <scheme val="minor"/>
      </rPr>
      <t>WC2,</t>
    </r>
    <r>
      <rPr>
        <sz val="10"/>
        <rFont val="Calibri"/>
        <family val="2"/>
        <charset val="238"/>
        <scheme val="minor"/>
      </rPr>
      <t xml:space="preserve"> ALFÖLDI LINER, mélyöblítésű, hátsókifolyású WC, ülőkével mozgáskorlátozottak részére, GEBERIT falsík alatti öblítőtartállyal, nyomólappal, tartószerkezettel,
H:1/2", CS: DN110
PONTOS TÍPUS BERUHÁZÓVAL EGYEZTETENDŐ!</t>
    </r>
  </si>
  <si>
    <t>Mozgássérült vízellátási berendezések kiegészítő szerelvényeinek elhelyezése B&amp;K Vízszintes kapaszkodó, szinterezett acél, 900 mm, fehér Cikkszám: THM90L</t>
  </si>
  <si>
    <t>Mozgássérült vízellátási berendezések kiegészítő szerelvényeinek elhelyezése B&amp;K Állványra szerelt felhajtható kapaszkodó papírtartóval, szinterezett acél, 800 mm, fehér, Cikkszám: TH860L</t>
  </si>
  <si>
    <r>
      <rPr>
        <b/>
        <sz val="10"/>
        <rFont val="Calibri"/>
        <family val="2"/>
        <charset val="238"/>
        <scheme val="minor"/>
      </rPr>
      <t>PI1</t>
    </r>
    <r>
      <rPr>
        <sz val="10"/>
        <rFont val="Calibri"/>
        <family val="2"/>
        <charset val="238"/>
        <scheme val="minor"/>
      </rPr>
      <t>, ALFÖLDI BÁZIS hátsóbekötésű vizelde, GEBERIT, 230V-os, infravezérlésű pissoire-öblítő szeleppel, beépített sarokszeleppel, ALFÖLDI szifon rendszerrel, tartószerkezettel,
H:1/2", CS: DN40
PONTOS TÍPUS BERUHÁZÓVAL EGYEZTETENDŐ!</t>
    </r>
  </si>
  <si>
    <r>
      <rPr>
        <b/>
        <sz val="10"/>
        <rFont val="Calibri"/>
        <family val="2"/>
        <charset val="238"/>
        <scheme val="minor"/>
      </rPr>
      <t>M1,</t>
    </r>
    <r>
      <rPr>
        <sz val="10"/>
        <rFont val="Calibri"/>
        <family val="2"/>
        <charset val="238"/>
        <scheme val="minor"/>
      </rPr>
      <t xml:space="preserve"> ALFÖLDI BÁZIS mosdó 60x40, KLUDI LOGO-NEO csapteleppel, sarokszelepekkel, HL132/40 szifon rendszerre, tartószerkezettel,
H-M: 1/2", CS: DN40
PONTOS TÍPUS BERUHÁZÓVAL EGYEZTETENDŐ!</t>
    </r>
  </si>
  <si>
    <r>
      <rPr>
        <b/>
        <sz val="10"/>
        <rFont val="Calibri"/>
        <family val="2"/>
        <charset val="238"/>
        <scheme val="minor"/>
      </rPr>
      <t>M2</t>
    </r>
    <r>
      <rPr>
        <sz val="10"/>
        <rFont val="Calibri"/>
        <family val="2"/>
        <charset val="238"/>
        <scheme val="minor"/>
      </rPr>
      <t>, ALFÖLDI LINER bútorbe építhető mosdó 60x50, KLUDI LOGO-NEO csapteleppel, sarokszelepekkel, HL132/40 szifon rendszerre,  tartószerkezettel,
H-M: 1/2", CS: DN40
PONTOS TÍPUS BERUHÁZÓVAL EGYEZTETENDŐ!</t>
    </r>
  </si>
  <si>
    <r>
      <rPr>
        <b/>
        <sz val="10"/>
        <rFont val="Calibri"/>
        <family val="2"/>
        <charset val="238"/>
        <scheme val="minor"/>
      </rPr>
      <t>F1</t>
    </r>
    <r>
      <rPr>
        <sz val="10"/>
        <rFont val="Calibri"/>
        <family val="2"/>
        <charset val="238"/>
        <scheme val="minor"/>
      </rPr>
      <t>, Alape falikút, MOFÉM tömlővéges légbeszívós szelepekkel, tartalék elzárókkal (csempeszelepekkel), DN50 szifon rendszerrel, tartószerkezettel,
H-M: 1/2", CS: DN50
PONTOS TÍPUS BERUHÁZÓVAL EGYEZTETENDŐ!</t>
    </r>
  </si>
  <si>
    <t>Általános vizesblokkokhoz tartozó feszerelés
(B&amp;K)
falitükör 60x40 cm</t>
  </si>
  <si>
    <t>szappanadagoló, falra szerelt kivitelben  fém, fehér színű,</t>
  </si>
  <si>
    <t>kéztörlőpapír adagoló, fehér</t>
  </si>
  <si>
    <t>WC papír adagoló, fehér, 3 tekercses</t>
  </si>
  <si>
    <t>WC kefe, falra szerelhető tartóval, fehér,</t>
  </si>
  <si>
    <t>lábpedál működtetésű nagy méretű fém szeméttartó, fehér</t>
  </si>
  <si>
    <t>kis méretű fém szeméttartó, fehér</t>
  </si>
  <si>
    <t>kapaszkodó zuhanyhoz, fehér</t>
  </si>
  <si>
    <t>szappantartó zuhanyhoz, fehér</t>
  </si>
  <si>
    <t>fém ruhafogas, fehér</t>
  </si>
  <si>
    <t xml:space="preserve">HL 810 Párakivezető készlet
CS: DN110 </t>
  </si>
  <si>
    <t>Revíziós nyílás 300x300 méretben</t>
  </si>
  <si>
    <t>Tisztítóidom elhelyezése
DN110</t>
  </si>
  <si>
    <t>HL 138 falba építhető, golyós bűzzáras klímaszifon, kezelőajtóval
CS: DN32</t>
  </si>
  <si>
    <t>HL 136.2 Kondenzvíz és klímaszifon vízbűzzárral
CS: DN40</t>
  </si>
  <si>
    <t>Vízszűrő elhelyezése és bekötése, visszamosható szűrőbetéttel, kézi visszaöblítéssel, beépített nyomáscsökkentővel, kétoldalon menetes csatlakozással, DN 50
BWT Infinity M Combi 2" nagyteljesítményű automata visszaöblítésű központi szűrő, beépített nyomáscsökkentővel, 9 m3/h</t>
  </si>
  <si>
    <t>Flamco Prescor B, HMV biztonsági szelep 
DN15/DN15, 6bar</t>
  </si>
  <si>
    <t>BWT CWG VAD 15 kétoszlopos vízlágyító elhelyezése
(fűtési rendszer feltöltésére)
1,5 m3/h</t>
  </si>
  <si>
    <t>Faláttörés vasbeton falszerkezetben
0,05 - 0,2m2-ig</t>
  </si>
  <si>
    <t>Födémáttörés
0,05 - 0,2m2-ig</t>
  </si>
  <si>
    <t>Elkészült vízvezetékrendszer nyomáspróbája.
- Próbanyomás = 1,5 x Üzemi nyomás + 1 bar
- Nyomáspróba ideje = 24h</t>
  </si>
  <si>
    <t>Elkészült csatornarendszer tömörségi próbája.
- Tömörségi próba = +1,5 v.o.m</t>
  </si>
  <si>
    <t>Vízvezeték rendszer fertőtlenítése, negatív vízminta (ANTSZ) beszerzése.</t>
  </si>
  <si>
    <t>Víz-csatorna rendszer átadás-átvétele  
-megvalósulási terv készítése
-kezelési utasítás készítés  
-kezelésre vonatkozó kioktatás
-átadási dokumentáció készítés 
-átadási eljárás lefolytatása</t>
  </si>
  <si>
    <t>m2</t>
  </si>
  <si>
    <t>Négyszög keresztmetszetű légcsatorna és idomaik szerelése,  tartószerkezettel, légcsatorna horganyzott acéllemezből, lemezvastagság: 0,9 mm, 250-1000 mm oldalhosszúság között</t>
  </si>
  <si>
    <t>DN200</t>
  </si>
  <si>
    <t>DN250</t>
  </si>
  <si>
    <t>DN315</t>
  </si>
  <si>
    <t>Konyhai páraelszívó berendezés 300 m3/h elszívó teljesítménnyel</t>
  </si>
  <si>
    <t>készlet</t>
  </si>
  <si>
    <r>
      <rPr>
        <b/>
        <sz val="20"/>
        <rFont val="Calibri"/>
        <family val="2"/>
        <charset val="238"/>
        <scheme val="minor"/>
      </rPr>
      <t xml:space="preserve">G1 </t>
    </r>
    <r>
      <rPr>
        <b/>
        <sz val="16"/>
        <rFont val="Calibri"/>
        <family val="2"/>
        <charset val="238"/>
        <scheme val="minor"/>
      </rPr>
      <t>- ANYAGKIÍRÁS</t>
    </r>
  </si>
  <si>
    <t>PROJEKT:</t>
  </si>
  <si>
    <t xml:space="preserve">                                       </t>
  </si>
  <si>
    <t>TERVEZŐ:</t>
  </si>
  <si>
    <t>Épületgépész munkák főösszesítője</t>
  </si>
  <si>
    <t>Megnevezés</t>
  </si>
  <si>
    <t>Anyagköltség</t>
  </si>
  <si>
    <t>Díjköltség</t>
  </si>
  <si>
    <t>1. Építmény közvetlen költségei</t>
  </si>
  <si>
    <t>1.1 Közvetlen önköltség összesen</t>
  </si>
  <si>
    <t>2.1 ÁFA vetítési alap</t>
  </si>
  <si>
    <t>2.2 Áfa</t>
  </si>
  <si>
    <t>3.  A munka ára</t>
  </si>
  <si>
    <t>Aláírás</t>
  </si>
  <si>
    <t>MEGJEGYZÉS</t>
  </si>
  <si>
    <t>- Ajánlatadáskor az anyagkiírás, a műszaki leírás, és a tervdokumentáció együtt kezelendő.
- A kiírásban szereplő tételek egységárában szerepeltetni kell minden olyan segéd és főanyagot, amely a tétel kivitelezéséhez szükséges ideértve a szállítás, deponálás költségeit is. Minden tételnek tartalmaznia kell a gyártás, szállítás és kivitelezés járulékos költségeit is.
- A kivitelező a beárazását úgy készítse, hogy működőképes rendszert kell beáraznia, ezért minden tétel kompletten egymáshoz kapcsolódva szerepeljen a beárazásban. Ha van olyan tétel ami jelen kiírásnak nem része és az épületgépészeti rendszerek működéséhez elengengedhetetlen úgy a Kivitelező árazza be a Tervező írásbeli értesítésével egyidőben.
- A tervben típusnévvel megemlített termékek kiválthatóak azokkal műszakilag egyenértékűekre! (Az egyenértékűséget igazoló vizsgálat költségei, és az esetleges áttervezés költségei a kezdeményezőt terhelik!)</t>
  </si>
  <si>
    <t>A KIÍRÁS AZ ALÁBBI TÉTELEKET NEM TARTALMAZZA</t>
  </si>
  <si>
    <t>- Elektromos szerelési munkák</t>
  </si>
  <si>
    <t xml:space="preserve">- Szolgáltatói eljárási és munkadíjak (gázmérő leszerelés, stb.) </t>
  </si>
  <si>
    <t>DN50 (63x4,5)</t>
  </si>
  <si>
    <t>TL-50/13-DG</t>
  </si>
  <si>
    <t>Visszacsapó szelep
1"</t>
  </si>
  <si>
    <t xml:space="preserve">HL 900N légbeszívó elhelyezése
CS: DN110 </t>
  </si>
  <si>
    <t xml:space="preserve">HL 902 légbeszívó elhelyezése
CS: DN110 </t>
  </si>
  <si>
    <t>HL 406 Italautomata, mosógép csatlakozó falba süllyesztve, integrált nyomovíz csatlakozással és sarokszeleppel
Cs: DN40/50</t>
  </si>
  <si>
    <r>
      <rPr>
        <b/>
        <sz val="10"/>
        <rFont val="Calibri"/>
        <family val="2"/>
        <charset val="238"/>
        <scheme val="minor"/>
      </rPr>
      <t>M5</t>
    </r>
    <r>
      <rPr>
        <sz val="10"/>
        <rFont val="Calibri"/>
        <family val="2"/>
        <charset val="238"/>
        <scheme val="minor"/>
      </rPr>
      <t>, Akadálymentesített mosdó:
B&amp;K TH400C mosdó mozgáskorlátozottak résézre 66x55, KLUDI LOGO NEO CARE csapteleppel, sarokszelepekkel, HL132/40 szifon rendszerrel, tartószerkezettel,
H-M: 1/2", CS: DN40
PONTOS TÍPUS BERUHÁZÓVAL EGYEZTETENDŐ!</t>
    </r>
  </si>
  <si>
    <r>
      <rPr>
        <b/>
        <sz val="10"/>
        <rFont val="Calibri"/>
        <family val="2"/>
        <charset val="238"/>
        <scheme val="minor"/>
      </rPr>
      <t>M3</t>
    </r>
    <r>
      <rPr>
        <sz val="10"/>
        <rFont val="Calibri"/>
        <family val="2"/>
        <charset val="238"/>
        <scheme val="minor"/>
      </rPr>
      <t>, Rozsdamentes, kör alakú, 1 medencés mosogató, pultba építhető kivitelben, KLUDI LOGO-NEO csapteleppel, sarokszelepekkel, 
HL szifon rendszerre,
H-M: 1/2", CS: NA40
PONTOS TÍPUS BERUHÁZÓVAL EGYEZTETENDŐ!</t>
    </r>
  </si>
  <si>
    <t>Vízellátás-csatornázás</t>
  </si>
  <si>
    <t>Tűzivíz rendszer</t>
  </si>
  <si>
    <t>Fűtés-hűtés</t>
  </si>
  <si>
    <t>Szellőzés</t>
  </si>
  <si>
    <t>22k 600x500</t>
  </si>
  <si>
    <t>22k 600x600</t>
  </si>
  <si>
    <t>22k 600x700</t>
  </si>
  <si>
    <t>22k 600x800</t>
  </si>
  <si>
    <t>22k 600x900</t>
  </si>
  <si>
    <t>22k 600x1200</t>
  </si>
  <si>
    <t>22k 600x1300</t>
  </si>
  <si>
    <t>York KLRE 7038 fali szabályozó termosztát</t>
  </si>
  <si>
    <t>IMI TA COMPACT-P nyomásfüggetlen szabályozó, beszabályozó szelep
DN15</t>
  </si>
  <si>
    <t>DN20</t>
  </si>
  <si>
    <t>Áramláskapcsoló, folyadékhűtő bekötés részére</t>
  </si>
  <si>
    <t>"AHA-MOFÉM" gömbcsap sárgarézből, k-b menettel, leszerelt kézi karral 
(avatatlan zárás ellen védve)
1/2"</t>
  </si>
  <si>
    <t>TA Hidronic STAD beszabályozó szelep
Ürítési lehetőséggel
DN15</t>
  </si>
  <si>
    <t>TA Hidronic STAF beszabályozó szelep
Ürítési lehetőséggel
DN65</t>
  </si>
  <si>
    <t>Folyamatos mágneses iszapleválasztó
SPIRO BE 65FM; DN65</t>
  </si>
  <si>
    <t>Levegőleválasztő
SPIROVENT BA65F; DN65</t>
  </si>
  <si>
    <t>DN15 LF</t>
  </si>
  <si>
    <r>
      <rPr>
        <sz val="10"/>
        <color indexed="30"/>
        <rFont val="Calibri"/>
        <family val="2"/>
        <charset val="238"/>
        <scheme val="minor"/>
      </rPr>
      <t>Fűtési-hűtési vezeték, acélcső szerelése</t>
    </r>
    <r>
      <rPr>
        <sz val="10"/>
        <rFont val="Calibri"/>
        <family val="2"/>
        <charset val="238"/>
        <scheme val="minor"/>
      </rPr>
      <t>,
préselt csőkötésekkel, cső elhelyezése csőidomokkal, szakaszos nyomáspróbával, szabadon, horonyba vagy padlócsatornába,
Geberit Mapress szénacél kívül horganyzott cső
DN15 (18x1,2)</t>
    </r>
  </si>
  <si>
    <r>
      <t xml:space="preserve">Fűtési vezetékek szigetelése,
védőbevonatos polietilén védőcsőhéjjal, ragasztással rögzítve, NÁ 25 mm csőátmérőig
</t>
    </r>
    <r>
      <rPr>
        <sz val="10"/>
        <color indexed="30"/>
        <rFont val="Calibri"/>
        <family val="2"/>
        <charset val="238"/>
        <scheme val="minor"/>
      </rPr>
      <t xml:space="preserve">Armaflex SH, falvastagság: 11 mm
</t>
    </r>
    <r>
      <rPr>
        <sz val="10"/>
        <rFont val="Calibri"/>
        <family val="2"/>
        <charset val="238"/>
        <scheme val="minor"/>
      </rPr>
      <t>SH-10X018</t>
    </r>
  </si>
  <si>
    <r>
      <t xml:space="preserve">Fűtési, vezetékek szigetelése,
védőbevonatos polietilén védőcsőhéjjal, ragasztással rögzítve, NÁ 80 mm csőátmérőig
</t>
    </r>
    <r>
      <rPr>
        <sz val="10"/>
        <color indexed="30"/>
        <rFont val="Calibri"/>
        <family val="2"/>
        <charset val="238"/>
        <scheme val="minor"/>
      </rPr>
      <t xml:space="preserve">Armaflex SH, falvastagság: 19 mm
</t>
    </r>
    <r>
      <rPr>
        <sz val="10"/>
        <rFont val="Calibri"/>
        <family val="2"/>
        <charset val="238"/>
        <scheme val="minor"/>
      </rPr>
      <t>SH-19X035</t>
    </r>
  </si>
  <si>
    <r>
      <t xml:space="preserve">Hűtési vezetékek szigetelése,
védőbevonatos polietilén védőcsőhéjjal, ragasztással rögzítve, NÁ 25 mm csőátmérőig
</t>
    </r>
    <r>
      <rPr>
        <sz val="10"/>
        <color indexed="30"/>
        <rFont val="Calibri"/>
        <family val="2"/>
        <charset val="238"/>
        <scheme val="minor"/>
      </rPr>
      <t xml:space="preserve">Armaflex ACE, falvastagság: 13 mm
</t>
    </r>
    <r>
      <rPr>
        <sz val="10"/>
        <rFont val="Calibri"/>
        <family val="2"/>
        <charset val="238"/>
        <scheme val="minor"/>
      </rPr>
      <t>ACE-13X018</t>
    </r>
  </si>
  <si>
    <r>
      <t xml:space="preserve">Hűtési vezetékek szigetelése,
védőbevonatos polietilén védőcsőhéjjal, ragasztással rögzítve, NÁ32-50 mm csőátmérőig
</t>
    </r>
    <r>
      <rPr>
        <sz val="10"/>
        <color indexed="30"/>
        <rFont val="Calibri"/>
        <family val="2"/>
        <charset val="238"/>
        <scheme val="minor"/>
      </rPr>
      <t xml:space="preserve">Armaflex ACE, falvastagság: 19 mm
</t>
    </r>
    <r>
      <rPr>
        <sz val="10"/>
        <rFont val="Calibri"/>
        <family val="2"/>
        <charset val="238"/>
        <scheme val="minor"/>
      </rPr>
      <t>ACE-19X035</t>
    </r>
  </si>
  <si>
    <r>
      <t xml:space="preserve">Hűtési vezetékek szigetelése,
védőbevonatos polietilén védőcsőhéjjal, ragasztással rögzítve, NÁ65-150 mm csőátmérőig
</t>
    </r>
    <r>
      <rPr>
        <sz val="10"/>
        <color indexed="30"/>
        <rFont val="Calibri"/>
        <family val="2"/>
        <charset val="238"/>
        <scheme val="minor"/>
      </rPr>
      <t xml:space="preserve">Armaflex ACE, falvastagság: 25 mm
</t>
    </r>
    <r>
      <rPr>
        <sz val="10"/>
        <rFont val="Calibri"/>
        <family val="2"/>
        <charset val="238"/>
        <scheme val="minor"/>
      </rPr>
      <t>ACE-25X076</t>
    </r>
  </si>
  <si>
    <r>
      <rPr>
        <b/>
        <sz val="10"/>
        <rFont val="Calibri"/>
        <family val="2"/>
        <charset val="238"/>
        <scheme val="minor"/>
      </rPr>
      <t>FC1</t>
    </r>
    <r>
      <rPr>
        <sz val="10"/>
        <rFont val="Calibri"/>
        <family val="2"/>
        <charset val="238"/>
        <scheme val="minor"/>
      </rPr>
      <t xml:space="preserve"> York YHKY 20-4 típusú 4 csöves kazettás fan-coil berendezés, beépített cseppvízszivattyúval</t>
    </r>
  </si>
  <si>
    <r>
      <rPr>
        <b/>
        <sz val="10"/>
        <rFont val="Calibri"/>
        <family val="2"/>
        <charset val="238"/>
        <scheme val="minor"/>
      </rPr>
      <t>FC2</t>
    </r>
    <r>
      <rPr>
        <sz val="10"/>
        <rFont val="Calibri"/>
        <family val="2"/>
        <charset val="238"/>
        <scheme val="minor"/>
      </rPr>
      <t xml:space="preserve"> York YHKY 25-4 típusú 4 csöves kazettás fan-coil berendezés, beépített cseppvízszivattyúval</t>
    </r>
  </si>
  <si>
    <r>
      <rPr>
        <b/>
        <sz val="10"/>
        <rFont val="Calibri"/>
        <family val="2"/>
        <charset val="238"/>
        <scheme val="minor"/>
      </rPr>
      <t>FC3</t>
    </r>
    <r>
      <rPr>
        <sz val="10"/>
        <rFont val="Calibri"/>
        <family val="2"/>
        <charset val="238"/>
        <scheme val="minor"/>
      </rPr>
      <t xml:space="preserve"> York YHKY 40-4 típusú 4 csöves kazettás fan-coil berendezés, beépített cseppvízszivattyúval</t>
    </r>
  </si>
  <si>
    <r>
      <rPr>
        <b/>
        <sz val="10"/>
        <rFont val="Calibri"/>
        <family val="2"/>
        <charset val="238"/>
        <scheme val="minor"/>
      </rPr>
      <t>FC4</t>
    </r>
    <r>
      <rPr>
        <sz val="10"/>
        <rFont val="Calibri"/>
        <family val="2"/>
        <charset val="238"/>
        <scheme val="minor"/>
      </rPr>
      <t xml:space="preserve"> York YHKY 50-4 típusú 4 csöves kazettás fan-coil berendezés, beépített cseppvízszivattyúval</t>
    </r>
  </si>
  <si>
    <t>127.</t>
  </si>
  <si>
    <t>128.</t>
  </si>
  <si>
    <t>129.</t>
  </si>
  <si>
    <t>130.</t>
  </si>
  <si>
    <t>131.</t>
  </si>
  <si>
    <t>132.</t>
  </si>
  <si>
    <t>133.</t>
  </si>
  <si>
    <t>134.</t>
  </si>
  <si>
    <t>Kör keresztmetszetű légcsatorna és idomaik szerelése,  tartószerkezet nélkül, spirálkorcolt lemezcső, horganyzott acéllemezből, DN 160-1000 mm között
DN160</t>
  </si>
  <si>
    <t>Kör keresztmetszetű légcsatorna és idomaik szerelése,  tartószerkezet nélkül, hangcsillapított hajlítható lemezcső, alumínium lemezből, DN 63-150 mm között
AIRVENT SONODEC 25 kettősfalú hangszigetelt flexibilis cső, 25 mm-es szigeteléssel
DN 100 mm</t>
  </si>
  <si>
    <t>Négyzet alakú perdületes anemosztát, állítható lamellákkal, befúvásra, hangszigetelt csatlakozó tobozzal, beépített légmennyiség szabályozóval és mérőcsonkkal
600x600 kazettás álmennyezetbe
RS15-V-S-200</t>
  </si>
  <si>
    <r>
      <t>Préselt, hegesztett könyökidom, BU90</t>
    </r>
    <r>
      <rPr>
        <sz val="10"/>
        <rFont val="Calibri"/>
        <family val="2"/>
        <charset val="238"/>
      </rPr>
      <t>°
DN100</t>
    </r>
  </si>
  <si>
    <r>
      <t>Préselt, koncentrikus szűkítő idomcsatlakozással, 45</t>
    </r>
    <r>
      <rPr>
        <sz val="10"/>
        <rFont val="Calibri"/>
        <family val="2"/>
        <charset val="238"/>
      </rPr>
      <t>°</t>
    </r>
    <r>
      <rPr>
        <sz val="9"/>
        <rFont val="Calibri"/>
        <family val="2"/>
        <charset val="238"/>
      </rPr>
      <t>-os szögben
RCFU 125 100</t>
    </r>
  </si>
  <si>
    <t>RCFU 160 100</t>
  </si>
  <si>
    <t>RCFU 160 125</t>
  </si>
  <si>
    <t>RCFU 200 100</t>
  </si>
  <si>
    <t>RCFU 200 160</t>
  </si>
  <si>
    <t>RCFU 250 160</t>
  </si>
  <si>
    <t>RCFU 250 200</t>
  </si>
  <si>
    <t>RCFU 315 200</t>
  </si>
  <si>
    <t>RCFU 315 250</t>
  </si>
  <si>
    <t>Univerzális tetőátvezető elem elhelyezése, szigeteléshez igazodó kialakítással, kompletten.
DN160</t>
  </si>
  <si>
    <t>Kör keresztmetszetű légtechnikai vezeték rögzítése, vasbeton födémbe rögzítve, függesztés 0,25 m átlagmagassággal, DN 160-1000 között</t>
  </si>
  <si>
    <t>135.</t>
  </si>
  <si>
    <t>136.</t>
  </si>
  <si>
    <t>137.</t>
  </si>
  <si>
    <t>138.</t>
  </si>
  <si>
    <t>139.</t>
  </si>
  <si>
    <t>140.</t>
  </si>
  <si>
    <t>141.</t>
  </si>
  <si>
    <t>Gyári automatikán kívül eső automatika szekrény tervezése, legyártása, kivitelezése, elektromos bekötése</t>
  </si>
  <si>
    <t xml:space="preserve">Épületgépészet </t>
  </si>
  <si>
    <r>
      <rPr>
        <b/>
        <sz val="10"/>
        <rFont val="Calibri"/>
        <family val="2"/>
        <charset val="238"/>
        <scheme val="minor"/>
      </rPr>
      <t>M6</t>
    </r>
    <r>
      <rPr>
        <sz val="10"/>
        <rFont val="Calibri"/>
        <family val="2"/>
        <charset val="238"/>
        <scheme val="minor"/>
      </rPr>
      <t>, Orvosi mosdó, csapteleppel:
KLUDI MEDI CARE csapteleppel, sarokszelepekkel, HL132/40 szifon rendszerrel, tartószerkezettel,
H-M: 1/2", CS: DN40
PONTOS TÍPUS BERUHÁZÓVAL EGYEZTETENDŐ!</t>
    </r>
  </si>
  <si>
    <t>Acéllemez lapradiátor, 1/2" oldalsó csatlakozással, szerelési egységcsomaggal, falra, ablak elé helyezve, tartó- és rögzítő szerkezettel, felszerelve. Radiátor végében 1/4" helyi légtelenítő elhelyezésével, bontható felső burkolattal.Mindegyik radiátort sarok kivitelű termosztatikus szeleppel és visszatérő sarok csavarzattal kell ellátni. 
11k 600x400</t>
  </si>
  <si>
    <t>11k 600x500</t>
  </si>
  <si>
    <t>11k 600x600</t>
  </si>
  <si>
    <t>11k 600x700</t>
  </si>
  <si>
    <t>11k 600x800</t>
  </si>
  <si>
    <t>11k 600x1100</t>
  </si>
  <si>
    <t>21k 600x500</t>
  </si>
  <si>
    <t>21k 600x600</t>
  </si>
  <si>
    <t>21k 600x700</t>
  </si>
  <si>
    <t>21k 600x900</t>
  </si>
  <si>
    <t>22k 600x400</t>
  </si>
  <si>
    <t>22k 600x1000</t>
  </si>
  <si>
    <t>22k 600x1100</t>
  </si>
  <si>
    <t>22k 600x1400</t>
  </si>
  <si>
    <r>
      <t xml:space="preserve">Kültérben vezetett hűtési vezetékek szigetelése alu védőhéjalással,
védőbevonatos polietilén védőcsőhéjjal, ragasztással rögzítve, NÁ 80 mm csőátmérőig
</t>
    </r>
    <r>
      <rPr>
        <sz val="10"/>
        <color indexed="30"/>
        <rFont val="Calibri"/>
        <family val="2"/>
        <charset val="238"/>
        <scheme val="minor"/>
      </rPr>
      <t xml:space="preserve">Armaflex AF, falvastagság: 19 mm
</t>
    </r>
    <r>
      <rPr>
        <sz val="10"/>
        <rFont val="Calibri"/>
        <family val="2"/>
        <charset val="238"/>
        <scheme val="minor"/>
      </rPr>
      <t>AF-3-076</t>
    </r>
  </si>
  <si>
    <t>Radiátor visszatérő csavarzat pontos beállítási és ürítési lehetőséggel, IMI Hidronic Regulux DN15</t>
  </si>
  <si>
    <t>Termosztatikus szeleptest IMI Hidronic V-exakt II DN15</t>
  </si>
  <si>
    <t>Termoventilátorok</t>
  </si>
  <si>
    <r>
      <rPr>
        <b/>
        <sz val="10"/>
        <rFont val="Calibri"/>
        <family val="2"/>
        <charset val="238"/>
        <scheme val="minor"/>
      </rPr>
      <t>TV1</t>
    </r>
    <r>
      <rPr>
        <sz val="10"/>
        <rFont val="Calibri"/>
        <family val="2"/>
        <charset val="238"/>
        <scheme val="minor"/>
      </rPr>
      <t xml:space="preserve"> FLOWAIR FB 15 S 
Qf: 8,6kW
V: 2000m3/h
230V, 50Hz; 92W
Méret: 550x480x560
as.:pv+2,80
Tbelső=15°C
10,2 kg</t>
    </r>
  </si>
  <si>
    <t>Split klímák</t>
  </si>
  <si>
    <t>Daikin FTXP50K3 inverteres oldalfali monosplit beltéri egység
Daikin RXP50K3 monosplit kültéri egység     
Fűtő-hűtő split klíma, szerver hűtésre
5kW
Kültéri egység tartószerkezettel, csőhálózattal, szigeteléssel, áttöréssel kompletten</t>
  </si>
  <si>
    <t>Daikin FTXS35 inverteres oldalfali monosplit beltéri egység
Daikin RXS35 monosplit kültéri egység     
Fűtő-hűtő split klíma, szerver hűtésre
3,5kW
Kültéri egység tartószerkezettel, csőhálózattal, szigeteléssel, áttöréssel kompletten</t>
  </si>
  <si>
    <t>Kazánok</t>
  </si>
  <si>
    <r>
      <rPr>
        <b/>
        <sz val="10"/>
        <rFont val="Calibri"/>
        <family val="2"/>
        <charset val="238"/>
        <scheme val="minor"/>
      </rPr>
      <t xml:space="preserve">KK1-3 </t>
    </r>
    <r>
      <rPr>
        <sz val="10"/>
        <rFont val="Calibri"/>
        <family val="2"/>
        <charset val="238"/>
        <scheme val="minor"/>
      </rPr>
      <t>KONDENZÁCIÓS FALIKAZÁN 1-3
Remeha Quinta PRO 90 típusú 90kW
Qf = 14,1... 84,2kW (80/60 C°)
Qf = 15,8... 89,5kW (50/30 C°)
vízoldali bekötéssel, keringető szivattyúval, elzáró szerelvényekkel, biztonsági szerelvényekkel, elektromos bekötés nélkül. Kompletten.
Kaszkád kapcsolásban</t>
    </r>
  </si>
  <si>
    <t>Kazán gyári szabályozó rendszer, elektromos bekötés nélkül kompletten</t>
  </si>
  <si>
    <t>Kompakt hűtőgép
Trane CGAX 020
Qh: 54,4 kW</t>
  </si>
  <si>
    <t>Padlófűtési osztó-gyűjtő, 4 körös
Előremenőkön elzáró és térfogatáram mérő, visszatérőkön beszabályozható elzáró, falba épített lemez szekrényben</t>
  </si>
  <si>
    <t>Vegytisztított szigetelt lágy klímatechnikai vörösrézcső szerelése, kapilláris, lágy forrasztásos csőkötésekkel, cső elhelyezése idomokkal, szakaszos nyomáspróbával, kompletten
6,35 mm</t>
  </si>
  <si>
    <t>9,5 mm</t>
  </si>
  <si>
    <t>12,7 mm</t>
  </si>
  <si>
    <t>Vegytisztított szigetelt lágy klímatechnikai vörösrézcső szigetelés
Armaflex AF, falvastagság: 10 mm
AF-1-006</t>
  </si>
  <si>
    <t>AF-1-009</t>
  </si>
  <si>
    <t>AF-1-012</t>
  </si>
  <si>
    <r>
      <rPr>
        <b/>
        <sz val="10"/>
        <rFont val="Calibri"/>
        <family val="2"/>
        <charset val="238"/>
        <scheme val="minor"/>
      </rPr>
      <t>TT-1</t>
    </r>
    <r>
      <rPr>
        <sz val="10"/>
        <rFont val="Calibri"/>
        <family val="2"/>
        <charset val="238"/>
        <scheme val="minor"/>
      </rPr>
      <t xml:space="preserve"> Membrános tágulási tartály
FLAMCO Contraflex 150/1,5
150 liter</t>
    </r>
  </si>
  <si>
    <r>
      <rPr>
        <b/>
        <sz val="10"/>
        <rFont val="Calibri"/>
        <family val="2"/>
        <charset val="238"/>
        <scheme val="minor"/>
      </rPr>
      <t xml:space="preserve">TT-2 </t>
    </r>
    <r>
      <rPr>
        <sz val="10"/>
        <rFont val="Calibri"/>
        <family val="2"/>
        <charset val="238"/>
        <scheme val="minor"/>
      </rPr>
      <t>Membrános tágulási tartály
FLAMCO Contraflex 25/1,5
25 liter</t>
    </r>
  </si>
  <si>
    <r>
      <rPr>
        <b/>
        <sz val="10"/>
        <rFont val="Calibri"/>
        <family val="2"/>
        <charset val="238"/>
        <scheme val="minor"/>
      </rPr>
      <t>TT-3</t>
    </r>
    <r>
      <rPr>
        <sz val="10"/>
        <rFont val="Calibri"/>
        <family val="2"/>
        <charset val="238"/>
        <scheme val="minor"/>
      </rPr>
      <t xml:space="preserve"> Membrános tágulási tartály
FLAMCO Contraflex 18/0,5
18 liter</t>
    </r>
  </si>
  <si>
    <r>
      <rPr>
        <b/>
        <sz val="10"/>
        <rFont val="Calibri"/>
        <family val="2"/>
        <charset val="238"/>
        <scheme val="minor"/>
      </rPr>
      <t>P1</t>
    </r>
    <r>
      <rPr>
        <sz val="10"/>
        <rFont val="Calibri"/>
        <family val="2"/>
        <charset val="238"/>
        <scheme val="minor"/>
      </rPr>
      <t xml:space="preserve"> - Grundfos Magna3 25-60 szivattyú elhelyezése, hollanderrel, elektromos szerelés nélkül, kompletten
Padlófűtés - primer kör fűtési keringető szivattyú</t>
    </r>
  </si>
  <si>
    <r>
      <rPr>
        <b/>
        <sz val="10"/>
        <rFont val="Calibri"/>
        <family val="2"/>
        <charset val="238"/>
        <scheme val="minor"/>
      </rPr>
      <t>P2</t>
    </r>
    <r>
      <rPr>
        <sz val="10"/>
        <rFont val="Calibri"/>
        <family val="2"/>
        <charset val="238"/>
        <scheme val="minor"/>
      </rPr>
      <t xml:space="preserve"> - Grundfos Magna3 25-80 szivattyú elhelyezése, hollanderrel, elektromos szerelés nélkül, kompletten
Padlófűtés - szekunder kör fűtési keringető szivattyú</t>
    </r>
  </si>
  <si>
    <r>
      <rPr>
        <b/>
        <sz val="10"/>
        <rFont val="Calibri"/>
        <family val="2"/>
        <charset val="238"/>
        <scheme val="minor"/>
      </rPr>
      <t>P3</t>
    </r>
    <r>
      <rPr>
        <sz val="10"/>
        <rFont val="Calibri"/>
        <family val="2"/>
        <charset val="238"/>
        <scheme val="minor"/>
      </rPr>
      <t xml:space="preserve"> - Grundfos Alpha2 25-80 180 szivattyú elhelyezése, hollanderrel, elektromos szerelés nélkül, kompletten
Radiátoros fűtési kör - szekunder szivattyú</t>
    </r>
  </si>
  <si>
    <r>
      <rPr>
        <b/>
        <sz val="10"/>
        <rFont val="Calibri"/>
        <family val="2"/>
        <charset val="238"/>
        <scheme val="minor"/>
      </rPr>
      <t>P4</t>
    </r>
    <r>
      <rPr>
        <sz val="10"/>
        <rFont val="Calibri"/>
        <family val="2"/>
        <charset val="238"/>
        <scheme val="minor"/>
      </rPr>
      <t xml:space="preserve"> - Grundfos Magna1 25-80 szivattyú elhelyezése, hollanderrel, elektromos szerelés nélkül, kompletten
Termoventilátoros fűtési kör keringtető szivattyú</t>
    </r>
  </si>
  <si>
    <r>
      <rPr>
        <b/>
        <sz val="10"/>
        <rFont val="Calibri"/>
        <family val="2"/>
        <charset val="238"/>
        <scheme val="minor"/>
      </rPr>
      <t>P5</t>
    </r>
    <r>
      <rPr>
        <sz val="10"/>
        <rFont val="Calibri"/>
        <family val="2"/>
        <charset val="238"/>
        <scheme val="minor"/>
      </rPr>
      <t xml:space="preserve"> - Grundfos Magna1 25-80 szivattyú elhelyezése, hollanderrel, elektromos szerelés nélkül, kompletten
Fan-coilos fűtési kör keringtető szivattyú</t>
    </r>
  </si>
  <si>
    <r>
      <rPr>
        <b/>
        <sz val="10"/>
        <rFont val="Calibri"/>
        <family val="2"/>
        <charset val="238"/>
        <scheme val="minor"/>
      </rPr>
      <t>P6</t>
    </r>
    <r>
      <rPr>
        <sz val="10"/>
        <rFont val="Calibri"/>
        <family val="2"/>
        <charset val="238"/>
        <scheme val="minor"/>
      </rPr>
      <t xml:space="preserve"> - Grundfos Alpha2 25-80 180 szivattyú elhelyezése, hollanderrel, elektromos szerelés nélkül, kompletten
HMV kör keringtető - szekunder szivattyú</t>
    </r>
  </si>
  <si>
    <r>
      <rPr>
        <b/>
        <sz val="10"/>
        <rFont val="Calibri"/>
        <family val="2"/>
        <charset val="238"/>
        <scheme val="minor"/>
      </rPr>
      <t>P7</t>
    </r>
    <r>
      <rPr>
        <sz val="10"/>
        <rFont val="Calibri"/>
        <family val="2"/>
        <charset val="238"/>
        <scheme val="minor"/>
      </rPr>
      <t xml:space="preserve"> - Grundfos Magna3 32-120 F szivattyú elhelyezése, hollanderrel, elektromos szerelés nélkül, kompletten
Fan-coilos hűtési kör keringető szivattyú</t>
    </r>
  </si>
  <si>
    <t>DN32, kvs = 8 m³/h</t>
  </si>
  <si>
    <t>IMI TA TBV-C szelep
DN20</t>
  </si>
  <si>
    <t>HD-PE lefolyóvezeték szerelése, tompahegesztett, vagy elektrokarmantyús kötésekkel, cső elhelyezése csőidomokkal, szakaszos tömörségi próbával, 
szabadon, horonyba vagy padlócsatornába, tartószerkezettel.
Szennyvíz elvezetésre.
DN40</t>
  </si>
  <si>
    <r>
      <rPr>
        <b/>
        <sz val="10"/>
        <rFont val="Calibri"/>
        <family val="2"/>
        <charset val="238"/>
        <scheme val="minor"/>
      </rPr>
      <t>HMV1</t>
    </r>
    <r>
      <rPr>
        <sz val="10"/>
        <rFont val="Calibri"/>
        <family val="2"/>
        <charset val="238"/>
        <scheme val="minor"/>
      </rPr>
      <t>, Remeha HT 500 ERMR 500l 
Indirekt használati melegvíz tároló
2 csőkígyóval, levehető szigetelő burkolat, zománcozott belső felület
∅760x1838
500 liter</t>
    </r>
  </si>
  <si>
    <t>"AHA-MOFÉM" gömbcsap sárgarézből, kézikarral felszerelve, k-b menettel, tömlővéges csatlakozóval
(ürítőszelepek)
2"</t>
  </si>
  <si>
    <t>Visszacsapó szelep
2"</t>
  </si>
  <si>
    <t>Visszacsapó szelep
5/4"</t>
  </si>
  <si>
    <r>
      <rPr>
        <b/>
        <sz val="10"/>
        <rFont val="Calibri"/>
        <family val="2"/>
        <charset val="238"/>
        <scheme val="minor"/>
      </rPr>
      <t>P1</t>
    </r>
    <r>
      <rPr>
        <sz val="10"/>
        <rFont val="Calibri"/>
        <family val="2"/>
        <charset val="238"/>
        <scheme val="minor"/>
      </rPr>
      <t>, HL310N, padlólefolyó DN100 függőleges csatlakozóval, szigetelő karimával, vízbűzzárral, 123x123mm műanyag rácstartóval, 115x115 mm nemesacél ráccsal, csempézés idejére merevítő védőfedéllel
CS: DN110
Felső rész beszerelése, anyag díj nélkül! Kompletten.</t>
    </r>
  </si>
  <si>
    <r>
      <rPr>
        <b/>
        <sz val="10"/>
        <rFont val="Calibri"/>
        <family val="2"/>
        <charset val="238"/>
        <scheme val="minor"/>
      </rPr>
      <t>P1</t>
    </r>
    <r>
      <rPr>
        <sz val="10"/>
        <rFont val="Calibri"/>
        <family val="2"/>
        <charset val="238"/>
        <scheme val="minor"/>
      </rPr>
      <t>, HL310N, padlólefolyó DN50 függőleges csatlakozóval, szigetelő karimával, vízbűzzárral, 123x123mm műanyag rácstartóval, 115x115 mm nemesacél ráccsal, csempézés idejére merevítő védőfedéllel
CS: DN50
Felső rész beszerelése, anyag díj nélkül! Kompletten.</t>
    </r>
  </si>
  <si>
    <t xml:space="preserve">Termosztatikus keverőszelep
DN32 EMO 3/230 állítóművel </t>
  </si>
  <si>
    <t>Tágulási tartály HMV-re
Flamco Flexcon 35
űrtartalom: 35 liter
Előfeszítési nyomás: 1 bar</t>
  </si>
  <si>
    <t>Gépészet</t>
  </si>
  <si>
    <t>Esővíz</t>
  </si>
  <si>
    <r>
      <rPr>
        <b/>
        <sz val="10"/>
        <rFont val="Calibri"/>
        <family val="2"/>
        <charset val="238"/>
        <scheme val="minor"/>
      </rPr>
      <t>Z1</t>
    </r>
    <r>
      <rPr>
        <sz val="10"/>
        <rFont val="Calibri"/>
        <family val="2"/>
        <charset val="238"/>
        <scheme val="minor"/>
      </rPr>
      <t>, Csúszásmentes felületű épített zuhanyzó, 90x90 KLUDI LOGO-MIX zuhanycsapteleppel, HL50FV.0/90 sík kivitelű, nemesacél zuhanyfolyóka rendszerrel,
zuhanykabinnal 
H-M: 1/2", CS: DN50
PONTOS TÍPUS BERUHÁZÓVAL EGYEZTETENDŐ!</t>
    </r>
  </si>
  <si>
    <t>Sarokszelep 1/2"</t>
  </si>
  <si>
    <t>24</t>
  </si>
  <si>
    <t>Karimás gömbcsap DN65</t>
  </si>
  <si>
    <t>Gumikompenzátor, menetes, EPDM tömítéssel
DN40</t>
  </si>
  <si>
    <t>Gumikompenzátor, karimás, EPDM tömítéssel
DN65</t>
  </si>
  <si>
    <t>NELKE-WATTS szennyszűrő sárgaréz öntvény házzal, Y szűrő fűtésre, menetes kivitelben
3/4"</t>
  </si>
  <si>
    <t>Ürítőszelep elhelyezése, 3/4" méretben</t>
  </si>
  <si>
    <t>Hűtési kívül horganyzott csővezetéki rendszer utólagos korróziógátló festéssel ellátása</t>
  </si>
  <si>
    <t>Fűtési osztó-gyűjtő, 5+1 körös kivitelben 
tartószerkezettel, hőszigeteléssel DN100</t>
  </si>
  <si>
    <t>Hűtési osztó-gyűjtő, 1+1 körös kivitelben 
tartószerkezettel, hőszigeteléssel DN 100</t>
  </si>
  <si>
    <r>
      <rPr>
        <b/>
        <sz val="10"/>
        <rFont val="Calibri"/>
        <family val="2"/>
        <charset val="238"/>
        <scheme val="minor"/>
      </rPr>
      <t xml:space="preserve">HCS2 </t>
    </r>
    <r>
      <rPr>
        <sz val="10"/>
        <rFont val="Calibri"/>
        <family val="2"/>
        <charset val="238"/>
        <scheme val="minor"/>
      </rPr>
      <t>- Hőcserélő, hűtési kapcsolás 
Danfoss SONDEX
XB59M-1 80
11kW
Gépalapra rögzítve, hűtési hálózatba kötve, kompletten.</t>
    </r>
  </si>
  <si>
    <r>
      <rPr>
        <b/>
        <sz val="10"/>
        <rFont val="Calibri"/>
        <family val="2"/>
        <charset val="238"/>
        <scheme val="minor"/>
      </rPr>
      <t xml:space="preserve">HCS1 </t>
    </r>
    <r>
      <rPr>
        <sz val="10"/>
        <rFont val="Calibri"/>
        <family val="2"/>
        <charset val="238"/>
        <scheme val="minor"/>
      </rPr>
      <t>- Hőcserélő, padlófűtés kapcsolás 
Danfoss SONDEX
XB12M-1 G1
11kW
Gépalapra rögzítve, fűtési hálózatba kötve, kompletten.</t>
    </r>
  </si>
  <si>
    <t>TA Hidronic Kétutú motoros szabályozó szelep
CV316 RGA
nyomáskiegyenlített, külső menetes csatlakozással, mozgató motor nélkül, kompletten
DN15 kvs = 0,63 m³/h</t>
  </si>
  <si>
    <t>DN20, kvs = 2,5 m³/h</t>
  </si>
  <si>
    <t>Flexibilis gebo cső termoventilátorok bekötéséhez, 0,5 m hosszúságban
1/2"</t>
  </si>
  <si>
    <t>Acéllemez lapradiátor, 1/2" oldalsó csatlakozással, szerelési egységcsomaggal, falra, ablak elé helyezve, tartó- és rögzítő szerkezettel, felszerelve. Radiátor végében 1/4" helyi légtelenítő elhelyezésével, bontható felső burkolattal.Mindegyik radiátort sarok kivitelű termosztatikus szeleppel és visszatérő sarok csavarzattal kell ellátni. ROZSDAMENTES KIVITELBEN
11k 600x400</t>
  </si>
  <si>
    <t>NFK4N-12 1250W</t>
  </si>
  <si>
    <r>
      <rPr>
        <b/>
        <sz val="10"/>
        <rFont val="Calibri"/>
        <family val="2"/>
        <charset val="238"/>
        <scheme val="minor"/>
      </rPr>
      <t>AHU-01</t>
    </r>
    <r>
      <rPr>
        <sz val="10"/>
        <rFont val="Calibri"/>
        <family val="2"/>
        <charset val="238"/>
        <scheme val="minor"/>
      </rPr>
      <t>, Csőventilátor
Systemair K 315 L sileo
Radiális csőventilátor fordulatszámszabályozható, légcsatornába építhető</t>
    </r>
  </si>
  <si>
    <r>
      <rPr>
        <b/>
        <sz val="10"/>
        <rFont val="Calibri"/>
        <family val="2"/>
        <charset val="238"/>
        <scheme val="minor"/>
      </rPr>
      <t>AHU-02</t>
    </r>
    <r>
      <rPr>
        <sz val="10"/>
        <rFont val="Calibri"/>
        <family val="2"/>
        <charset val="238"/>
        <scheme val="minor"/>
      </rPr>
      <t>, Csőventilátor
Systemair K 200 M sileo
Radiális csőventilátor fordulatszámszabályozható, légcsatornába építhető</t>
    </r>
  </si>
  <si>
    <r>
      <rPr>
        <b/>
        <sz val="10"/>
        <rFont val="Calibri"/>
        <family val="2"/>
        <charset val="238"/>
        <scheme val="minor"/>
      </rPr>
      <t>VENT-01</t>
    </r>
    <r>
      <rPr>
        <sz val="10"/>
        <rFont val="Calibri"/>
        <family val="2"/>
        <charset val="238"/>
        <scheme val="minor"/>
      </rPr>
      <t xml:space="preserve">, Tetőventilátor
Systemair DVC 190-S
Elszívó tetőventilátor, fordulatszámszabályozható, acéllemez védősapkával </t>
    </r>
  </si>
  <si>
    <r>
      <rPr>
        <b/>
        <sz val="10"/>
        <rFont val="Calibri"/>
        <family val="2"/>
        <charset val="238"/>
        <scheme val="minor"/>
      </rPr>
      <t>VENT-02</t>
    </r>
    <r>
      <rPr>
        <sz val="10"/>
        <rFont val="Calibri"/>
        <family val="2"/>
        <charset val="238"/>
        <scheme val="minor"/>
      </rPr>
      <t>, Csőventilátor
Systemair K 160 M sileo
Radiális csőventilátor fordulatszámszabályozható, légcsatornába építhető</t>
    </r>
  </si>
  <si>
    <r>
      <rPr>
        <b/>
        <sz val="10"/>
        <rFont val="Calibri"/>
        <family val="2"/>
        <charset val="238"/>
        <scheme val="minor"/>
      </rPr>
      <t>VENT-04</t>
    </r>
    <r>
      <rPr>
        <sz val="10"/>
        <rFont val="Calibri"/>
        <family val="2"/>
        <charset val="238"/>
        <scheme val="minor"/>
      </rPr>
      <t xml:space="preserve">, Tetőventilátor
Systemair DVC 190-S
Elszívó tetőventilátor, fordulatszámszabályozható, acéllemez védősapkával </t>
    </r>
  </si>
  <si>
    <r>
      <rPr>
        <b/>
        <sz val="10"/>
        <rFont val="Calibri"/>
        <family val="2"/>
        <charset val="238"/>
        <scheme val="minor"/>
      </rPr>
      <t>VENT-05</t>
    </r>
    <r>
      <rPr>
        <sz val="10"/>
        <rFont val="Calibri"/>
        <family val="2"/>
        <charset val="238"/>
        <scheme val="minor"/>
      </rPr>
      <t>, Csőventilátor
Systemair K 100 M sileo
Radiális csőventilátor fordulatszámszabályozható, légcsatornába építhető</t>
    </r>
  </si>
  <si>
    <r>
      <rPr>
        <b/>
        <sz val="10"/>
        <rFont val="Calibri"/>
        <family val="2"/>
        <charset val="238"/>
        <scheme val="minor"/>
      </rPr>
      <t>VENT-06</t>
    </r>
    <r>
      <rPr>
        <sz val="10"/>
        <rFont val="Calibri"/>
        <family val="2"/>
        <charset val="238"/>
        <scheme val="minor"/>
      </rPr>
      <t xml:space="preserve">, Tetőventilátor
Systemair DVC 315-S
Elszívó tetőventilátor, fordulatszámszabályozható, acéllemez védősapkával </t>
    </r>
  </si>
  <si>
    <r>
      <rPr>
        <b/>
        <sz val="10"/>
        <rFont val="Calibri"/>
        <family val="2"/>
        <charset val="238"/>
        <scheme val="minor"/>
      </rPr>
      <t>VENT-07</t>
    </r>
    <r>
      <rPr>
        <sz val="10"/>
        <rFont val="Calibri"/>
        <family val="2"/>
        <charset val="238"/>
        <scheme val="minor"/>
      </rPr>
      <t>, Csőventilátor
Systemair K 200 L sileo
Radiális csőventilátor fordulatszámszabályozható, légcsatornába építhető</t>
    </r>
  </si>
  <si>
    <r>
      <rPr>
        <b/>
        <sz val="10"/>
        <rFont val="Calibri"/>
        <family val="2"/>
        <charset val="238"/>
        <scheme val="minor"/>
      </rPr>
      <t>VENT-08</t>
    </r>
    <r>
      <rPr>
        <sz val="10"/>
        <rFont val="Calibri"/>
        <family val="2"/>
        <charset val="238"/>
        <scheme val="minor"/>
      </rPr>
      <t>, Csőventilátor
Systemair K 250 L sileo
Radiális csőventilátor fordulatszámszabályozható, légcsatornába építhető</t>
    </r>
  </si>
  <si>
    <r>
      <rPr>
        <b/>
        <sz val="10"/>
        <rFont val="Calibri"/>
        <family val="2"/>
        <charset val="238"/>
        <scheme val="minor"/>
      </rPr>
      <t>VENT-09</t>
    </r>
    <r>
      <rPr>
        <sz val="10"/>
        <rFont val="Calibri"/>
        <family val="2"/>
        <charset val="238"/>
        <scheme val="minor"/>
      </rPr>
      <t>, Csőventilátor
Systemair K 315 L sileo
Radiális csőventilátor fordulatszámszabályozható, légcsatornába építhető</t>
    </r>
  </si>
  <si>
    <r>
      <rPr>
        <b/>
        <sz val="10"/>
        <rFont val="Calibri"/>
        <family val="2"/>
        <charset val="238"/>
        <scheme val="minor"/>
      </rPr>
      <t>VENT-10</t>
    </r>
    <r>
      <rPr>
        <sz val="10"/>
        <rFont val="Calibri"/>
        <family val="2"/>
        <charset val="238"/>
        <scheme val="minor"/>
      </rPr>
      <t xml:space="preserve">, Tetőventilátor
Systemair DVC 315-S
Elszívó tetőventilátor, fordulatszámszabályozható, acéllemez védősapkával </t>
    </r>
  </si>
  <si>
    <r>
      <rPr>
        <b/>
        <sz val="10"/>
        <rFont val="Calibri"/>
        <family val="2"/>
        <charset val="238"/>
        <scheme val="minor"/>
      </rPr>
      <t>WC-01</t>
    </r>
    <r>
      <rPr>
        <sz val="10"/>
        <rFont val="Calibri"/>
        <family val="2"/>
        <charset val="238"/>
        <scheme val="minor"/>
      </rPr>
      <t>, Csőventilátor
Systemair K 200 L sileo
Radiális csőventilátor fordulatszámszabályozható, légcsatornába építhető</t>
    </r>
  </si>
  <si>
    <r>
      <rPr>
        <b/>
        <sz val="10"/>
        <rFont val="Calibri"/>
        <family val="2"/>
        <charset val="238"/>
        <scheme val="minor"/>
      </rPr>
      <t>WC-02</t>
    </r>
    <r>
      <rPr>
        <sz val="10"/>
        <rFont val="Calibri"/>
        <family val="2"/>
        <charset val="238"/>
        <scheme val="minor"/>
      </rPr>
      <t>, Csőventilátor
Systemair K 250 M sileo
Radiális csőventilátor fordulatszámszabályozható, légcsatornába építhető</t>
    </r>
  </si>
  <si>
    <r>
      <rPr>
        <b/>
        <sz val="10"/>
        <rFont val="Calibri"/>
        <family val="2"/>
        <charset val="238"/>
        <scheme val="minor"/>
      </rPr>
      <t>WC-03</t>
    </r>
    <r>
      <rPr>
        <sz val="10"/>
        <rFont val="Calibri"/>
        <family val="2"/>
        <charset val="238"/>
        <scheme val="minor"/>
      </rPr>
      <t xml:space="preserve">, Tetőventilátor
Systemair DVC 190-S
Elszívó tetőventilátor, fordulatszámszabályozható, acéllemez védősapkával </t>
    </r>
  </si>
  <si>
    <t>DN225</t>
  </si>
  <si>
    <t>Befúvó légszelep
Lindab -KIR-125
DN125</t>
  </si>
  <si>
    <t>Befúvó légszelep
Lindab -KIR-160
DN160</t>
  </si>
  <si>
    <t>Beszívófej/Kifúvófej
Lindab VHP
160 250 G DN160</t>
  </si>
  <si>
    <t>250 400 G DN250</t>
  </si>
  <si>
    <t>315 500 G DN315</t>
  </si>
  <si>
    <t>400 630 G DN400</t>
  </si>
  <si>
    <r>
      <t>Préselt, hegesztett könyökidom, BUSS 15</t>
    </r>
    <r>
      <rPr>
        <sz val="10"/>
        <rFont val="Calibri"/>
        <family val="2"/>
        <charset val="238"/>
      </rPr>
      <t>°
DN125</t>
    </r>
  </si>
  <si>
    <r>
      <t>Préselt, hegesztett könyökidom, BU30</t>
    </r>
    <r>
      <rPr>
        <sz val="10"/>
        <rFont val="Calibri"/>
        <family val="2"/>
        <charset val="238"/>
      </rPr>
      <t>°
DN100</t>
    </r>
  </si>
  <si>
    <r>
      <t>Préselt, hegesztett könyökidom, BU45</t>
    </r>
    <r>
      <rPr>
        <sz val="10"/>
        <rFont val="Calibri"/>
        <family val="2"/>
        <charset val="238"/>
      </rPr>
      <t>°
DN100</t>
    </r>
  </si>
  <si>
    <t>Préselt, hegesztett könyökidom, BU60°
DN125</t>
  </si>
  <si>
    <t>Végelzáró sapka, SR légcsatornába illeszthető
ESU DN100</t>
  </si>
  <si>
    <t>RCFU 400 315</t>
  </si>
  <si>
    <t>SLU 200 600 50</t>
  </si>
  <si>
    <t>Kör elektromos fűtőkalorifer, légcsatornába szerelhető
VEAB CV31-12-1 DN315</t>
  </si>
  <si>
    <t>VEAB CV20-12-1 DN200</t>
  </si>
  <si>
    <t>Szellőzőrács ajtóba építhető</t>
  </si>
  <si>
    <t>Elektromos fűtőkalorifer
Airvent VFL-800-400-9</t>
  </si>
  <si>
    <t>Kör egyenes hangcsillapító
SLU 315 900 100</t>
  </si>
  <si>
    <t>Kármentő tálca</t>
  </si>
  <si>
    <r>
      <rPr>
        <sz val="10"/>
        <color indexed="30"/>
        <rFont val="Calibri"/>
        <family val="2"/>
        <charset val="238"/>
        <scheme val="minor"/>
      </rPr>
      <t>Sűrített levegő vezeték, acélcső szerelése</t>
    </r>
    <r>
      <rPr>
        <sz val="10"/>
        <rFont val="Calibri"/>
        <family val="2"/>
        <charset val="238"/>
        <scheme val="minor"/>
      </rPr>
      <t>,
préselt csőkötésekkel, cső elhelyezése csőidomokkal, szakaszos nyomáspróbával, szabadon, horonyba vagy padlócsatornába,
Geberit Mapress szénacél kívül horganyzott cső
DN50 (54,0x1,5)</t>
    </r>
  </si>
  <si>
    <t>DN15 (18x1,2)</t>
  </si>
  <si>
    <t>DN12 (15x1,2)</t>
  </si>
  <si>
    <t>Nagynyomású sűrített levegő vezeték (légzőlevegő)
28,2x6,1 4SP DIN 20023</t>
  </si>
  <si>
    <t>Gömbcsap 
DN80</t>
  </si>
  <si>
    <t>Visszacsapó szelep 
DN 80</t>
  </si>
  <si>
    <t>Elzáró szelep 1/2"</t>
  </si>
  <si>
    <t>Elzáró szelep 1/4"</t>
  </si>
  <si>
    <t>Szűrő 
DN100</t>
  </si>
  <si>
    <t>1/2" gyorscsatlakozó leáazásokhoz</t>
  </si>
  <si>
    <t>1/4" gyorscsatlakozó leáazásokhoz</t>
  </si>
  <si>
    <t>Sűrített levegős rendszer automatika kábelezése, szerelése gépházon belül</t>
  </si>
  <si>
    <t>Nyomástartó edény engedélyeztetése, hatósági ügyintézése</t>
  </si>
  <si>
    <t>Elkészült sűrített levegős rendszer beszabályozása, és próbaüzeme.</t>
  </si>
  <si>
    <t>Sűrített levegős rendszer átadás-átvétele  
-megvalósulási terv készítése
-kezelési utasítás készítés  
-kezelésre vonatkozó kioktatás
-átadási dokumentáció készítés 
-átadási eljárás lefolytatása</t>
  </si>
  <si>
    <t>Gázellátás</t>
  </si>
  <si>
    <t>Sűrített levegő</t>
  </si>
  <si>
    <r>
      <t>Munkaárok földkiemelése közmű nélküli területen, gépi erővel, kiegészítő kézi munkával, bármely konzisztenciájú, I-IV. oszt. talajban, dúcolás nélkül, 3,0 m</t>
    </r>
    <r>
      <rPr>
        <vertAlign val="superscript"/>
        <sz val="11"/>
        <color indexed="8"/>
        <rFont val="Times New Roman CE"/>
        <charset val="238"/>
      </rPr>
      <t>2</t>
    </r>
    <r>
      <rPr>
        <sz val="11"/>
        <color indexed="8"/>
        <rFont val="Times New Roman CE"/>
        <charset val="238"/>
      </rPr>
      <t xml:space="preserve"> szelvényig</t>
    </r>
  </si>
  <si>
    <t>Gázvezeték, Fekete acélcső szerelése, hegesztett kötésekkel, cső elhelyezése szakaszos nyomáspróbával, szabadon, tartószerkezettel,
csőátmérő DN 100-méretig
1/2"</t>
  </si>
  <si>
    <t>Acélfelületek mázolásának előkészítő és részmunkái; kézi rozsdamentesítés, cső és regisztercső felületén, (80 NÁ-ig), függesztő és tartószerkezeten, állványzaton, könnyű rozsdásodás esetén 
Supralux lakkbenzin higító [vagy ezzel műszakilag egyenértékű]</t>
  </si>
  <si>
    <t>Korróziógátló alapozás cső és regisztercső felületén (NÁ 80-ig), függesztőn és tartóvason, sormosdó állványzaton, műgyanta kötőanyagú, oldószertartalmú festékkel 
Supralux Koralkyd korróziógátló alapozófesték, fehér, EAN: 5992459501038
[vagy ezzel műszakilag egyenértékű]</t>
  </si>
  <si>
    <t>Acélfelületek közbenső festése cső és regisztercső felületén (NÁ 80-ig), függesztőn és tartóvason, sormosdó állványzaton műgyanta kötőanyagú, oldószeres festékkel Supralux alapozófesték, sárga, EAN:5992452511034
[vagy ezzel műszakilag egyenértékű]</t>
  </si>
  <si>
    <t>Acél-PE átmeneti idom elhelyezése</t>
  </si>
  <si>
    <t>Gázelzáró szerelvény elhelyezése 
1/2" (kiszellőző vezeték)</t>
  </si>
  <si>
    <t>Kétoldalon menetes vagy roppantógyűrűs szerelvény elhelyezése, külső vagy belső menettel, illetve hollandival csatlakoztatva DN 50, DN 65 szennyfogószűrő, gázszűrő, iszap- és levegőleválasztó Honeywell Gázszűrő, 2", Pmax=6bar, HUF050B160</t>
  </si>
  <si>
    <t>Manométer elhelyezése, lemezházas Manométer lemezházas, M 20 x 1,5 menettel 1,6 % pontossággal PM 1012 típus, átmérő 100 mm Méréshatár: 0-4.0;0-6.0;0-10;0-16;0-25 bar Gáz közegre</t>
  </si>
  <si>
    <t>Palackos kézi tűzoltókészülék falra szerelve, fém vagy műanyag függesztőre porral oltó 6-12 kg töltősúlyig Porral oltó tűzoltó készülék, P töltettel, 12 kg</t>
  </si>
  <si>
    <t>Tűzgátló  szerkezet kiépítése a kéményrendszerhez, (10 méteren), revíziós nyílással kompletten.</t>
  </si>
  <si>
    <t>Kiszellőző gomba, elhelyezéssel</t>
  </si>
  <si>
    <t>Védőcső kiszellőzővezeték számára</t>
  </si>
  <si>
    <t xml:space="preserve">Hő és áramlástechnikai méretezés készítése. </t>
  </si>
  <si>
    <r>
      <t xml:space="preserve">Kéményvizsgálat lebonyolítása, 
kéményseprőipari szakvélemény készítése.
</t>
    </r>
    <r>
      <rPr>
        <i/>
        <sz val="10"/>
        <rFont val="Arial Narrow"/>
        <family val="2"/>
        <charset val="238"/>
      </rPr>
      <t>(Szolgáltató ajánlata szerint.)</t>
    </r>
  </si>
  <si>
    <t>Környezetvédelmi szakvélemény, pontforrás üzemeltetés miatt.</t>
  </si>
  <si>
    <t>Gázvezeték rendszer szilárdsági és tömörségi nyomáspróbája.</t>
  </si>
  <si>
    <t>Gázmeo megtartása.</t>
  </si>
  <si>
    <t>Földgázbekötéssel kapcsolatos ügyintézés.</t>
  </si>
  <si>
    <t>Gázellátó rendszer átadás-átvétel:
-átadási dokumentáció készítés   
-átadási eljárás lefolytatása   
-kezelési utasítás készítése   
-kezelésre vonatkozó kioktatás</t>
  </si>
  <si>
    <t xml:space="preserve">klt    </t>
  </si>
  <si>
    <t>GÁZELLÁTÁS</t>
  </si>
  <si>
    <t>PP, PE, KPE nyomócső szerelése, földárokban, hegesztett kötésekkel, idomok nélkül, csőátmérő: 110 mm WAVIN PE gáz nyomócső PE 80 SDR 11 63 mm x 5,8 mm sárga csík 100, 200 m/tekercs, VC11011GT</t>
  </si>
  <si>
    <t>Acélcső védő szerelése, földárokban, DN 100 méretig, DN 100 Acélcső MSZ 29/86 A 37, L=2000 mm</t>
  </si>
  <si>
    <t xml:space="preserve">PE, KPE nyomócsőidom szerelése, földárokban, hegesztett kötésekkel, csőátmérő: 63 mm WAVIN PE csatlakozó idom 63/50 mm KPE-acél összekötő tokos, 10 bar, </t>
  </si>
  <si>
    <t>Gázvezeték nyomáspróbája</t>
  </si>
  <si>
    <t>Remeha Quinta PRO 90 típusú 90kW névleges teljesítményű kondenzációs kazán felszerelése, és gázoldali bekötése (kazán ára a fűtés költségvetésben szerepel)</t>
  </si>
  <si>
    <t>Gázelzáró szerelvény elhelyezése 
2"</t>
  </si>
  <si>
    <t>Gázelzáró szerelvény elhelyezése 
6/4"</t>
  </si>
  <si>
    <t>Gázelzáró szerelvény elhelyezése 
1"</t>
  </si>
  <si>
    <t>Gáznyomáscsökkentő Pbe=4bar, pki=100mbar DN50</t>
  </si>
  <si>
    <t>Gáznyomáscsökkentő Pbe=100mbar, pki=33mbar DN40</t>
  </si>
  <si>
    <t>Kaszkád rendszerű füstgázelvezető rendszer, és égési levegő bevezető rendszer kiépítése, kéményméretezés szerint</t>
  </si>
  <si>
    <r>
      <t>Gázmérő és nyomásszabályzó állomás készítése, átmeneti gázfőcsappal, 25 m</t>
    </r>
    <r>
      <rPr>
        <vertAlign val="superscript"/>
        <sz val="11"/>
        <color indexed="8"/>
        <rFont val="Calibri"/>
        <family val="2"/>
        <charset val="238"/>
        <scheme val="minor"/>
      </rPr>
      <t>3</t>
    </r>
    <r>
      <rPr>
        <sz val="11"/>
        <color indexed="8"/>
        <rFont val="Calibri"/>
        <family val="2"/>
        <charset val="238"/>
        <scheme val="minor"/>
      </rPr>
      <t xml:space="preserve">/h, ISG UNIBALL gömbcsap szénacélból, karimás, gázra, 23952/B, PN 16 - PN 40 DN 50 - 2db G25 forgódugattyús gázmérő, gáznyomáscsökkentővel  P/be ~4 bar; p/ki  = 100 mbar; Kiszellőzetett lemezszekrényben elhelyezve V/névl.=25 m3/h; </t>
    </r>
  </si>
  <si>
    <t>NOBO Fjord elektromos radiátor
NFK4N-05 500W</t>
  </si>
  <si>
    <t>FlowAir HMI szabályozó termoventilátorokhoz, NTC termosztáttal</t>
  </si>
  <si>
    <t xml:space="preserve">Quinta kaszkád hidraulikai összekötő rendszer
</t>
  </si>
  <si>
    <r>
      <rPr>
        <b/>
        <sz val="10"/>
        <rFont val="Calibri"/>
        <family val="2"/>
        <charset val="238"/>
        <scheme val="minor"/>
      </rPr>
      <t>TT-4</t>
    </r>
    <r>
      <rPr>
        <sz val="10"/>
        <rFont val="Calibri"/>
        <family val="2"/>
        <charset val="238"/>
        <scheme val="minor"/>
      </rPr>
      <t xml:space="preserve"> Membrános tágulási tartály
FLAMCO Contraflex 18/0,5
18 liter</t>
    </r>
  </si>
  <si>
    <t>DN15, kvs = 1,25 m³/h</t>
  </si>
  <si>
    <t>TA Hidronic TA-MC 55/230 mozgató motor, 3-pont szabályozással, elektromos bekötés nélkül, kompletten</t>
  </si>
  <si>
    <t>TA Hidronic TA-EMO-T/230 mozgató motor, 3-pont szabályozással, elektromos bekötés nélkül, kompletten</t>
  </si>
  <si>
    <r>
      <rPr>
        <sz val="10"/>
        <color rgb="FF0070C0"/>
        <rFont val="Calibri"/>
        <family val="2"/>
        <charset val="238"/>
        <scheme val="minor"/>
      </rPr>
      <t>Padlófűtési vezeték, többrétegű cső szerelése</t>
    </r>
    <r>
      <rPr>
        <sz val="10"/>
        <rFont val="Calibri"/>
        <family val="2"/>
        <charset val="238"/>
        <scheme val="minor"/>
      </rPr>
      <t>,
Wavin PE-RT Pro3 padlófűtéscső 20x2 toldóhüvelyes kötéssel</t>
    </r>
  </si>
  <si>
    <t>Fűtési, HMV, HHV, cirkulációs vezetékek szigetelése,
polietilén csőhéjjal csupasz kivitelben, ragasztással illetve hőlégfúvással hegesztve, öntapadó ragasztó szalag lezárással, vagy klipsszel rögzítve, 
NÁ 114 mm csőátmérőig
Armacell Tubolit DG csőhéj: 13 mm
TL-22/13-DG</t>
  </si>
  <si>
    <r>
      <rPr>
        <b/>
        <sz val="10"/>
        <rFont val="Calibri"/>
        <family val="2"/>
        <charset val="238"/>
        <scheme val="minor"/>
      </rPr>
      <t>M4</t>
    </r>
    <r>
      <rPr>
        <sz val="10"/>
        <rFont val="Calibri"/>
        <family val="2"/>
        <charset val="238"/>
        <scheme val="minor"/>
      </rPr>
      <t>, Rozsdamentes egymedencés mosogató, csapteleppel, sarokszelepekkel, 
3000x700x850
H-M: 1/2", CS: NA40
PONTOS TÍPUS BERUHÁZÓVAL EGYEZTETENDŐ!</t>
    </r>
  </si>
  <si>
    <r>
      <rPr>
        <b/>
        <sz val="10"/>
        <rFont val="Calibri"/>
        <family val="2"/>
        <charset val="238"/>
        <scheme val="minor"/>
      </rPr>
      <t>Z2</t>
    </r>
    <r>
      <rPr>
        <sz val="10"/>
        <rFont val="Calibri"/>
        <family val="2"/>
        <charset val="238"/>
        <scheme val="minor"/>
      </rPr>
      <t>, Csúszásmentes felületű épített zuhanyzó, 90x90 KLUDI LOGO-MIX zuhanycsapteleppel, HL 310 szifon rendszerrel,
H-M: 1/2", CS: DN50
PONTOS TÍPUS BERUHÁZÓVAL EGYEZTETENDŐ!</t>
    </r>
  </si>
  <si>
    <t>Fagymentes KEMPER csaptelep elhelyezése, külső falba szerelve
DN20</t>
  </si>
  <si>
    <t>Elektromos vízmelegítő Hajdu FT5
Űrtartalom 5 l
Villamos teljesítmény 1,5 kW</t>
  </si>
  <si>
    <t>bojler biztonsági szelep</t>
  </si>
  <si>
    <t>ACO Multiline V 100, D400 terhelésű, l=15 m</t>
  </si>
  <si>
    <t>ACO Multiline V 100, D400 terhelésű, l=10 m</t>
  </si>
  <si>
    <t>ACO Multiline V 100, D400 terhelésű, l=8 m</t>
  </si>
  <si>
    <t>ACO Multiline V 150, D400 terhelésű, l=18 m</t>
  </si>
  <si>
    <t>Remeha Neutra 2 kondenzátum semlegesítő
25 kg/h
240x260x137
CS: 2xDN40</t>
  </si>
  <si>
    <t xml:space="preserve">Grundfos UPS 25-40
cirkulációs szivattyú
V=0,4 m3/h; H=3,2 m
időprogram szerint </t>
  </si>
  <si>
    <t>Unilift Ap35.40.06 - rozsdamentes acél merülőszivattyú
Max. térfogatáram: 4,17 l/s
Max. emelõmagasság: 10 m
Névleges feszültség: 1 x 230V
Bevitt teljesítmény-P1: 0,9 kW
Védettség: IP 68</t>
  </si>
  <si>
    <r>
      <t>Esővízelvezető rendszer, fűtőtt területek felett,
leszívó rendszerű 
Geberit HD-PE rendszerrel.
Az esővízelvezetőrendszer teljes hosszában zártcellás hőszigeteléssel
tető felület 2840 m</t>
    </r>
    <r>
      <rPr>
        <sz val="10"/>
        <rFont val="Calibri"/>
        <family val="2"/>
      </rPr>
      <t>²</t>
    </r>
  </si>
  <si>
    <t>Vésztúlfolyó esővízelvezető rendszer, fűtőtt területek felett,
leszívó rendszerű 
Geberit HD-PE rendszerrel.
Az esővízelvezetőrendszer teljes hosszában zártcellás hőszigeteléssel
tető felület 1150 m²</t>
  </si>
  <si>
    <t>Esővízelvezető rendszer, gravitációs rendszerű
Előtetőkről
44 m2</t>
  </si>
  <si>
    <t>Csolnoki Szerelvénygyártó, V2-C jelű fali
tűzcsap szekrény, falon kívüli kivitelben,
elzárószerelvénnyel, 20 m-es  "C" jelű lapostömlővel, 
C jelű sugárcsővel kompletten.</t>
  </si>
  <si>
    <t>Csolnoki Szerelvénygyártó, V2-C jelű fali
tűzcsap szekrény, falba süllyesztett kivitelben,
elzárószerelvénnyel, 20 m-es  "C" jelű lapostömlővel, 
C jelű sugárcsővel,</t>
  </si>
  <si>
    <t>Csolnoki Szerelvénygyártó, Szekrény Föld feletti tűzcsaphoz, tartozékokkal:
-DN80-as csatlakozó
- 2 db  C-jelű nyomótömlő
- tűzcsapkulcs (föld feletti)
- sugárcső C
- 2 db egyetemes kapocskulcs; B-C jelű áttétkapocs</t>
  </si>
  <si>
    <t>DN400</t>
  </si>
  <si>
    <t>Vízzáró tetőátvezetés készítése négyszög keresztmetszetű légcsatorna átvezetések részére, bádog borítással</t>
  </si>
  <si>
    <t>Légrács, esővédő zsalu homlokzaton, kompresszor helyiség szellőzésének biztosítására, alsó elhelyezéssel, 1500x1200mm
motoros szabályozó zsalu beépítésével</t>
  </si>
  <si>
    <t>Légrács, gázm. Műh. helyiség szellőzésének biztosítására, felső elhelyezéssel, 500x300mm
motoros szabályozó zsalu beépítésével</t>
  </si>
  <si>
    <t>Külső ajtóba/ablakba szerelhető motoros esővédő zsalu, rovarvédő hálóval felszerelve
800x400 mm</t>
  </si>
  <si>
    <t>Egyedi horganyzott acéllemez elszívó ernyő Ø315
1000x800mm</t>
  </si>
  <si>
    <r>
      <t xml:space="preserve">Légcsatorna hálózatba építhető szűrő, </t>
    </r>
    <r>
      <rPr>
        <sz val="10"/>
        <rFont val="Calibri"/>
        <family val="2"/>
        <charset val="238"/>
      </rPr>
      <t>Ø315</t>
    </r>
    <r>
      <rPr>
        <sz val="10"/>
        <rFont val="Calibri"/>
        <family val="2"/>
        <charset val="238"/>
        <scheme val="minor"/>
      </rPr>
      <t>, szűrőbetéttel, portöltő ventilátor elszívása részére (VENT-06)</t>
    </r>
  </si>
  <si>
    <t>Lindab HF 800 tetőkifúvó fej, horganyzott acélból, felső oldalon rovarvédő hálóval, esővíz gégecsővel ellátva, kompletten</t>
  </si>
  <si>
    <t>Rovarvédő rács levegő beszívására, minimum 90%-os keresztmetszettel
500x700mm</t>
  </si>
  <si>
    <r>
      <rPr>
        <b/>
        <sz val="10"/>
        <rFont val="Calibri"/>
        <family val="2"/>
        <charset val="238"/>
        <scheme val="minor"/>
      </rPr>
      <t>VENT-11</t>
    </r>
    <r>
      <rPr>
        <sz val="10"/>
        <rFont val="Calibri"/>
        <family val="2"/>
        <charset val="238"/>
        <scheme val="minor"/>
      </rPr>
      <t xml:space="preserve">, Csatorna ventilátor kompresszor helyiség szellőzésére
Systemair RS80-50M3
Tervezett munkapont 5900m3/h, 150Pa
DC 80-50 flexibilis csatlakozó elemmel a szívó és nyomó ágban </t>
    </r>
  </si>
  <si>
    <t>Felirati táblák elhelyezése szerelvényekre, vezetékekre</t>
  </si>
  <si>
    <t>Feszmérő 0-16 bar méréshatárig, 1/2"-os alsó csatlakozással, 1/2"-os háromjáratú feszmérőcsappal, átm. 100 mm</t>
  </si>
  <si>
    <t>Hőmérő fémházban, 0-100°C méréshatárral, leszállítva és felszerelve</t>
  </si>
  <si>
    <t>Sűrített levegő előkészítő egységek szűrővel, cseppleválasztóval, olajozóval, automata kondenzátum leürítővel
Hafner FRL-1-1/4
Starter bekötés előtt elhelyezve</t>
  </si>
  <si>
    <t>Cseppleválasztó ürítési lehetőség
DMS S16/S DN15 centrifugál szeparátor</t>
  </si>
  <si>
    <t>Hafner pneumatikai poliamid cső kék színben
CPA 8/6 KC</t>
  </si>
  <si>
    <t>TECHNOLÓGIA</t>
  </si>
  <si>
    <t>142.</t>
  </si>
  <si>
    <t>143.</t>
  </si>
  <si>
    <t>144.</t>
  </si>
  <si>
    <t>145.</t>
  </si>
  <si>
    <t>146.</t>
  </si>
  <si>
    <t>147.</t>
  </si>
  <si>
    <t>148.</t>
  </si>
  <si>
    <r>
      <t xml:space="preserve">Combiclean 130 Ipari mosógép; m= 175 kg
13 kW/400V/50Hz
910x785x1325mm
Víz csatlakozások mérete: 3/4"
Tömlő nyomás: 25 bar; flexibilis tömlővel bekötve, </t>
    </r>
    <r>
      <rPr>
        <b/>
        <sz val="10"/>
        <color rgb="FFFF0000"/>
        <rFont val="Calibri"/>
        <family val="2"/>
        <charset val="238"/>
        <scheme val="minor"/>
      </rPr>
      <t>a berendezést és a helyszinre szállítását a Megrendelő biztostja</t>
    </r>
  </si>
  <si>
    <r>
      <t>Szárítógép MTS-2 1,1 kW/230V/16A
770x500x460
Tömeg: 40 kg,</t>
    </r>
    <r>
      <rPr>
        <b/>
        <sz val="10"/>
        <color rgb="FFFF0000"/>
        <rFont val="Calibri"/>
        <family val="2"/>
        <charset val="238"/>
        <scheme val="minor"/>
      </rPr>
      <t xml:space="preserve"> a berendezést és a helyszinre szállítását a Megrendelő biztostja</t>
    </r>
  </si>
  <si>
    <r>
      <t xml:space="preserve">Elöltöltős háztartási mosógép, töltési tömeg= 10 kg
3 kW/230V/50Hz
Víz csatlakozások mérete: 1/2", </t>
    </r>
    <r>
      <rPr>
        <b/>
        <sz val="10"/>
        <color rgb="FFFF0000"/>
        <rFont val="Calibri"/>
        <family val="2"/>
        <charset val="238"/>
        <scheme val="minor"/>
      </rPr>
      <t>a berendezést és a helyszinre szállítását a Megrendelő biztostja</t>
    </r>
  </si>
  <si>
    <r>
      <t>Nagynyomású gépjármű mosó gép
Kaercher HDS 10/20-4 MX
7,8kW/400V/50Hz
1140x830x1515mm,</t>
    </r>
    <r>
      <rPr>
        <b/>
        <sz val="10"/>
        <color rgb="FFFF0000"/>
        <rFont val="Calibri"/>
        <family val="2"/>
        <charset val="238"/>
        <scheme val="minor"/>
      </rPr>
      <t xml:space="preserve"> a berendezést és a helyszinre szállítását a Megrendelő biztostja</t>
    </r>
  </si>
  <si>
    <r>
      <t xml:space="preserve">Tömlőmosó és szárító berendezés
Prey PRO1
beépített 350 literes víztartállyal, víz és szennyvízcsatlakozással
12,5kW/400V/50Hz
2430x3350x1950 (SZxHxM)
750 kg, </t>
    </r>
    <r>
      <rPr>
        <b/>
        <sz val="10"/>
        <color rgb="FFFF0000"/>
        <rFont val="Calibri"/>
        <family val="2"/>
        <charset val="238"/>
        <scheme val="minor"/>
      </rPr>
      <t>a berendezést és a helyszinre szállítását a Megrendelő biztostja</t>
    </r>
  </si>
  <si>
    <r>
      <t xml:space="preserve">Plymovent kipufogógáz elszívó rendszer, csőhálózattal, ventilátorokkal, szükséges kiegészítő szerelvényekkel kompletten
Plymovent ajánlata alapján, </t>
    </r>
    <r>
      <rPr>
        <b/>
        <sz val="10"/>
        <color rgb="FFFF0000"/>
        <rFont val="Calibri"/>
        <family val="2"/>
        <charset val="238"/>
        <scheme val="minor"/>
      </rPr>
      <t>a berendezést, szerelését és a helyszinre szállítását a Megrendelő biztostja</t>
    </r>
  </si>
  <si>
    <r>
      <t xml:space="preserve">Auer SV 400/320 </t>
    </r>
    <r>
      <rPr>
        <sz val="10"/>
        <rFont val="Calibri"/>
        <family val="2"/>
        <charset val="238"/>
      </rPr>
      <t xml:space="preserve">200-300 bar, 400 l/min, </t>
    </r>
    <r>
      <rPr>
        <sz val="10"/>
        <color indexed="8"/>
        <rFont val="Calibri"/>
        <family val="2"/>
        <charset val="238"/>
      </rPr>
      <t xml:space="preserve">
palacktöltő kompresszor (meglévő), </t>
    </r>
    <r>
      <rPr>
        <b/>
        <sz val="10"/>
        <color rgb="FFFF0000"/>
        <rFont val="Calibri"/>
        <family val="2"/>
        <charset val="238"/>
      </rPr>
      <t>a berendezést és a helyszinre szállítását a Megrendelő biztostja</t>
    </r>
  </si>
  <si>
    <r>
      <t xml:space="preserve">Bauer PE700-VE 225-350 bar, 700 l/min
palacktöltő kompresszor (új), </t>
    </r>
    <r>
      <rPr>
        <b/>
        <sz val="10"/>
        <color rgb="FFFF0000"/>
        <rFont val="Calibri"/>
        <family val="2"/>
        <charset val="238"/>
      </rPr>
      <t>a berendezést és a helyszinre szállítását a Megrendelő biztostja</t>
    </r>
  </si>
  <si>
    <r>
      <t xml:space="preserve">B-KOOL 680s
hűtveszárító, </t>
    </r>
    <r>
      <rPr>
        <b/>
        <sz val="10"/>
        <color rgb="FFFF0000"/>
        <rFont val="Calibri"/>
        <family val="2"/>
        <charset val="238"/>
      </rPr>
      <t>a berendezést és a helyszinre szállítását a Megrendelő biztostja</t>
    </r>
  </si>
  <si>
    <r>
      <t xml:space="preserve">B100 - 2x50 liter
palackköteg, </t>
    </r>
    <r>
      <rPr>
        <b/>
        <sz val="10"/>
        <color rgb="FFFF0000"/>
        <rFont val="Calibri"/>
        <family val="2"/>
        <charset val="238"/>
      </rPr>
      <t>a berendezést és a helyszinre szállítását a Megrendelő biztostja</t>
    </r>
  </si>
  <si>
    <r>
      <t xml:space="preserve">Bauer 6 x PN 300 bar
palacktöltőpult, </t>
    </r>
    <r>
      <rPr>
        <b/>
        <sz val="10"/>
        <color rgb="FFFF0000"/>
        <rFont val="Calibri"/>
        <family val="2"/>
        <charset val="238"/>
      </rPr>
      <t>a berendezést és a helyszinre szállítását a Megrendelő biztostja</t>
    </r>
  </si>
  <si>
    <r>
      <t xml:space="preserve">Atlas Copco GA 11-13 FF FM kompresszor telepítése
Beépített hűtve szárítós, olajbefecskendezéses csavar kompresszor
13 bar, 1200 l/perc, </t>
    </r>
    <r>
      <rPr>
        <b/>
        <sz val="10"/>
        <color rgb="FFFF0000"/>
        <rFont val="Calibri"/>
        <family val="2"/>
        <charset val="238"/>
      </rPr>
      <t>a berendezést és a helyszinre szállítását a Megrendelő biztostja</t>
    </r>
  </si>
  <si>
    <r>
      <t xml:space="preserve">Sűrítettlevegő puffertartály acélból, hegesztett kivitelben, térfogat: 2000 liter
Megengedett nyomás: 16 bar, bizt szeleppel, </t>
    </r>
    <r>
      <rPr>
        <b/>
        <sz val="10"/>
        <color rgb="FFFF0000"/>
        <rFont val="Calibri"/>
        <family val="2"/>
        <charset val="238"/>
      </rPr>
      <t>a berendezést és a helyszinre szállítását a Megrendelő biztostja</t>
    </r>
  </si>
  <si>
    <r>
      <t xml:space="preserve">Atlas Copco OSS kondenzátum kezelő egység, </t>
    </r>
    <r>
      <rPr>
        <b/>
        <sz val="10"/>
        <color rgb="FFFF0000"/>
        <rFont val="Calibri"/>
        <family val="2"/>
        <charset val="238"/>
      </rPr>
      <t>a berendezést és a helyszinre szállítását a Megrendelő biztostja</t>
    </r>
  </si>
  <si>
    <t xml:space="preserve">DÁTUM: </t>
  </si>
  <si>
    <t>tsz</t>
  </si>
  <si>
    <t>U</t>
  </si>
  <si>
    <t xml:space="preserve">A
</t>
  </si>
  <si>
    <t xml:space="preserve">D
</t>
  </si>
  <si>
    <t>M</t>
  </si>
  <si>
    <t xml:space="preserve">Me
</t>
  </si>
  <si>
    <t xml:space="preserve">Aö
</t>
  </si>
  <si>
    <t xml:space="preserve">Dö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</si>
</sst>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0;"/>
  </numFmts>
  <fonts count="71" x14ac:knownFonts="1">
    <font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indexed="8"/>
      <name val="Calibri"/>
      <family val="2"/>
      <charset val="238"/>
    </font>
    <font>
      <sz val="10"/>
      <name val="Arial Narrow"/>
      <family val="2"/>
      <charset val="238"/>
    </font>
    <font>
      <b/>
      <sz val="10"/>
      <name val="Arial Narrow"/>
      <family val="2"/>
      <charset val="238"/>
    </font>
    <font>
      <b/>
      <sz val="10"/>
      <color indexed="8"/>
      <name val="Arial Narrow"/>
      <family val="2"/>
      <charset val="238"/>
    </font>
    <font>
      <sz val="10"/>
      <color indexed="8"/>
      <name val="Arial Narrow"/>
      <family val="2"/>
      <charset val="238"/>
    </font>
    <font>
      <i/>
      <sz val="10"/>
      <name val="Arial Narrow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Arial Narrow"/>
      <family val="2"/>
      <charset val="238"/>
    </font>
    <font>
      <b/>
      <sz val="10"/>
      <color rgb="FFFF0000"/>
      <name val="Arial Narrow"/>
      <family val="2"/>
      <charset val="238"/>
    </font>
    <font>
      <sz val="10"/>
      <color rgb="FFFF0000"/>
      <name val="Arial Narrow"/>
      <family val="2"/>
      <charset val="238"/>
    </font>
    <font>
      <sz val="10"/>
      <name val="Arial"/>
      <family val="2"/>
      <charset val="238"/>
    </font>
    <font>
      <b/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indexed="8"/>
      <name val="Calibri"/>
      <family val="2"/>
      <charset val="238"/>
      <scheme val="minor"/>
    </font>
    <font>
      <vertAlign val="superscript"/>
      <sz val="11"/>
      <color indexed="8"/>
      <name val="Times New Roman CE"/>
      <charset val="238"/>
    </font>
    <font>
      <sz val="11"/>
      <color indexed="8"/>
      <name val="Times New Roman CE"/>
      <charset val="238"/>
    </font>
    <font>
      <b/>
      <sz val="1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2"/>
      <color indexed="10"/>
      <name val="Arial Narrow"/>
      <family val="2"/>
      <charset val="238"/>
    </font>
    <font>
      <sz val="12"/>
      <color indexed="8"/>
      <name val="Arial Narrow"/>
      <family val="2"/>
      <charset val="238"/>
    </font>
    <font>
      <b/>
      <sz val="16"/>
      <name val="Calibri"/>
      <family val="2"/>
      <charset val="238"/>
      <scheme val="minor"/>
    </font>
    <font>
      <b/>
      <sz val="20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name val="Arial Narrow"/>
      <family val="2"/>
      <charset val="238"/>
    </font>
    <font>
      <sz val="12"/>
      <name val="Calibri"/>
      <family val="2"/>
      <charset val="238"/>
      <scheme val="minor"/>
    </font>
    <font>
      <sz val="10.199999999999999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b/>
      <sz val="12"/>
      <color indexed="8"/>
      <name val="Arial Narrow"/>
      <family val="2"/>
      <charset val="238"/>
    </font>
    <font>
      <sz val="12"/>
      <color theme="1"/>
      <name val="Calibri"/>
      <family val="2"/>
      <charset val="238"/>
      <scheme val="minor"/>
    </font>
    <font>
      <u/>
      <sz val="10"/>
      <name val="Calibri"/>
      <family val="2"/>
      <charset val="238"/>
      <scheme val="minor"/>
    </font>
    <font>
      <sz val="10"/>
      <color indexed="30"/>
      <name val="Calibri"/>
      <family val="2"/>
      <charset val="238"/>
      <scheme val="minor"/>
    </font>
    <font>
      <sz val="10"/>
      <color rgb="FF00B050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sz val="10"/>
      <name val="Calibri"/>
      <family val="2"/>
      <charset val="238"/>
    </font>
    <font>
      <sz val="9"/>
      <name val="Calibri"/>
      <family val="2"/>
      <charset val="238"/>
    </font>
    <font>
      <b/>
      <sz val="10"/>
      <color rgb="FFFF0000"/>
      <name val="Calibri"/>
      <family val="2"/>
      <charset val="238"/>
      <scheme val="minor"/>
    </font>
    <font>
      <b/>
      <sz val="10"/>
      <name val="Calibri"/>
      <family val="2"/>
      <scheme val="minor"/>
    </font>
    <font>
      <sz val="10"/>
      <name val="Arial CE"/>
      <charset val="238"/>
    </font>
    <font>
      <sz val="10"/>
      <color indexed="8"/>
      <name val="Calibri"/>
      <family val="2"/>
      <charset val="238"/>
    </font>
    <font>
      <vertAlign val="superscript"/>
      <sz val="11"/>
      <color indexed="8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sz val="10"/>
      <color rgb="FF0070C0"/>
      <name val="Calibri"/>
      <family val="2"/>
      <charset val="238"/>
      <scheme val="minor"/>
    </font>
    <font>
      <sz val="10"/>
      <name val="Calibri"/>
      <family val="2"/>
    </font>
    <font>
      <sz val="11"/>
      <name val="Calibri"/>
      <family val="2"/>
      <charset val="238"/>
    </font>
    <font>
      <b/>
      <sz val="10"/>
      <color rgb="FFFF0000"/>
      <name val="Calibri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4BD97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3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7" borderId="1" applyNumberFormat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1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23" fillId="17" borderId="7" applyNumberFormat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18" borderId="8" applyNumberFormat="0" applyAlignment="0" applyProtection="0"/>
    <xf numFmtId="0" fontId="18" fillId="0" borderId="0" applyNumberFormat="0" applyFill="0" applyBorder="0" applyAlignment="0" applyProtection="0"/>
    <xf numFmtId="0" fontId="29" fillId="0" borderId="0"/>
    <xf numFmtId="0" fontId="23" fillId="0" borderId="0"/>
    <xf numFmtId="0" fontId="29" fillId="0" borderId="0"/>
    <xf numFmtId="0" fontId="29" fillId="0" borderId="0"/>
    <xf numFmtId="0" fontId="29" fillId="0" borderId="0"/>
    <xf numFmtId="0" fontId="23" fillId="0" borderId="0"/>
    <xf numFmtId="0" fontId="30" fillId="0" borderId="0"/>
    <xf numFmtId="0" fontId="19" fillId="0" borderId="9" applyNumberFormat="0" applyFill="0" applyAlignment="0" applyProtection="0"/>
    <xf numFmtId="0" fontId="20" fillId="3" borderId="0" applyNumberFormat="0" applyBorder="0" applyAlignment="0" applyProtection="0"/>
    <xf numFmtId="0" fontId="21" fillId="19" borderId="0" applyNumberFormat="0" applyBorder="0" applyAlignment="0" applyProtection="0"/>
    <xf numFmtId="0" fontId="22" fillId="18" borderId="1" applyNumberFormat="0" applyAlignment="0" applyProtection="0"/>
    <xf numFmtId="0" fontId="6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30" fillId="0" borderId="0"/>
    <xf numFmtId="0" fontId="33" fillId="0" borderId="0"/>
    <xf numFmtId="0" fontId="6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69" fillId="0" borderId="0"/>
  </cellStyleXfs>
  <cellXfs count="156">
    <xf numFmtId="0" fontId="0" fillId="0" borderId="0" xfId="0"/>
    <xf numFmtId="0" fontId="24" fillId="0" borderId="0" xfId="39" applyFont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3" fontId="26" fillId="0" borderId="0" xfId="0" applyNumberFormat="1" applyFont="1" applyBorder="1" applyAlignment="1">
      <alignment horizontal="center" vertical="center" wrapText="1"/>
    </xf>
    <xf numFmtId="0" fontId="26" fillId="0" borderId="11" xfId="33" applyFont="1" applyBorder="1" applyAlignment="1">
      <alignment vertical="center" wrapText="1"/>
    </xf>
    <xf numFmtId="0" fontId="27" fillId="0" borderId="0" xfId="33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10" xfId="0" applyFont="1" applyBorder="1" applyAlignment="1">
      <alignment horizontal="left" vertical="center" wrapText="1"/>
    </xf>
    <xf numFmtId="0" fontId="26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horizontal="right" vertical="center" wrapText="1"/>
    </xf>
    <xf numFmtId="3" fontId="26" fillId="0" borderId="10" xfId="0" applyNumberFormat="1" applyFont="1" applyBorder="1" applyAlignment="1">
      <alignment vertical="center" wrapText="1"/>
    </xf>
    <xf numFmtId="0" fontId="25" fillId="20" borderId="0" xfId="0" applyFont="1" applyFill="1" applyAlignment="1">
      <alignment vertical="center" wrapText="1"/>
    </xf>
    <xf numFmtId="0" fontId="25" fillId="0" borderId="0" xfId="0" applyFont="1" applyFill="1" applyAlignment="1">
      <alignment vertical="center" wrapText="1"/>
    </xf>
    <xf numFmtId="0" fontId="24" fillId="0" borderId="0" xfId="0" applyFont="1" applyFill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25" fillId="2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vertical="center" wrapText="1"/>
    </xf>
    <xf numFmtId="0" fontId="24" fillId="0" borderId="0" xfId="0" applyNumberFormat="1" applyFont="1" applyBorder="1" applyAlignment="1">
      <alignment horizontal="left" vertical="center" wrapText="1"/>
    </xf>
    <xf numFmtId="0" fontId="24" fillId="20" borderId="0" xfId="0" applyFont="1" applyFill="1" applyBorder="1" applyAlignment="1">
      <alignment vertical="center" wrapText="1"/>
    </xf>
    <xf numFmtId="3" fontId="24" fillId="20" borderId="0" xfId="0" applyNumberFormat="1" applyFont="1" applyFill="1" applyBorder="1" applyAlignment="1">
      <alignment vertical="center" wrapText="1"/>
    </xf>
    <xf numFmtId="0" fontId="24" fillId="21" borderId="0" xfId="0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24" fillId="21" borderId="0" xfId="0" applyFont="1" applyFill="1" applyAlignment="1">
      <alignment vertical="center" wrapText="1"/>
    </xf>
    <xf numFmtId="3" fontId="24" fillId="0" borderId="0" xfId="0" applyNumberFormat="1" applyFont="1" applyFill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0" fontId="31" fillId="0" borderId="0" xfId="0" applyFont="1" applyFill="1" applyAlignment="1">
      <alignment vertical="center" wrapText="1"/>
    </xf>
    <xf numFmtId="0" fontId="32" fillId="0" borderId="0" xfId="0" applyFont="1" applyFill="1" applyAlignment="1">
      <alignment vertical="center" wrapText="1"/>
    </xf>
    <xf numFmtId="3" fontId="32" fillId="0" borderId="0" xfId="0" applyNumberFormat="1" applyFont="1" applyFill="1" applyAlignment="1">
      <alignment vertical="center" wrapText="1"/>
    </xf>
    <xf numFmtId="0" fontId="24" fillId="20" borderId="0" xfId="0" applyFont="1" applyFill="1" applyAlignment="1">
      <alignment vertical="center" wrapText="1"/>
    </xf>
    <xf numFmtId="3" fontId="24" fillId="20" borderId="0" xfId="0" applyNumberFormat="1" applyFont="1" applyFill="1" applyAlignment="1">
      <alignment vertical="center" wrapText="1"/>
    </xf>
    <xf numFmtId="4" fontId="27" fillId="0" borderId="0" xfId="33" applyNumberFormat="1" applyFont="1" applyAlignment="1">
      <alignment vertical="center" wrapText="1"/>
    </xf>
    <xf numFmtId="0" fontId="34" fillId="0" borderId="11" xfId="33" applyFont="1" applyBorder="1" applyAlignment="1">
      <alignment vertical="center" wrapText="1"/>
    </xf>
    <xf numFmtId="4" fontId="34" fillId="0" borderId="11" xfId="33" applyNumberFormat="1" applyFont="1" applyBorder="1" applyAlignment="1">
      <alignment vertical="center" wrapText="1"/>
    </xf>
    <xf numFmtId="0" fontId="34" fillId="22" borderId="11" xfId="33" applyFont="1" applyFill="1" applyBorder="1" applyAlignment="1">
      <alignment vertical="center" wrapText="1"/>
    </xf>
    <xf numFmtId="4" fontId="34" fillId="22" borderId="11" xfId="33" applyNumberFormat="1" applyFont="1" applyFill="1" applyBorder="1" applyAlignment="1">
      <alignment horizontal="right" vertical="center" wrapText="1"/>
    </xf>
    <xf numFmtId="0" fontId="36" fillId="0" borderId="0" xfId="33" quotePrefix="1" applyNumberFormat="1" applyFont="1" applyAlignment="1">
      <alignment horizontal="center" vertical="center" wrapText="1"/>
    </xf>
    <xf numFmtId="0" fontId="36" fillId="0" borderId="0" xfId="33" applyFont="1" applyAlignment="1">
      <alignment vertical="center" wrapText="1"/>
    </xf>
    <xf numFmtId="0" fontId="35" fillId="0" borderId="0" xfId="33" applyFont="1" applyAlignment="1">
      <alignment vertical="center" wrapText="1"/>
    </xf>
    <xf numFmtId="0" fontId="34" fillId="0" borderId="0" xfId="0" applyFont="1" applyBorder="1" applyAlignment="1">
      <alignment horizontal="center" vertical="center" wrapText="1"/>
    </xf>
    <xf numFmtId="3" fontId="34" fillId="0" borderId="0" xfId="0" applyNumberFormat="1" applyFont="1" applyBorder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horizontal="right" vertical="center" wrapText="1"/>
    </xf>
    <xf numFmtId="3" fontId="34" fillId="0" borderId="10" xfId="0" applyNumberFormat="1" applyFont="1" applyBorder="1" applyAlignment="1">
      <alignment vertical="center" wrapText="1"/>
    </xf>
    <xf numFmtId="0" fontId="39" fillId="20" borderId="0" xfId="0" applyFont="1" applyFill="1" applyAlignment="1">
      <alignment vertical="center" wrapText="1"/>
    </xf>
    <xf numFmtId="0" fontId="35" fillId="20" borderId="0" xfId="0" applyFont="1" applyFill="1" applyAlignment="1">
      <alignment vertical="center" wrapText="1"/>
    </xf>
    <xf numFmtId="3" fontId="35" fillId="20" borderId="0" xfId="0" applyNumberFormat="1" applyFont="1" applyFill="1" applyAlignment="1">
      <alignment vertical="center" wrapText="1"/>
    </xf>
    <xf numFmtId="0" fontId="39" fillId="0" borderId="0" xfId="0" applyFont="1" applyFill="1" applyAlignment="1">
      <alignment vertical="center" wrapText="1"/>
    </xf>
    <xf numFmtId="0" fontId="35" fillId="0" borderId="0" xfId="0" applyFont="1" applyFill="1" applyAlignment="1">
      <alignment vertical="center" wrapText="1"/>
    </xf>
    <xf numFmtId="3" fontId="35" fillId="0" borderId="0" xfId="0" applyNumberFormat="1" applyFont="1" applyFill="1" applyAlignment="1">
      <alignment vertical="center" wrapText="1"/>
    </xf>
    <xf numFmtId="3" fontId="35" fillId="0" borderId="0" xfId="0" applyNumberFormat="1" applyFont="1" applyFill="1" applyBorder="1" applyAlignment="1">
      <alignment vertical="center" wrapText="1"/>
    </xf>
    <xf numFmtId="0" fontId="35" fillId="0" borderId="0" xfId="0" applyNumberFormat="1" applyFont="1" applyFill="1" applyAlignment="1">
      <alignment vertical="center" wrapText="1"/>
    </xf>
    <xf numFmtId="0" fontId="35" fillId="0" borderId="0" xfId="0" applyFont="1" applyFill="1" applyBorder="1" applyAlignment="1">
      <alignment vertical="center" wrapText="1"/>
    </xf>
    <xf numFmtId="0" fontId="39" fillId="0" borderId="0" xfId="0" applyFont="1" applyFill="1" applyBorder="1" applyAlignment="1">
      <alignment vertical="center" wrapText="1"/>
    </xf>
    <xf numFmtId="0" fontId="36" fillId="0" borderId="0" xfId="0" applyFont="1" applyAlignment="1">
      <alignment vertical="center" wrapText="1"/>
    </xf>
    <xf numFmtId="0" fontId="40" fillId="0" borderId="0" xfId="0" applyFont="1" applyFill="1" applyAlignment="1">
      <alignment horizontal="right" vertical="center" wrapText="1"/>
    </xf>
    <xf numFmtId="0" fontId="41" fillId="0" borderId="0" xfId="0" applyFont="1" applyFill="1" applyAlignment="1">
      <alignment vertical="center" wrapText="1"/>
    </xf>
    <xf numFmtId="3" fontId="39" fillId="0" borderId="0" xfId="0" applyNumberFormat="1" applyFont="1" applyFill="1" applyAlignment="1">
      <alignment vertical="center" wrapText="1"/>
    </xf>
    <xf numFmtId="0" fontId="27" fillId="0" borderId="0" xfId="0" applyFont="1" applyFill="1" applyAlignment="1">
      <alignment vertical="center" wrapText="1"/>
    </xf>
    <xf numFmtId="0" fontId="42" fillId="0" borderId="0" xfId="53" applyFont="1" applyAlignment="1">
      <alignment vertical="top"/>
    </xf>
    <xf numFmtId="0" fontId="43" fillId="0" borderId="0" xfId="53" applyFont="1" applyAlignment="1">
      <alignment vertical="top"/>
    </xf>
    <xf numFmtId="0" fontId="46" fillId="0" borderId="0" xfId="53" applyFont="1" applyAlignment="1">
      <alignment vertical="top"/>
    </xf>
    <xf numFmtId="0" fontId="47" fillId="0" borderId="0" xfId="53" applyFont="1" applyAlignment="1">
      <alignment vertical="top"/>
    </xf>
    <xf numFmtId="0" fontId="49" fillId="0" borderId="0" xfId="53" applyFont="1" applyAlignment="1">
      <alignment vertical="top"/>
    </xf>
    <xf numFmtId="0" fontId="50" fillId="0" borderId="0" xfId="53" applyFont="1" applyAlignment="1">
      <alignment vertical="top"/>
    </xf>
    <xf numFmtId="0" fontId="47" fillId="0" borderId="10" xfId="53" applyFont="1" applyBorder="1" applyAlignment="1">
      <alignment vertical="top"/>
    </xf>
    <xf numFmtId="0" fontId="47" fillId="0" borderId="10" xfId="53" applyFont="1" applyBorder="1" applyAlignment="1">
      <alignment horizontal="right" vertical="top"/>
    </xf>
    <xf numFmtId="0" fontId="47" fillId="0" borderId="10" xfId="53" applyFont="1" applyBorder="1" applyAlignment="1">
      <alignment vertical="top" wrapText="1"/>
    </xf>
    <xf numFmtId="3" fontId="47" fillId="0" borderId="10" xfId="53" applyNumberFormat="1" applyFont="1" applyBorder="1" applyAlignment="1">
      <alignment vertical="top"/>
    </xf>
    <xf numFmtId="10" fontId="47" fillId="0" borderId="10" xfId="53" applyNumberFormat="1" applyFont="1" applyBorder="1" applyAlignment="1">
      <alignment vertical="top"/>
    </xf>
    <xf numFmtId="0" fontId="47" fillId="0" borderId="0" xfId="53" applyFont="1" applyBorder="1" applyAlignment="1">
      <alignment horizontal="center" vertical="top"/>
    </xf>
    <xf numFmtId="0" fontId="43" fillId="21" borderId="0" xfId="53" applyFont="1" applyFill="1" applyAlignment="1">
      <alignment vertical="top"/>
    </xf>
    <xf numFmtId="0" fontId="48" fillId="23" borderId="0" xfId="53" applyFont="1" applyFill="1" applyAlignment="1">
      <alignment vertical="top"/>
    </xf>
    <xf numFmtId="0" fontId="50" fillId="23" borderId="0" xfId="53" applyFont="1" applyFill="1" applyAlignment="1">
      <alignment vertical="top"/>
    </xf>
    <xf numFmtId="0" fontId="51" fillId="23" borderId="0" xfId="53" applyFont="1" applyFill="1" applyAlignment="1">
      <alignment vertical="top"/>
    </xf>
    <xf numFmtId="0" fontId="43" fillId="23" borderId="0" xfId="53" quotePrefix="1" applyNumberFormat="1" applyFont="1" applyFill="1" applyAlignment="1">
      <alignment horizontal="left" vertical="top" wrapText="1"/>
    </xf>
    <xf numFmtId="0" fontId="23" fillId="23" borderId="0" xfId="34" applyFill="1" applyAlignment="1">
      <alignment vertical="top" wrapText="1"/>
    </xf>
    <xf numFmtId="0" fontId="39" fillId="21" borderId="0" xfId="0" applyFont="1" applyFill="1" applyBorder="1" applyAlignment="1">
      <alignment vertical="center" wrapText="1"/>
    </xf>
    <xf numFmtId="0" fontId="55" fillId="21" borderId="0" xfId="0" applyFont="1" applyFill="1" applyBorder="1" applyAlignment="1">
      <alignment vertical="center" wrapText="1"/>
    </xf>
    <xf numFmtId="0" fontId="35" fillId="21" borderId="0" xfId="0" applyFont="1" applyFill="1" applyBorder="1" applyAlignment="1">
      <alignment vertical="center" wrapText="1"/>
    </xf>
    <xf numFmtId="3" fontId="35" fillId="21" borderId="0" xfId="0" applyNumberFormat="1" applyFont="1" applyFill="1" applyBorder="1" applyAlignment="1">
      <alignment vertical="center" wrapText="1"/>
    </xf>
    <xf numFmtId="3" fontId="36" fillId="0" borderId="0" xfId="0" applyNumberFormat="1" applyFont="1" applyAlignment="1">
      <alignment vertical="center" wrapText="1"/>
    </xf>
    <xf numFmtId="0" fontId="39" fillId="0" borderId="0" xfId="36" applyFont="1" applyFill="1" applyAlignment="1">
      <alignment vertical="center" wrapText="1"/>
    </xf>
    <xf numFmtId="49" fontId="39" fillId="0" borderId="0" xfId="0" applyNumberFormat="1" applyFont="1" applyFill="1" applyAlignment="1">
      <alignment vertical="center" wrapText="1"/>
    </xf>
    <xf numFmtId="49" fontId="35" fillId="21" borderId="0" xfId="39" applyNumberFormat="1" applyFont="1" applyFill="1" applyAlignment="1">
      <alignment vertical="center" wrapText="1"/>
    </xf>
    <xf numFmtId="0" fontId="39" fillId="0" borderId="0" xfId="39" applyFont="1" applyFill="1" applyAlignment="1">
      <alignment vertical="center" wrapText="1"/>
    </xf>
    <xf numFmtId="0" fontId="35" fillId="0" borderId="0" xfId="39" applyFont="1" applyFill="1" applyAlignment="1">
      <alignment vertical="center" wrapText="1"/>
    </xf>
    <xf numFmtId="3" fontId="35" fillId="0" borderId="0" xfId="39" applyNumberFormat="1" applyFont="1" applyAlignment="1">
      <alignment vertical="center" wrapText="1"/>
    </xf>
    <xf numFmtId="49" fontId="35" fillId="0" borderId="0" xfId="39" applyNumberFormat="1" applyFont="1" applyAlignment="1">
      <alignment vertical="center" wrapText="1"/>
    </xf>
    <xf numFmtId="0" fontId="55" fillId="21" borderId="0" xfId="0" applyFont="1" applyFill="1" applyAlignment="1">
      <alignment vertical="center" wrapText="1"/>
    </xf>
    <xf numFmtId="0" fontId="39" fillId="21" borderId="0" xfId="0" applyFont="1" applyFill="1" applyAlignment="1">
      <alignment vertical="center" wrapText="1"/>
    </xf>
    <xf numFmtId="0" fontId="35" fillId="21" borderId="0" xfId="0" applyFont="1" applyFill="1" applyAlignment="1">
      <alignment vertical="center" wrapText="1"/>
    </xf>
    <xf numFmtId="3" fontId="35" fillId="21" borderId="0" xfId="0" applyNumberFormat="1" applyFont="1" applyFill="1" applyAlignment="1">
      <alignment vertical="center" wrapText="1"/>
    </xf>
    <xf numFmtId="49" fontId="57" fillId="0" borderId="0" xfId="39" applyNumberFormat="1" applyFont="1" applyAlignment="1">
      <alignment vertical="center" wrapText="1"/>
    </xf>
    <xf numFmtId="3" fontId="39" fillId="0" borderId="0" xfId="0" applyNumberFormat="1" applyFont="1" applyFill="1" applyBorder="1" applyAlignment="1">
      <alignment vertical="center" wrapText="1"/>
    </xf>
    <xf numFmtId="0" fontId="39" fillId="20" borderId="0" xfId="0" applyFont="1" applyFill="1" applyBorder="1" applyAlignment="1">
      <alignment vertical="center" wrapText="1"/>
    </xf>
    <xf numFmtId="0" fontId="35" fillId="20" borderId="0" xfId="0" applyFont="1" applyFill="1" applyBorder="1" applyAlignment="1">
      <alignment vertical="center" wrapText="1"/>
    </xf>
    <xf numFmtId="3" fontId="35" fillId="20" borderId="0" xfId="0" applyNumberFormat="1" applyFont="1" applyFill="1" applyBorder="1" applyAlignment="1">
      <alignment vertical="center" wrapText="1"/>
    </xf>
    <xf numFmtId="0" fontId="35" fillId="0" borderId="0" xfId="0" applyFont="1" applyBorder="1" applyAlignment="1">
      <alignment vertical="center" wrapText="1"/>
    </xf>
    <xf numFmtId="164" fontId="39" fillId="0" borderId="0" xfId="0" applyNumberFormat="1" applyFont="1" applyAlignment="1">
      <alignment vertical="center" wrapText="1"/>
    </xf>
    <xf numFmtId="0" fontId="35" fillId="0" borderId="0" xfId="0" applyFont="1" applyBorder="1" applyAlignment="1">
      <alignment horizontal="left" vertical="center" wrapText="1"/>
    </xf>
    <xf numFmtId="164" fontId="39" fillId="0" borderId="0" xfId="0" applyNumberFormat="1" applyFont="1" applyFill="1" applyAlignment="1">
      <alignment vertical="center" wrapText="1"/>
    </xf>
    <xf numFmtId="0" fontId="35" fillId="0" borderId="0" xfId="0" applyFont="1" applyFill="1" applyBorder="1" applyAlignment="1">
      <alignment horizontal="left" vertical="center" wrapText="1"/>
    </xf>
    <xf numFmtId="3" fontId="39" fillId="0" borderId="0" xfId="0" quotePrefix="1" applyNumberFormat="1" applyFont="1" applyFill="1" applyBorder="1" applyAlignment="1">
      <alignment vertical="center" wrapText="1"/>
    </xf>
    <xf numFmtId="3" fontId="58" fillId="0" borderId="0" xfId="0" applyNumberFormat="1" applyFont="1" applyFill="1" applyBorder="1" applyAlignment="1">
      <alignment vertical="center" wrapText="1"/>
    </xf>
    <xf numFmtId="0" fontId="39" fillId="0" borderId="0" xfId="0" applyFont="1" applyFill="1" applyAlignment="1">
      <alignment horizontal="right" vertical="center" wrapText="1"/>
    </xf>
    <xf numFmtId="3" fontId="31" fillId="0" borderId="0" xfId="0" applyNumberFormat="1" applyFont="1" applyFill="1" applyBorder="1" applyAlignment="1">
      <alignment vertical="center" wrapText="1"/>
    </xf>
    <xf numFmtId="3" fontId="61" fillId="0" borderId="0" xfId="0" applyNumberFormat="1" applyFont="1" applyFill="1" applyBorder="1" applyAlignment="1">
      <alignment vertical="center" wrapText="1"/>
    </xf>
    <xf numFmtId="3" fontId="34" fillId="0" borderId="10" xfId="0" applyNumberFormat="1" applyFont="1" applyBorder="1" applyAlignment="1">
      <alignment horizontal="right" vertical="center" wrapText="1"/>
    </xf>
    <xf numFmtId="3" fontId="24" fillId="0" borderId="0" xfId="0" applyNumberFormat="1" applyFont="1" applyFill="1" applyBorder="1" applyAlignment="1">
      <alignment vertical="center" wrapText="1"/>
    </xf>
    <xf numFmtId="3" fontId="26" fillId="0" borderId="10" xfId="0" applyNumberFormat="1" applyFont="1" applyBorder="1" applyAlignment="1">
      <alignment horizontal="right" vertical="center" wrapText="1"/>
    </xf>
    <xf numFmtId="49" fontId="39" fillId="0" borderId="0" xfId="0" applyNumberFormat="1" applyFont="1" applyFill="1" applyAlignment="1">
      <alignment horizontal="center" vertical="center" wrapText="1"/>
    </xf>
    <xf numFmtId="0" fontId="35" fillId="0" borderId="0" xfId="0" applyFont="1" applyFill="1" applyAlignment="1">
      <alignment horizontal="left" vertical="center" wrapText="1"/>
    </xf>
    <xf numFmtId="0" fontId="62" fillId="21" borderId="0" xfId="0" applyFont="1" applyFill="1" applyAlignment="1">
      <alignment vertical="center" wrapText="1"/>
    </xf>
    <xf numFmtId="0" fontId="39" fillId="0" borderId="0" xfId="0" applyFont="1" applyFill="1" applyAlignment="1">
      <alignment vertical="center" wrapText="1"/>
    </xf>
    <xf numFmtId="0" fontId="35" fillId="0" borderId="0" xfId="0" applyFont="1" applyFill="1" applyAlignment="1">
      <alignment vertical="center" wrapText="1"/>
    </xf>
    <xf numFmtId="3" fontId="35" fillId="0" borderId="0" xfId="0" applyNumberFormat="1" applyFont="1" applyFill="1" applyBorder="1" applyAlignment="1">
      <alignment vertical="center" wrapText="1"/>
    </xf>
    <xf numFmtId="3" fontId="36" fillId="0" borderId="0" xfId="0" applyNumberFormat="1" applyFont="1" applyFill="1" applyAlignment="1">
      <alignment vertical="center" wrapText="1"/>
    </xf>
    <xf numFmtId="0" fontId="59" fillId="0" borderId="0" xfId="0" applyFont="1" applyFill="1" applyBorder="1" applyAlignment="1">
      <alignment vertical="center" wrapText="1"/>
    </xf>
    <xf numFmtId="0" fontId="64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34" fillId="0" borderId="0" xfId="0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left" vertical="center" wrapText="1"/>
    </xf>
    <xf numFmtId="3" fontId="28" fillId="0" borderId="0" xfId="69" applyNumberFormat="1" applyFont="1" applyFill="1" applyAlignment="1">
      <alignment vertical="center" wrapText="1"/>
    </xf>
    <xf numFmtId="0" fontId="35" fillId="0" borderId="0" xfId="70" applyFont="1" applyFill="1" applyAlignment="1">
      <alignment vertical="center" wrapText="1"/>
    </xf>
    <xf numFmtId="0" fontId="39" fillId="0" borderId="0" xfId="70" applyFont="1" applyFill="1" applyAlignment="1">
      <alignment vertical="center" wrapText="1"/>
    </xf>
    <xf numFmtId="3" fontId="35" fillId="0" borderId="0" xfId="70" applyNumberFormat="1" applyFont="1" applyFill="1" applyBorder="1" applyAlignment="1">
      <alignment vertical="center" wrapText="1"/>
    </xf>
    <xf numFmtId="2" fontId="35" fillId="0" borderId="0" xfId="69" applyNumberFormat="1" applyFont="1" applyAlignment="1">
      <alignment horizontal="right" vertical="center" wrapText="1"/>
    </xf>
    <xf numFmtId="2" fontId="24" fillId="0" borderId="0" xfId="69" applyNumberFormat="1" applyFont="1" applyAlignment="1">
      <alignment horizontal="right" vertical="center" wrapText="1"/>
    </xf>
    <xf numFmtId="3" fontId="36" fillId="0" borderId="0" xfId="33" applyNumberFormat="1" applyFont="1" applyAlignment="1">
      <alignment vertical="center" wrapText="1"/>
    </xf>
    <xf numFmtId="3" fontId="35" fillId="0" borderId="0" xfId="33" applyNumberFormat="1" applyFont="1" applyAlignment="1">
      <alignment vertical="center" wrapText="1"/>
    </xf>
    <xf numFmtId="3" fontId="34" fillId="22" borderId="11" xfId="33" applyNumberFormat="1" applyFont="1" applyFill="1" applyBorder="1" applyAlignment="1">
      <alignment horizontal="right" vertical="center" wrapText="1"/>
    </xf>
    <xf numFmtId="0" fontId="24" fillId="0" borderId="0" xfId="71" applyFont="1" applyFill="1" applyBorder="1" applyAlignment="1">
      <alignment vertical="center" wrapText="1"/>
    </xf>
    <xf numFmtId="0" fontId="35" fillId="0" borderId="0" xfId="71" applyFont="1" applyFill="1" applyBorder="1" applyAlignment="1">
      <alignment vertical="center" wrapText="1"/>
    </xf>
    <xf numFmtId="0" fontId="39" fillId="0" borderId="0" xfId="71" applyFont="1" applyFill="1" applyBorder="1" applyAlignment="1">
      <alignment vertical="center" wrapText="1"/>
    </xf>
    <xf numFmtId="0" fontId="35" fillId="0" borderId="0" xfId="71" quotePrefix="1" applyFont="1" applyFill="1" applyBorder="1" applyAlignment="1">
      <alignment vertical="center" wrapText="1"/>
    </xf>
    <xf numFmtId="164" fontId="24" fillId="0" borderId="0" xfId="0" applyNumberFormat="1" applyFont="1" applyFill="1" applyBorder="1" applyAlignment="1">
      <alignment vertical="center" wrapText="1"/>
    </xf>
    <xf numFmtId="0" fontId="64" fillId="0" borderId="0" xfId="0" applyFont="1" applyFill="1" applyAlignment="1">
      <alignment wrapText="1"/>
    </xf>
    <xf numFmtId="2" fontId="26" fillId="0" borderId="11" xfId="33" applyNumberFormat="1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horizontal="center" vertical="center" wrapText="1"/>
    </xf>
    <xf numFmtId="49" fontId="35" fillId="0" borderId="0" xfId="39" applyNumberFormat="1" applyFont="1" applyFill="1" applyAlignment="1">
      <alignment vertical="center" wrapText="1"/>
    </xf>
    <xf numFmtId="0" fontId="0" fillId="0" borderId="0" xfId="0" applyFill="1"/>
    <xf numFmtId="0" fontId="53" fillId="21" borderId="0" xfId="53" applyFont="1" applyFill="1" applyAlignment="1">
      <alignment horizontal="left" vertical="top"/>
    </xf>
    <xf numFmtId="0" fontId="47" fillId="23" borderId="0" xfId="53" quotePrefix="1" applyNumberFormat="1" applyFont="1" applyFill="1" applyAlignment="1">
      <alignment horizontal="left" vertical="top" wrapText="1"/>
    </xf>
    <xf numFmtId="0" fontId="54" fillId="23" borderId="0" xfId="53" applyNumberFormat="1" applyFont="1" applyFill="1" applyAlignment="1">
      <alignment vertical="top"/>
    </xf>
    <xf numFmtId="0" fontId="52" fillId="23" borderId="0" xfId="53" applyFont="1" applyFill="1" applyAlignment="1">
      <alignment horizontal="left" vertical="top"/>
    </xf>
    <xf numFmtId="2" fontId="44" fillId="0" borderId="0" xfId="53" applyNumberFormat="1" applyFont="1" applyAlignment="1">
      <alignment horizontal="center" vertical="top"/>
    </xf>
    <xf numFmtId="2" fontId="44" fillId="0" borderId="0" xfId="34" applyNumberFormat="1" applyFont="1" applyAlignment="1">
      <alignment horizontal="center" vertical="top"/>
    </xf>
    <xf numFmtId="0" fontId="48" fillId="23" borderId="0" xfId="53" applyFont="1" applyFill="1" applyAlignment="1">
      <alignment horizontal="left" vertical="top" wrapText="1"/>
    </xf>
    <xf numFmtId="0" fontId="50" fillId="24" borderId="0" xfId="53" applyFont="1" applyFill="1" applyAlignment="1">
      <alignment horizontal="left" vertical="top" wrapText="1"/>
    </xf>
    <xf numFmtId="0" fontId="47" fillId="0" borderId="0" xfId="53" applyFont="1" applyAlignment="1">
      <alignment horizontal="center" vertical="top"/>
    </xf>
    <xf numFmtId="3" fontId="47" fillId="0" borderId="12" xfId="53" applyNumberFormat="1" applyFont="1" applyBorder="1" applyAlignment="1">
      <alignment horizontal="center" vertical="top"/>
    </xf>
    <xf numFmtId="3" fontId="47" fillId="0" borderId="10" xfId="53" applyNumberFormat="1" applyFont="1" applyBorder="1" applyAlignment="1">
      <alignment horizontal="center" vertical="top"/>
    </xf>
    <xf numFmtId="3" fontId="52" fillId="0" borderId="11" xfId="53" applyNumberFormat="1" applyFont="1" applyBorder="1" applyAlignment="1">
      <alignment horizontal="center" vertical="top"/>
    </xf>
    <xf numFmtId="0" fontId="47" fillId="0" borderId="12" xfId="53" applyFont="1" applyBorder="1" applyAlignment="1">
      <alignment horizontal="center" vertical="top"/>
    </xf>
  </cellXfs>
  <cellStyles count="73">
    <cellStyle name="20% - 1. jelölőszín" xfId="1" builtinId="30" customBuiltin="1"/>
    <cellStyle name="20% - 2. jelölőszín" xfId="2" builtinId="34" customBuiltin="1"/>
    <cellStyle name="20% - 3. jelölőszín" xfId="3" builtinId="38" customBuiltin="1"/>
    <cellStyle name="20% - 4. jelölőszín" xfId="4" builtinId="42" customBuiltin="1"/>
    <cellStyle name="20% - 5. jelölőszín" xfId="5" builtinId="46" customBuiltin="1"/>
    <cellStyle name="20% - 6. jelölőszín" xfId="6" builtinId="50" customBuiltin="1"/>
    <cellStyle name="40% - 1. jelölőszín" xfId="7" builtinId="31" customBuiltin="1"/>
    <cellStyle name="40% - 2. jelölőszín" xfId="8" builtinId="35" customBuiltin="1"/>
    <cellStyle name="40% - 3. jelölőszín" xfId="9" builtinId="39" customBuiltin="1"/>
    <cellStyle name="40% - 4. jelölőszín" xfId="10" builtinId="43" customBuiltin="1"/>
    <cellStyle name="40% - 5. jelölőszín" xfId="11" builtinId="47" customBuiltin="1"/>
    <cellStyle name="40% - 6. jelölőszín" xfId="12" builtinId="51" customBuiltin="1"/>
    <cellStyle name="60% - 1. jelölőszín" xfId="13" builtinId="32" customBuiltin="1"/>
    <cellStyle name="60% - 2. jelölőszín" xfId="14" builtinId="36" customBuiltin="1"/>
    <cellStyle name="60% - 3. jelölőszín" xfId="15" builtinId="40" customBuiltin="1"/>
    <cellStyle name="60% - 4. jelölőszín" xfId="16" builtinId="44" customBuiltin="1"/>
    <cellStyle name="60% - 5. jelölőszín" xfId="17" builtinId="48" customBuiltin="1"/>
    <cellStyle name="60% - 6. jelölőszín" xfId="18" builtinId="52" customBuiltin="1"/>
    <cellStyle name="Bevitel" xfId="19" builtinId="20" customBuiltin="1"/>
    <cellStyle name="Cím" xfId="20" builtinId="15" customBuiltin="1"/>
    <cellStyle name="Címsor 1" xfId="21" builtinId="16" customBuiltin="1"/>
    <cellStyle name="Címsor 2" xfId="22" builtinId="17" customBuiltin="1"/>
    <cellStyle name="Címsor 3" xfId="23" builtinId="18" customBuiltin="1"/>
    <cellStyle name="Címsor 4" xfId="24" builtinId="19" customBuiltin="1"/>
    <cellStyle name="Ellenőrzőcella" xfId="25" builtinId="23" customBuiltin="1"/>
    <cellStyle name="Figyelmeztetés" xfId="26" builtinId="11" customBuiltin="1"/>
    <cellStyle name="Hivatkozott cella" xfId="27" builtinId="24" customBuiltin="1"/>
    <cellStyle name="Jegyzet" xfId="28" builtinId="10" customBuiltin="1"/>
    <cellStyle name="Jó" xfId="29" builtinId="26" customBuiltin="1"/>
    <cellStyle name="Jó 2" xfId="30" xr:uid="{00000000-0005-0000-0000-00001D000000}"/>
    <cellStyle name="Kimenet" xfId="31" builtinId="21" customBuiltin="1"/>
    <cellStyle name="Magyarázó szöveg" xfId="32" builtinId="53" customBuiltin="1"/>
    <cellStyle name="Normál" xfId="0" builtinId="0"/>
    <cellStyle name="Normál 102" xfId="47" xr:uid="{00000000-0005-0000-0000-000021000000}"/>
    <cellStyle name="Normál 11 2" xfId="63" xr:uid="{00000000-0005-0000-0000-000022000000}"/>
    <cellStyle name="Normál 122" xfId="49" xr:uid="{00000000-0005-0000-0000-000023000000}"/>
    <cellStyle name="Normál 132" xfId="68" xr:uid="{00000000-0005-0000-0000-000024000000}"/>
    <cellStyle name="Normál 133" xfId="66" xr:uid="{00000000-0005-0000-0000-000025000000}"/>
    <cellStyle name="Normál 17" xfId="46" xr:uid="{00000000-0005-0000-0000-000026000000}"/>
    <cellStyle name="Normal 2" xfId="67" xr:uid="{00000000-0005-0000-0000-000027000000}"/>
    <cellStyle name="Normál 2" xfId="33" xr:uid="{00000000-0005-0000-0000-000028000000}"/>
    <cellStyle name="Normál 2 2" xfId="34" xr:uid="{00000000-0005-0000-0000-000029000000}"/>
    <cellStyle name="Normál 2 2 2" xfId="35" xr:uid="{00000000-0005-0000-0000-00002A000000}"/>
    <cellStyle name="Normál 2 2 2 2" xfId="54" xr:uid="{00000000-0005-0000-0000-00002B000000}"/>
    <cellStyle name="Normál 2 3" xfId="44" xr:uid="{00000000-0005-0000-0000-00002C000000}"/>
    <cellStyle name="Normál 2 3 2" xfId="52" xr:uid="{00000000-0005-0000-0000-00002D000000}"/>
    <cellStyle name="Normál 2 3 2 2" xfId="60" xr:uid="{00000000-0005-0000-0000-00002E000000}"/>
    <cellStyle name="Normál 2 3 2 3" xfId="70" xr:uid="{00000000-0005-0000-0000-00002F000000}"/>
    <cellStyle name="Normál 2 3 3" xfId="57" xr:uid="{00000000-0005-0000-0000-000030000000}"/>
    <cellStyle name="Normál 2 4" xfId="45" xr:uid="{00000000-0005-0000-0000-000031000000}"/>
    <cellStyle name="Normál 2 4 2" xfId="53" xr:uid="{00000000-0005-0000-0000-000032000000}"/>
    <cellStyle name="Normál 2 5" xfId="50" xr:uid="{00000000-0005-0000-0000-000033000000}"/>
    <cellStyle name="Normál 2 5 2" xfId="62" xr:uid="{00000000-0005-0000-0000-000034000000}"/>
    <cellStyle name="Normál 2 5 3" xfId="58" xr:uid="{00000000-0005-0000-0000-000035000000}"/>
    <cellStyle name="Normál 2 5 4" xfId="71" xr:uid="{00000000-0005-0000-0000-000036000000}"/>
    <cellStyle name="Normál 3" xfId="36" xr:uid="{00000000-0005-0000-0000-000037000000}"/>
    <cellStyle name="Normál 3 2" xfId="37" xr:uid="{00000000-0005-0000-0000-000038000000}"/>
    <cellStyle name="Normál 3 2 2" xfId="56" xr:uid="{00000000-0005-0000-0000-000039000000}"/>
    <cellStyle name="Normál 3 3" xfId="51" xr:uid="{00000000-0005-0000-0000-00003A000000}"/>
    <cellStyle name="Normál 3 3 2" xfId="61" xr:uid="{00000000-0005-0000-0000-00003B000000}"/>
    <cellStyle name="Normál 3 3 3" xfId="59" xr:uid="{00000000-0005-0000-0000-00003C000000}"/>
    <cellStyle name="Normál 3 3 4" xfId="69" xr:uid="{00000000-0005-0000-0000-00003D000000}"/>
    <cellStyle name="Normál 3 4" xfId="64" xr:uid="{00000000-0005-0000-0000-00003E000000}"/>
    <cellStyle name="Normál 3 5" xfId="55" xr:uid="{00000000-0005-0000-0000-00003F000000}"/>
    <cellStyle name="Normál 4" xfId="38" xr:uid="{00000000-0005-0000-0000-000040000000}"/>
    <cellStyle name="Normál 5" xfId="39" xr:uid="{00000000-0005-0000-0000-000041000000}"/>
    <cellStyle name="Normál 5 4" xfId="65" xr:uid="{00000000-0005-0000-0000-000042000000}"/>
    <cellStyle name="Normál 6" xfId="72" xr:uid="{00000000-0005-0000-0000-000043000000}"/>
    <cellStyle name="Normál 98" xfId="48" xr:uid="{00000000-0005-0000-0000-000044000000}"/>
    <cellStyle name="Összesen" xfId="40" builtinId="25" customBuiltin="1"/>
    <cellStyle name="Rossz" xfId="41" builtinId="27" customBuiltin="1"/>
    <cellStyle name="Semleges" xfId="42" builtinId="28" customBuiltin="1"/>
    <cellStyle name="Számítás" xfId="43" builtinId="22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990600</xdr:colOff>
      <xdr:row>118</xdr:row>
      <xdr:rowOff>0</xdr:rowOff>
    </xdr:from>
    <xdr:ext cx="184731" cy="26456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276350" y="5674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990600</xdr:colOff>
      <xdr:row>118</xdr:row>
      <xdr:rowOff>0</xdr:rowOff>
    </xdr:from>
    <xdr:ext cx="184731" cy="264560"/>
    <xdr:sp macro="" textlink="">
      <xdr:nvSpPr>
        <xdr:cNvPr id="3" name="Szövegdoboz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276350" y="5674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990600</xdr:colOff>
      <xdr:row>168</xdr:row>
      <xdr:rowOff>0</xdr:rowOff>
    </xdr:from>
    <xdr:ext cx="184731" cy="26456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276350" y="63274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990600</xdr:colOff>
      <xdr:row>168</xdr:row>
      <xdr:rowOff>0</xdr:rowOff>
    </xdr:from>
    <xdr:ext cx="184731" cy="264560"/>
    <xdr:sp macro="" textlink="">
      <xdr:nvSpPr>
        <xdr:cNvPr id="3" name="Szövegdoboz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276350" y="63274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990600</xdr:colOff>
      <xdr:row>31</xdr:row>
      <xdr:rowOff>0</xdr:rowOff>
    </xdr:from>
    <xdr:ext cx="184731" cy="26456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600200" y="80238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990600</xdr:colOff>
      <xdr:row>31</xdr:row>
      <xdr:rowOff>0</xdr:rowOff>
    </xdr:from>
    <xdr:ext cx="184731" cy="264560"/>
    <xdr:sp macro="" textlink="">
      <xdr:nvSpPr>
        <xdr:cNvPr id="3" name="Szövegdoboz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600200" y="80238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990600</xdr:colOff>
      <xdr:row>32</xdr:row>
      <xdr:rowOff>0</xdr:rowOff>
    </xdr:from>
    <xdr:ext cx="184731" cy="264560"/>
    <xdr:sp macro="" textlink="">
      <xdr:nvSpPr>
        <xdr:cNvPr id="4" name="Szövegdoboz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1600200" y="82067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990600</xdr:colOff>
      <xdr:row>32</xdr:row>
      <xdr:rowOff>0</xdr:rowOff>
    </xdr:from>
    <xdr:ext cx="184731" cy="264560"/>
    <xdr:sp macro="" textlink="">
      <xdr:nvSpPr>
        <xdr:cNvPr id="5" name="Szövegdoboz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600200" y="82067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885825</xdr:colOff>
      <xdr:row>24</xdr:row>
      <xdr:rowOff>0</xdr:rowOff>
    </xdr:from>
    <xdr:ext cx="184731" cy="264560"/>
    <xdr:sp macro="" textlink="">
      <xdr:nvSpPr>
        <xdr:cNvPr id="11" name="Szövegdoboz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510665" y="10645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885825</xdr:colOff>
      <xdr:row>24</xdr:row>
      <xdr:rowOff>0</xdr:rowOff>
    </xdr:from>
    <xdr:ext cx="184731" cy="264560"/>
    <xdr:sp macro="" textlink="">
      <xdr:nvSpPr>
        <xdr:cNvPr id="12" name="Szövegdoboz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1510665" y="10645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885825</xdr:colOff>
      <xdr:row>26</xdr:row>
      <xdr:rowOff>0</xdr:rowOff>
    </xdr:from>
    <xdr:ext cx="184731" cy="264560"/>
    <xdr:sp macro="" textlink="">
      <xdr:nvSpPr>
        <xdr:cNvPr id="13" name="Szövegdoboz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510665" y="11376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885825</xdr:colOff>
      <xdr:row>24</xdr:row>
      <xdr:rowOff>0</xdr:rowOff>
    </xdr:from>
    <xdr:ext cx="184731" cy="264560"/>
    <xdr:sp macro="" textlink="">
      <xdr:nvSpPr>
        <xdr:cNvPr id="14" name="Szövegdoboz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1510665" y="10645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885825</xdr:colOff>
      <xdr:row>24</xdr:row>
      <xdr:rowOff>0</xdr:rowOff>
    </xdr:from>
    <xdr:ext cx="184731" cy="264560"/>
    <xdr:sp macro="" textlink="">
      <xdr:nvSpPr>
        <xdr:cNvPr id="15" name="Szövegdoboz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1510665" y="10645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990600</xdr:colOff>
      <xdr:row>30</xdr:row>
      <xdr:rowOff>0</xdr:rowOff>
    </xdr:from>
    <xdr:ext cx="184731" cy="26456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219200" y="571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990600</xdr:colOff>
      <xdr:row>30</xdr:row>
      <xdr:rowOff>0</xdr:rowOff>
    </xdr:from>
    <xdr:ext cx="184731" cy="264560"/>
    <xdr:sp macro="" textlink="">
      <xdr:nvSpPr>
        <xdr:cNvPr id="3" name="Szövegdoboz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219200" y="571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990600</xdr:colOff>
      <xdr:row>31</xdr:row>
      <xdr:rowOff>0</xdr:rowOff>
    </xdr:from>
    <xdr:ext cx="184731" cy="264560"/>
    <xdr:sp macro="" textlink="">
      <xdr:nvSpPr>
        <xdr:cNvPr id="4" name="Szövegdoboz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1219200" y="590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  <xdr:oneCellAnchor>
    <xdr:from>
      <xdr:col>1</xdr:col>
      <xdr:colOff>990600</xdr:colOff>
      <xdr:row>31</xdr:row>
      <xdr:rowOff>0</xdr:rowOff>
    </xdr:from>
    <xdr:ext cx="184731" cy="264560"/>
    <xdr:sp macro="" textlink="">
      <xdr:nvSpPr>
        <xdr:cNvPr id="5" name="Szövegdoboz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1219200" y="5905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hu-HU"/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36"/>
  <sheetViews>
    <sheetView zoomScaleNormal="100" zoomScaleSheetLayoutView="100" workbookViewId="0">
      <selection activeCell="H14" sqref="H14"/>
    </sheetView>
  </sheetViews>
  <sheetFormatPr defaultColWidth="9.140625" defaultRowHeight="15.75" x14ac:dyDescent="0.25"/>
  <cols>
    <col min="1" max="1" width="42.85546875" style="60" customWidth="1"/>
    <col min="2" max="2" width="10.7109375" style="60" customWidth="1"/>
    <col min="3" max="4" width="21.42578125" style="60" customWidth="1"/>
    <col min="5" max="16384" width="9.140625" style="60"/>
  </cols>
  <sheetData>
    <row r="1" spans="1:4" x14ac:dyDescent="0.25">
      <c r="A1" s="59"/>
    </row>
    <row r="2" spans="1:4" ht="26.25" x14ac:dyDescent="0.25">
      <c r="A2" s="147" t="s">
        <v>282</v>
      </c>
      <c r="B2" s="148"/>
      <c r="C2" s="148"/>
      <c r="D2" s="148"/>
    </row>
    <row r="3" spans="1:4" ht="21" x14ac:dyDescent="0.25">
      <c r="A3" s="147" t="s">
        <v>371</v>
      </c>
      <c r="B3" s="147"/>
      <c r="C3" s="147"/>
      <c r="D3" s="147"/>
    </row>
    <row r="4" spans="1:4" ht="21" x14ac:dyDescent="0.25">
      <c r="A4" s="147"/>
      <c r="B4" s="147"/>
      <c r="C4" s="147"/>
      <c r="D4" s="147"/>
    </row>
    <row r="5" spans="1:4" x14ac:dyDescent="0.25">
      <c r="A5" s="61"/>
      <c r="B5" s="62"/>
      <c r="C5" s="62"/>
      <c r="D5" s="62"/>
    </row>
    <row r="6" spans="1:4" s="63" customFormat="1" x14ac:dyDescent="0.25">
      <c r="A6" s="149" t="s">
        <v>283</v>
      </c>
      <c r="B6" s="149"/>
      <c r="C6" s="149"/>
      <c r="D6" s="149"/>
    </row>
    <row r="7" spans="1:4" s="63" customFormat="1" x14ac:dyDescent="0.25">
      <c r="A7" s="150"/>
      <c r="B7" s="150"/>
      <c r="C7" s="150"/>
      <c r="D7" s="150"/>
    </row>
    <row r="8" spans="1:4" s="63" customFormat="1" x14ac:dyDescent="0.25">
      <c r="A8" s="150"/>
      <c r="B8" s="150"/>
      <c r="C8" s="150"/>
      <c r="D8" s="150"/>
    </row>
    <row r="9" spans="1:4" s="63" customFormat="1" ht="15.75" customHeight="1" x14ac:dyDescent="0.25">
      <c r="A9" s="150"/>
      <c r="B9" s="150"/>
      <c r="C9" s="150"/>
      <c r="D9" s="150"/>
    </row>
    <row r="10" spans="1:4" s="63" customFormat="1" x14ac:dyDescent="0.25">
      <c r="A10" s="64" t="s">
        <v>284</v>
      </c>
      <c r="B10" s="64"/>
      <c r="C10" s="64" t="s">
        <v>284</v>
      </c>
      <c r="D10" s="64"/>
    </row>
    <row r="11" spans="1:4" s="63" customFormat="1" x14ac:dyDescent="0.25">
      <c r="A11" s="72" t="s">
        <v>285</v>
      </c>
      <c r="B11" s="73"/>
      <c r="C11" s="73" t="s">
        <v>284</v>
      </c>
      <c r="D11" s="73"/>
    </row>
    <row r="12" spans="1:4" s="63" customFormat="1" x14ac:dyDescent="0.25">
      <c r="A12" s="74"/>
      <c r="B12" s="73"/>
      <c r="C12" s="73"/>
      <c r="D12" s="73"/>
    </row>
    <row r="13" spans="1:4" s="63" customFormat="1" x14ac:dyDescent="0.25">
      <c r="A13" s="73"/>
      <c r="B13" s="73"/>
      <c r="C13" s="73"/>
      <c r="D13" s="73"/>
    </row>
    <row r="14" spans="1:4" s="63" customFormat="1" x14ac:dyDescent="0.25">
      <c r="A14" s="73"/>
      <c r="B14" s="73"/>
      <c r="C14" s="73"/>
      <c r="D14" s="73"/>
    </row>
    <row r="15" spans="1:4" s="63" customFormat="1" x14ac:dyDescent="0.25">
      <c r="A15" s="64"/>
      <c r="B15" s="64"/>
      <c r="C15" s="64"/>
      <c r="D15" s="64"/>
    </row>
    <row r="16" spans="1:4" s="63" customFormat="1" x14ac:dyDescent="0.25">
      <c r="A16" s="72" t="s">
        <v>597</v>
      </c>
      <c r="B16" s="73"/>
      <c r="C16" s="73" t="s">
        <v>284</v>
      </c>
      <c r="D16" s="73"/>
    </row>
    <row r="17" spans="1:256" x14ac:dyDescent="0.25">
      <c r="A17" s="62"/>
      <c r="B17" s="62"/>
      <c r="C17" s="62"/>
      <c r="D17" s="62"/>
    </row>
    <row r="18" spans="1:256" x14ac:dyDescent="0.25">
      <c r="A18" s="151" t="s">
        <v>286</v>
      </c>
      <c r="B18" s="151"/>
      <c r="C18" s="151"/>
      <c r="D18" s="151"/>
    </row>
    <row r="19" spans="1:256" x14ac:dyDescent="0.25">
      <c r="A19" s="65" t="s">
        <v>287</v>
      </c>
      <c r="B19" s="65"/>
      <c r="C19" s="66" t="s">
        <v>288</v>
      </c>
      <c r="D19" s="66" t="s">
        <v>289</v>
      </c>
    </row>
    <row r="20" spans="1:256" x14ac:dyDescent="0.25">
      <c r="A20" s="67" t="s">
        <v>290</v>
      </c>
      <c r="B20" s="65"/>
      <c r="C20" s="68">
        <f>'Fejezet összesítő'!C9</f>
        <v>0</v>
      </c>
      <c r="D20" s="68">
        <f>'Fejezet összesítő'!D9</f>
        <v>0</v>
      </c>
    </row>
    <row r="21" spans="1:256" x14ac:dyDescent="0.25">
      <c r="A21" s="67" t="s">
        <v>291</v>
      </c>
      <c r="B21" s="65"/>
      <c r="C21" s="68"/>
      <c r="D21" s="68"/>
    </row>
    <row r="22" spans="1:256" x14ac:dyDescent="0.25">
      <c r="A22" s="62" t="s">
        <v>292</v>
      </c>
      <c r="B22" s="62"/>
      <c r="C22" s="152">
        <f>SUM(C20:D20)</f>
        <v>0</v>
      </c>
      <c r="D22" s="152"/>
    </row>
    <row r="23" spans="1:256" x14ac:dyDescent="0.25">
      <c r="A23" s="65" t="s">
        <v>293</v>
      </c>
      <c r="B23" s="69">
        <v>0.27</v>
      </c>
      <c r="C23" s="153">
        <f>C22*0.27</f>
        <v>0</v>
      </c>
      <c r="D23" s="153"/>
    </row>
    <row r="24" spans="1:256" x14ac:dyDescent="0.25">
      <c r="A24" s="65" t="s">
        <v>294</v>
      </c>
      <c r="B24" s="65"/>
      <c r="C24" s="154">
        <f>C22+C23</f>
        <v>0</v>
      </c>
      <c r="D24" s="154"/>
    </row>
    <row r="25" spans="1:256" x14ac:dyDescent="0.25">
      <c r="A25" s="62"/>
      <c r="B25" s="62"/>
      <c r="C25" s="62"/>
      <c r="D25" s="62"/>
    </row>
    <row r="26" spans="1:256" x14ac:dyDescent="0.25">
      <c r="A26" s="62"/>
      <c r="B26" s="62"/>
      <c r="C26" s="62"/>
      <c r="D26" s="62"/>
    </row>
    <row r="27" spans="1:256" x14ac:dyDescent="0.25">
      <c r="A27" s="62"/>
      <c r="B27" s="62"/>
      <c r="C27" s="62"/>
      <c r="D27" s="62"/>
    </row>
    <row r="28" spans="1:256" x14ac:dyDescent="0.25">
      <c r="A28" s="62"/>
      <c r="B28" s="155" t="s">
        <v>295</v>
      </c>
      <c r="C28" s="155"/>
      <c r="D28" s="62"/>
    </row>
    <row r="29" spans="1:256" x14ac:dyDescent="0.25">
      <c r="A29" s="62"/>
      <c r="B29" s="70"/>
      <c r="C29" s="70"/>
      <c r="D29" s="62"/>
    </row>
    <row r="30" spans="1:256" x14ac:dyDescent="0.25">
      <c r="A30" s="146" t="s">
        <v>296</v>
      </c>
      <c r="B30" s="146"/>
      <c r="C30" s="146"/>
      <c r="D30" s="146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143"/>
      <c r="CA30" s="143"/>
      <c r="CB30" s="143"/>
      <c r="CC30" s="143"/>
      <c r="CD30" s="143"/>
      <c r="CE30" s="143"/>
      <c r="CF30" s="143"/>
      <c r="CG30" s="143"/>
      <c r="CH30" s="143"/>
      <c r="CI30" s="143"/>
      <c r="CJ30" s="143"/>
      <c r="CK30" s="143"/>
      <c r="CL30" s="143"/>
      <c r="CM30" s="143"/>
      <c r="CN30" s="143"/>
      <c r="CO30" s="143"/>
      <c r="CP30" s="143"/>
      <c r="CQ30" s="143"/>
      <c r="CR30" s="143"/>
      <c r="CS30" s="143"/>
      <c r="CT30" s="143"/>
      <c r="CU30" s="143"/>
      <c r="CV30" s="143"/>
      <c r="CW30" s="143"/>
      <c r="CX30" s="143"/>
      <c r="CY30" s="143"/>
      <c r="CZ30" s="143"/>
      <c r="DA30" s="143"/>
      <c r="DB30" s="143"/>
      <c r="DC30" s="143"/>
      <c r="DD30" s="143"/>
      <c r="DE30" s="143"/>
      <c r="DF30" s="143"/>
      <c r="DG30" s="143"/>
      <c r="DH30" s="143"/>
      <c r="DI30" s="143"/>
      <c r="DJ30" s="143"/>
      <c r="DK30" s="143"/>
      <c r="DL30" s="143"/>
      <c r="DM30" s="143"/>
      <c r="DN30" s="143"/>
      <c r="DO30" s="143"/>
      <c r="DP30" s="143"/>
      <c r="DQ30" s="143"/>
      <c r="DR30" s="143"/>
      <c r="DS30" s="143"/>
      <c r="DT30" s="143"/>
      <c r="DU30" s="143"/>
      <c r="DV30" s="143"/>
      <c r="DW30" s="143"/>
      <c r="DX30" s="143"/>
      <c r="DY30" s="143"/>
      <c r="DZ30" s="143"/>
      <c r="EA30" s="143"/>
      <c r="EB30" s="143"/>
      <c r="EC30" s="143"/>
      <c r="ED30" s="143"/>
      <c r="EE30" s="143"/>
      <c r="EF30" s="143"/>
      <c r="EG30" s="143"/>
      <c r="EH30" s="143"/>
      <c r="EI30" s="143"/>
      <c r="EJ30" s="143"/>
      <c r="EK30" s="143"/>
      <c r="EL30" s="143"/>
      <c r="EM30" s="143"/>
      <c r="EN30" s="143"/>
      <c r="EO30" s="143"/>
      <c r="EP30" s="143"/>
      <c r="EQ30" s="143"/>
      <c r="ER30" s="143"/>
      <c r="ES30" s="143"/>
      <c r="ET30" s="143"/>
      <c r="EU30" s="143"/>
      <c r="EV30" s="143"/>
      <c r="EW30" s="143"/>
      <c r="EX30" s="143"/>
      <c r="EY30" s="143"/>
      <c r="EZ30" s="143"/>
      <c r="FA30" s="143"/>
      <c r="FB30" s="143"/>
      <c r="FC30" s="143"/>
      <c r="FD30" s="143"/>
      <c r="FE30" s="143"/>
      <c r="FF30" s="143"/>
      <c r="FG30" s="143"/>
      <c r="FH30" s="143"/>
      <c r="FI30" s="143"/>
      <c r="FJ30" s="143"/>
      <c r="FK30" s="143"/>
      <c r="FL30" s="143"/>
      <c r="FM30" s="143"/>
      <c r="FN30" s="143"/>
      <c r="FO30" s="143"/>
      <c r="FP30" s="143"/>
      <c r="FQ30" s="143"/>
      <c r="FR30" s="143"/>
      <c r="FS30" s="143"/>
      <c r="FT30" s="143"/>
      <c r="FU30" s="143"/>
      <c r="FV30" s="143"/>
      <c r="FW30" s="143"/>
      <c r="FX30" s="143"/>
      <c r="FY30" s="143"/>
      <c r="FZ30" s="143"/>
      <c r="GA30" s="143"/>
      <c r="GB30" s="143"/>
      <c r="GC30" s="143"/>
      <c r="GD30" s="143"/>
      <c r="GE30" s="143"/>
      <c r="GF30" s="143"/>
      <c r="GG30" s="143"/>
      <c r="GH30" s="143"/>
      <c r="GI30" s="143"/>
      <c r="GJ30" s="143"/>
      <c r="GK30" s="143"/>
      <c r="GL30" s="143"/>
      <c r="GM30" s="143"/>
      <c r="GN30" s="143"/>
      <c r="GO30" s="143"/>
      <c r="GP30" s="143"/>
      <c r="GQ30" s="143"/>
      <c r="GR30" s="143"/>
      <c r="GS30" s="143"/>
      <c r="GT30" s="143"/>
      <c r="GU30" s="143"/>
      <c r="GV30" s="143"/>
      <c r="GW30" s="143"/>
      <c r="GX30" s="143"/>
      <c r="GY30" s="143"/>
      <c r="GZ30" s="143"/>
      <c r="HA30" s="143"/>
      <c r="HB30" s="143"/>
      <c r="HC30" s="143"/>
      <c r="HD30" s="143"/>
      <c r="HE30" s="143"/>
      <c r="HF30" s="143"/>
      <c r="HG30" s="143"/>
      <c r="HH30" s="143"/>
      <c r="HI30" s="143"/>
      <c r="HJ30" s="143"/>
      <c r="HK30" s="143"/>
      <c r="HL30" s="143"/>
      <c r="HM30" s="143"/>
      <c r="HN30" s="143"/>
      <c r="HO30" s="143"/>
      <c r="HP30" s="143"/>
      <c r="HQ30" s="143"/>
      <c r="HR30" s="143"/>
      <c r="HS30" s="143"/>
      <c r="HT30" s="143"/>
      <c r="HU30" s="143"/>
      <c r="HV30" s="143"/>
      <c r="HW30" s="143"/>
      <c r="HX30" s="143"/>
      <c r="HY30" s="143"/>
      <c r="HZ30" s="143"/>
      <c r="IA30" s="143"/>
      <c r="IB30" s="143"/>
      <c r="IC30" s="143"/>
      <c r="ID30" s="143"/>
      <c r="IE30" s="143"/>
      <c r="IF30" s="143"/>
      <c r="IG30" s="143"/>
      <c r="IH30" s="143"/>
      <c r="II30" s="143"/>
      <c r="IJ30" s="143"/>
      <c r="IK30" s="143"/>
      <c r="IL30" s="143"/>
      <c r="IM30" s="143"/>
      <c r="IN30" s="143"/>
      <c r="IO30" s="143"/>
      <c r="IP30" s="143"/>
      <c r="IQ30" s="143"/>
      <c r="IR30" s="143"/>
      <c r="IS30" s="143"/>
      <c r="IT30" s="143"/>
      <c r="IU30" s="143"/>
      <c r="IV30" s="143"/>
    </row>
    <row r="31" spans="1:256" ht="192.75" customHeight="1" x14ac:dyDescent="0.25">
      <c r="A31" s="144" t="s">
        <v>297</v>
      </c>
      <c r="B31" s="145"/>
      <c r="C31" s="145"/>
      <c r="D31" s="145"/>
    </row>
    <row r="32" spans="1:256" x14ac:dyDescent="0.25">
      <c r="A32" s="62"/>
      <c r="B32" s="62"/>
      <c r="C32" s="62"/>
      <c r="D32" s="62"/>
    </row>
    <row r="33" spans="1:4" x14ac:dyDescent="0.25">
      <c r="A33" s="146" t="s">
        <v>298</v>
      </c>
      <c r="B33" s="146"/>
      <c r="C33" s="146"/>
      <c r="D33" s="146"/>
    </row>
    <row r="34" spans="1:4" s="71" customFormat="1" ht="15.75" customHeight="1" x14ac:dyDescent="0.25">
      <c r="A34" s="144" t="s">
        <v>299</v>
      </c>
      <c r="B34" s="144"/>
      <c r="C34" s="144"/>
      <c r="D34" s="144"/>
    </row>
    <row r="35" spans="1:4" s="71" customFormat="1" ht="15.75" customHeight="1" x14ac:dyDescent="0.25">
      <c r="A35" s="144" t="s">
        <v>300</v>
      </c>
      <c r="B35" s="144"/>
      <c r="C35" s="144"/>
      <c r="D35" s="144"/>
    </row>
    <row r="36" spans="1:4" s="71" customFormat="1" ht="15.75" customHeight="1" x14ac:dyDescent="0.25">
      <c r="A36" s="75"/>
      <c r="B36" s="76"/>
      <c r="C36" s="76"/>
      <c r="D36" s="76"/>
    </row>
  </sheetData>
  <mergeCells count="80">
    <mergeCell ref="E30:H30"/>
    <mergeCell ref="A2:D2"/>
    <mergeCell ref="A3:D3"/>
    <mergeCell ref="A6:D6"/>
    <mergeCell ref="A7:D7"/>
    <mergeCell ref="A9:D9"/>
    <mergeCell ref="A18:D18"/>
    <mergeCell ref="C22:D22"/>
    <mergeCell ref="C23:D23"/>
    <mergeCell ref="C24:D24"/>
    <mergeCell ref="B28:C28"/>
    <mergeCell ref="A30:D30"/>
    <mergeCell ref="A4:D4"/>
    <mergeCell ref="A8:D8"/>
    <mergeCell ref="BA30:BD30"/>
    <mergeCell ref="I30:L30"/>
    <mergeCell ref="M30:P30"/>
    <mergeCell ref="Q30:T30"/>
    <mergeCell ref="U30:X30"/>
    <mergeCell ref="Y30:AB30"/>
    <mergeCell ref="AC30:AF30"/>
    <mergeCell ref="AG30:AJ30"/>
    <mergeCell ref="AK30:AN30"/>
    <mergeCell ref="AO30:AR30"/>
    <mergeCell ref="AS30:AV30"/>
    <mergeCell ref="AW30:AZ30"/>
    <mergeCell ref="CW30:CZ30"/>
    <mergeCell ref="BE30:BH30"/>
    <mergeCell ref="BI30:BL30"/>
    <mergeCell ref="BM30:BP30"/>
    <mergeCell ref="BQ30:BT30"/>
    <mergeCell ref="BU30:BX30"/>
    <mergeCell ref="BY30:CB30"/>
    <mergeCell ref="CC30:CF30"/>
    <mergeCell ref="CG30:CJ30"/>
    <mergeCell ref="CK30:CN30"/>
    <mergeCell ref="CO30:CR30"/>
    <mergeCell ref="CS30:CV30"/>
    <mergeCell ref="EG30:EJ30"/>
    <mergeCell ref="EK30:EN30"/>
    <mergeCell ref="EO30:ER30"/>
    <mergeCell ref="ES30:EV30"/>
    <mergeCell ref="DA30:DD30"/>
    <mergeCell ref="DE30:DH30"/>
    <mergeCell ref="DI30:DL30"/>
    <mergeCell ref="DM30:DP30"/>
    <mergeCell ref="DQ30:DT30"/>
    <mergeCell ref="DU30:DX30"/>
    <mergeCell ref="A35:D35"/>
    <mergeCell ref="HQ30:HT30"/>
    <mergeCell ref="HU30:HX30"/>
    <mergeCell ref="HY30:IB30"/>
    <mergeCell ref="IC30:IF30"/>
    <mergeCell ref="GS30:GV30"/>
    <mergeCell ref="GW30:GZ30"/>
    <mergeCell ref="HA30:HD30"/>
    <mergeCell ref="HE30:HH30"/>
    <mergeCell ref="HI30:HL30"/>
    <mergeCell ref="HM30:HP30"/>
    <mergeCell ref="FU30:FX30"/>
    <mergeCell ref="FY30:GB30"/>
    <mergeCell ref="GC30:GF30"/>
    <mergeCell ref="GG30:GJ30"/>
    <mergeCell ref="GK30:GN30"/>
    <mergeCell ref="IO30:IR30"/>
    <mergeCell ref="IS30:IV30"/>
    <mergeCell ref="A31:D31"/>
    <mergeCell ref="A33:D33"/>
    <mergeCell ref="A34:D34"/>
    <mergeCell ref="IG30:IJ30"/>
    <mergeCell ref="IK30:IN30"/>
    <mergeCell ref="GO30:GR30"/>
    <mergeCell ref="EW30:EZ30"/>
    <mergeCell ref="FA30:FD30"/>
    <mergeCell ref="FE30:FH30"/>
    <mergeCell ref="FI30:FL30"/>
    <mergeCell ref="FM30:FP30"/>
    <mergeCell ref="FQ30:FT30"/>
    <mergeCell ref="DY30:EB30"/>
    <mergeCell ref="EC30:EF30"/>
  </mergeCells>
  <printOptions horizontalCentered="1" gridLines="1"/>
  <pageMargins left="0.78740157480314965" right="0.78740157480314965" top="0.78740157480314965" bottom="0.78740157480314965" header="0.43307086614173229" footer="0.43307086614173229"/>
  <pageSetup paperSize="9" scale="88" firstPageNumber="4294963191" orientation="portrait" r:id="rId1"/>
  <headerFoot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9"/>
  <sheetViews>
    <sheetView zoomScaleNormal="100" zoomScaleSheetLayoutView="100" workbookViewId="0">
      <selection activeCell="I22" sqref="I22"/>
    </sheetView>
  </sheetViews>
  <sheetFormatPr defaultColWidth="9.140625" defaultRowHeight="12.75" x14ac:dyDescent="0.25"/>
  <cols>
    <col min="1" max="1" width="6.7109375" style="5" customWidth="1"/>
    <col min="2" max="2" width="32.85546875" style="5" customWidth="1"/>
    <col min="3" max="5" width="18.28515625" style="30" customWidth="1"/>
    <col min="6" max="16384" width="9.140625" style="5"/>
  </cols>
  <sheetData>
    <row r="1" spans="1:7" x14ac:dyDescent="0.25">
      <c r="A1" s="31"/>
      <c r="B1" s="31"/>
      <c r="C1" s="32" t="s">
        <v>8</v>
      </c>
      <c r="D1" s="32" t="s">
        <v>9</v>
      </c>
      <c r="E1" s="32" t="s">
        <v>15</v>
      </c>
    </row>
    <row r="2" spans="1:7" s="4" customFormat="1" x14ac:dyDescent="0.25">
      <c r="A2" s="33"/>
      <c r="B2" s="33" t="s">
        <v>142</v>
      </c>
      <c r="C2" s="34"/>
      <c r="D2" s="34"/>
      <c r="E2" s="34"/>
      <c r="F2" s="138"/>
      <c r="G2" s="138"/>
    </row>
    <row r="3" spans="1:7" x14ac:dyDescent="0.25">
      <c r="A3" s="35">
        <v>1</v>
      </c>
      <c r="B3" s="36" t="s">
        <v>309</v>
      </c>
      <c r="C3" s="129">
        <f>'01 víz-csatorna'!G124</f>
        <v>0</v>
      </c>
      <c r="D3" s="129">
        <f>'01 víz-csatorna'!H124</f>
        <v>0</v>
      </c>
      <c r="E3" s="129">
        <f>SUM(C3:D3)</f>
        <v>0</v>
      </c>
    </row>
    <row r="4" spans="1:7" x14ac:dyDescent="0.25">
      <c r="A4" s="35">
        <v>2</v>
      </c>
      <c r="B4" s="36" t="s">
        <v>310</v>
      </c>
      <c r="C4" s="129">
        <f>'02 tüzivíz'!G22</f>
        <v>0</v>
      </c>
      <c r="D4" s="129">
        <f>'02 tüzivíz'!H22</f>
        <v>0</v>
      </c>
      <c r="E4" s="129">
        <f t="shared" ref="E4:E5" si="0">SUM(C4:D4)</f>
        <v>0</v>
      </c>
    </row>
    <row r="5" spans="1:7" x14ac:dyDescent="0.25">
      <c r="A5" s="35">
        <v>3</v>
      </c>
      <c r="B5" s="36" t="s">
        <v>311</v>
      </c>
      <c r="C5" s="129">
        <f>'03 fűt-hűt'!G181</f>
        <v>0</v>
      </c>
      <c r="D5" s="129">
        <f>'03 fűt-hűt'!H181</f>
        <v>0</v>
      </c>
      <c r="E5" s="129">
        <f t="shared" si="0"/>
        <v>0</v>
      </c>
    </row>
    <row r="6" spans="1:7" x14ac:dyDescent="0.25">
      <c r="A6" s="35">
        <v>4</v>
      </c>
      <c r="B6" s="37" t="s">
        <v>312</v>
      </c>
      <c r="C6" s="130">
        <f>'04_szellőzés'!G100</f>
        <v>0</v>
      </c>
      <c r="D6" s="130">
        <f>'04_szellőzés'!H100</f>
        <v>0</v>
      </c>
      <c r="E6" s="129">
        <f>SUM(C6:D6)</f>
        <v>0</v>
      </c>
    </row>
    <row r="7" spans="1:7" x14ac:dyDescent="0.25">
      <c r="A7" s="35">
        <v>5</v>
      </c>
      <c r="B7" s="36" t="s">
        <v>496</v>
      </c>
      <c r="C7" s="129">
        <f>'05_gázellátás'!G51</f>
        <v>0</v>
      </c>
      <c r="D7" s="129">
        <f>'05_gázellátás'!H51</f>
        <v>0</v>
      </c>
      <c r="E7" s="129">
        <f t="shared" ref="E7:E8" si="1">SUM(C7:D7)</f>
        <v>0</v>
      </c>
    </row>
    <row r="8" spans="1:7" x14ac:dyDescent="0.25">
      <c r="A8" s="35">
        <v>6</v>
      </c>
      <c r="B8" s="36" t="s">
        <v>497</v>
      </c>
      <c r="C8" s="129">
        <f>'06_sűrített levegő'!G47</f>
        <v>0</v>
      </c>
      <c r="D8" s="129">
        <f>'06_sűrített levegő'!H47</f>
        <v>0</v>
      </c>
      <c r="E8" s="129">
        <f t="shared" si="1"/>
        <v>0</v>
      </c>
    </row>
    <row r="9" spans="1:7" x14ac:dyDescent="0.25">
      <c r="A9" s="33"/>
      <c r="B9" s="33" t="s">
        <v>14</v>
      </c>
      <c r="C9" s="131">
        <f>SUM(C3:C8)</f>
        <v>0</v>
      </c>
      <c r="D9" s="131">
        <f>SUM(D3:D8)</f>
        <v>0</v>
      </c>
      <c r="E9" s="131">
        <f>SUM(E3:E8)</f>
        <v>0</v>
      </c>
    </row>
  </sheetData>
  <printOptions horizontalCentered="1" gridLines="1"/>
  <pageMargins left="0.78740157480314965" right="0.78740157480314965" top="0.78740157480314965" bottom="0.78740157480314965" header="0.39370078740157483" footer="0.39370078740157483"/>
  <pageSetup paperSize="9" scale="90" firstPageNumber="4294963191" orientation="portrait" r:id="rId1"/>
  <headerFooter>
    <oddHeader>&amp;L&amp;A</oddHead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I133"/>
  <sheetViews>
    <sheetView zoomScaleNormal="100" zoomScaleSheetLayoutView="100" workbookViewId="0">
      <pane ySplit="4" topLeftCell="A116" activePane="bottomLeft" state="frozen"/>
      <selection sqref="A1:XFD1048576"/>
      <selection pane="bottomLeft" activeCell="A3" sqref="A3:XFD3"/>
    </sheetView>
  </sheetViews>
  <sheetFormatPr defaultColWidth="9.28515625" defaultRowHeight="12.75" x14ac:dyDescent="0.25"/>
  <cols>
    <col min="1" max="1" width="4.28515625" style="114" bestFit="1" customWidth="1"/>
    <col min="2" max="2" width="40.7109375" style="115" customWidth="1"/>
    <col min="3" max="3" width="8.5703125" style="114" customWidth="1"/>
    <col min="4" max="4" width="8.5703125" style="115" customWidth="1"/>
    <col min="5" max="5" width="10.140625" style="49" bestFit="1" customWidth="1"/>
    <col min="6" max="6" width="11.85546875" style="49" bestFit="1" customWidth="1"/>
    <col min="7" max="8" width="12.28515625" style="49" bestFit="1" customWidth="1"/>
    <col min="9" max="9" width="8.42578125" style="49" bestFit="1" customWidth="1"/>
    <col min="10" max="216" width="9.140625" style="115" customWidth="1"/>
    <col min="217" max="217" width="9.28515625" style="115" customWidth="1"/>
    <col min="218" max="218" width="37.140625" style="115" customWidth="1"/>
    <col min="219" max="16384" width="9.28515625" style="115"/>
  </cols>
  <sheetData>
    <row r="3" spans="1:9" s="40" customFormat="1" ht="25.5" x14ac:dyDescent="0.25">
      <c r="A3" s="121" t="s">
        <v>143</v>
      </c>
      <c r="B3" s="38" t="s">
        <v>598</v>
      </c>
      <c r="C3" s="38" t="s">
        <v>603</v>
      </c>
      <c r="D3" s="38" t="s">
        <v>599</v>
      </c>
      <c r="E3" s="39" t="s">
        <v>600</v>
      </c>
      <c r="F3" s="39" t="s">
        <v>601</v>
      </c>
      <c r="G3" s="39" t="s">
        <v>604</v>
      </c>
      <c r="H3" s="39" t="s">
        <v>605</v>
      </c>
      <c r="I3" s="39" t="s">
        <v>602</v>
      </c>
    </row>
    <row r="4" spans="1:9" s="40" customFormat="1" x14ac:dyDescent="0.25">
      <c r="A4" s="122"/>
      <c r="B4" s="41"/>
      <c r="C4" s="42"/>
      <c r="D4" s="41"/>
      <c r="E4" s="108"/>
      <c r="F4" s="108"/>
      <c r="G4" s="108"/>
      <c r="H4" s="108"/>
      <c r="I4" s="43"/>
    </row>
    <row r="5" spans="1:9" s="45" customFormat="1" x14ac:dyDescent="0.25">
      <c r="A5" s="114"/>
      <c r="B5" s="44" t="s">
        <v>224</v>
      </c>
      <c r="C5" s="44"/>
      <c r="E5" s="46"/>
      <c r="F5" s="46"/>
      <c r="G5" s="46"/>
      <c r="H5" s="46"/>
      <c r="I5" s="46"/>
    </row>
    <row r="6" spans="1:9" x14ac:dyDescent="0.25">
      <c r="B6" s="114"/>
    </row>
    <row r="7" spans="1:9" x14ac:dyDescent="0.25">
      <c r="B7" s="90" t="s">
        <v>225</v>
      </c>
      <c r="C7" s="90"/>
      <c r="D7" s="91"/>
      <c r="E7" s="92"/>
      <c r="F7" s="92"/>
      <c r="G7" s="92"/>
      <c r="H7" s="92"/>
    </row>
    <row r="8" spans="1:9" ht="56.25" x14ac:dyDescent="0.25">
      <c r="A8" s="111" t="s">
        <v>43</v>
      </c>
      <c r="B8" s="115" t="s">
        <v>206</v>
      </c>
      <c r="C8" s="114">
        <v>168</v>
      </c>
      <c r="D8" s="115" t="s">
        <v>213</v>
      </c>
      <c r="E8" s="136"/>
      <c r="F8" s="136"/>
      <c r="G8" s="116">
        <f>C8*E8</f>
        <v>0</v>
      </c>
      <c r="H8" s="116">
        <f>C8*F8</f>
        <v>0</v>
      </c>
      <c r="I8" s="123"/>
    </row>
    <row r="9" spans="1:9" ht="76.5" x14ac:dyDescent="0.25">
      <c r="A9" s="111" t="s">
        <v>44</v>
      </c>
      <c r="B9" s="115" t="s">
        <v>207</v>
      </c>
      <c r="C9" s="114">
        <v>44</v>
      </c>
      <c r="D9" s="115" t="s">
        <v>213</v>
      </c>
      <c r="E9" s="136"/>
      <c r="F9" s="136"/>
      <c r="G9" s="116">
        <f t="shared" ref="G9:G14" si="0">C9*E9</f>
        <v>0</v>
      </c>
      <c r="H9" s="116">
        <f t="shared" ref="H9:H14" si="1">C9*F9</f>
        <v>0</v>
      </c>
      <c r="I9" s="123"/>
    </row>
    <row r="10" spans="1:9" ht="76.5" x14ac:dyDescent="0.25">
      <c r="A10" s="111" t="s">
        <v>45</v>
      </c>
      <c r="B10" s="115" t="s">
        <v>208</v>
      </c>
      <c r="C10" s="114">
        <v>124</v>
      </c>
      <c r="D10" s="115" t="s">
        <v>213</v>
      </c>
      <c r="E10" s="136"/>
      <c r="F10" s="136"/>
      <c r="G10" s="116">
        <f t="shared" si="0"/>
        <v>0</v>
      </c>
      <c r="H10" s="116">
        <f t="shared" si="1"/>
        <v>0</v>
      </c>
      <c r="I10" s="123"/>
    </row>
    <row r="11" spans="1:9" ht="38.25" x14ac:dyDescent="0.25">
      <c r="A11" s="111" t="s">
        <v>46</v>
      </c>
      <c r="B11" s="115" t="s">
        <v>209</v>
      </c>
      <c r="C11" s="114">
        <v>44</v>
      </c>
      <c r="D11" s="115" t="s">
        <v>213</v>
      </c>
      <c r="E11" s="136"/>
      <c r="F11" s="136"/>
      <c r="G11" s="116">
        <f t="shared" si="0"/>
        <v>0</v>
      </c>
      <c r="H11" s="116">
        <f t="shared" si="1"/>
        <v>0</v>
      </c>
      <c r="I11" s="123"/>
    </row>
    <row r="12" spans="1:9" ht="38.25" x14ac:dyDescent="0.25">
      <c r="A12" s="111" t="s">
        <v>47</v>
      </c>
      <c r="B12" s="115" t="s">
        <v>210</v>
      </c>
      <c r="C12" s="114">
        <v>124</v>
      </c>
      <c r="D12" s="115" t="s">
        <v>213</v>
      </c>
      <c r="E12" s="136"/>
      <c r="F12" s="136"/>
      <c r="G12" s="116">
        <f t="shared" si="0"/>
        <v>0</v>
      </c>
      <c r="H12" s="116">
        <f t="shared" si="1"/>
        <v>0</v>
      </c>
      <c r="I12" s="123"/>
    </row>
    <row r="13" spans="1:9" ht="63.75" x14ac:dyDescent="0.25">
      <c r="A13" s="111" t="s">
        <v>50</v>
      </c>
      <c r="B13" s="115" t="s">
        <v>211</v>
      </c>
      <c r="C13" s="114">
        <v>67</v>
      </c>
      <c r="D13" s="115" t="s">
        <v>213</v>
      </c>
      <c r="E13" s="136"/>
      <c r="F13" s="136"/>
      <c r="G13" s="116">
        <f t="shared" si="0"/>
        <v>0</v>
      </c>
      <c r="H13" s="116">
        <f t="shared" si="1"/>
        <v>0</v>
      </c>
      <c r="I13" s="123"/>
    </row>
    <row r="14" spans="1:9" ht="25.5" x14ac:dyDescent="0.25">
      <c r="A14" s="111" t="s">
        <v>51</v>
      </c>
      <c r="B14" s="115" t="s">
        <v>212</v>
      </c>
      <c r="C14" s="114">
        <v>67</v>
      </c>
      <c r="D14" s="115" t="s">
        <v>213</v>
      </c>
      <c r="E14" s="136"/>
      <c r="F14" s="136"/>
      <c r="G14" s="116">
        <f t="shared" si="0"/>
        <v>0</v>
      </c>
      <c r="H14" s="116">
        <f t="shared" si="1"/>
        <v>0</v>
      </c>
      <c r="I14" s="123"/>
    </row>
    <row r="15" spans="1:9" x14ac:dyDescent="0.25">
      <c r="A15" s="111"/>
      <c r="B15" s="113" t="s">
        <v>26</v>
      </c>
      <c r="C15" s="90"/>
      <c r="D15" s="91"/>
      <c r="E15" s="92"/>
      <c r="F15" s="92"/>
      <c r="G15" s="80"/>
      <c r="H15" s="80"/>
      <c r="I15" s="123"/>
    </row>
    <row r="16" spans="1:9" ht="89.25" x14ac:dyDescent="0.25">
      <c r="A16" s="111" t="s">
        <v>52</v>
      </c>
      <c r="B16" s="115" t="s">
        <v>226</v>
      </c>
      <c r="C16" s="114">
        <v>317</v>
      </c>
      <c r="D16" s="115" t="s">
        <v>0</v>
      </c>
      <c r="E16" s="136"/>
      <c r="F16" s="136"/>
      <c r="G16" s="116">
        <f>C16*E16</f>
        <v>0</v>
      </c>
      <c r="H16" s="116">
        <f>C16*F16</f>
        <v>0</v>
      </c>
      <c r="I16" s="116"/>
    </row>
    <row r="17" spans="1:9" x14ac:dyDescent="0.25">
      <c r="A17" s="111" t="s">
        <v>53</v>
      </c>
      <c r="B17" s="115" t="s">
        <v>227</v>
      </c>
      <c r="C17" s="114">
        <v>338</v>
      </c>
      <c r="D17" s="115" t="s">
        <v>0</v>
      </c>
      <c r="E17" s="136"/>
      <c r="F17" s="136"/>
      <c r="G17" s="116">
        <f t="shared" ref="G17:G89" si="2">C17*E17</f>
        <v>0</v>
      </c>
      <c r="H17" s="116">
        <f t="shared" ref="H17:H89" si="3">C17*F17</f>
        <v>0</v>
      </c>
      <c r="I17" s="116"/>
    </row>
    <row r="18" spans="1:9" x14ac:dyDescent="0.25">
      <c r="A18" s="111" t="s">
        <v>54</v>
      </c>
      <c r="B18" s="115" t="s">
        <v>228</v>
      </c>
      <c r="C18" s="114">
        <v>193</v>
      </c>
      <c r="D18" s="115" t="s">
        <v>0</v>
      </c>
      <c r="E18" s="136"/>
      <c r="F18" s="136"/>
      <c r="G18" s="116">
        <f t="shared" si="2"/>
        <v>0</v>
      </c>
      <c r="H18" s="116">
        <f t="shared" si="3"/>
        <v>0</v>
      </c>
      <c r="I18" s="116"/>
    </row>
    <row r="19" spans="1:9" x14ac:dyDescent="0.25">
      <c r="A19" s="111" t="s">
        <v>55</v>
      </c>
      <c r="B19" s="115" t="s">
        <v>229</v>
      </c>
      <c r="C19" s="114">
        <v>69</v>
      </c>
      <c r="D19" s="115" t="s">
        <v>0</v>
      </c>
      <c r="E19" s="136"/>
      <c r="F19" s="136"/>
      <c r="G19" s="116">
        <f t="shared" si="2"/>
        <v>0</v>
      </c>
      <c r="H19" s="116">
        <f t="shared" si="3"/>
        <v>0</v>
      </c>
      <c r="I19" s="116"/>
    </row>
    <row r="20" spans="1:9" x14ac:dyDescent="0.25">
      <c r="A20" s="111" t="s">
        <v>56</v>
      </c>
      <c r="B20" s="115" t="s">
        <v>230</v>
      </c>
      <c r="C20" s="114">
        <v>159</v>
      </c>
      <c r="D20" s="115" t="s">
        <v>0</v>
      </c>
      <c r="E20" s="136"/>
      <c r="F20" s="136"/>
      <c r="G20" s="116">
        <f t="shared" si="2"/>
        <v>0</v>
      </c>
      <c r="H20" s="116">
        <f t="shared" si="3"/>
        <v>0</v>
      </c>
      <c r="I20" s="116"/>
    </row>
    <row r="21" spans="1:9" x14ac:dyDescent="0.25">
      <c r="A21" s="111" t="s">
        <v>57</v>
      </c>
      <c r="B21" s="115" t="s">
        <v>301</v>
      </c>
      <c r="C21" s="114">
        <v>6</v>
      </c>
      <c r="D21" s="115" t="s">
        <v>0</v>
      </c>
      <c r="E21" s="136"/>
      <c r="F21" s="136"/>
      <c r="G21" s="116">
        <f t="shared" si="2"/>
        <v>0</v>
      </c>
      <c r="H21" s="116">
        <f t="shared" si="3"/>
        <v>0</v>
      </c>
      <c r="I21" s="116"/>
    </row>
    <row r="22" spans="1:9" ht="102" x14ac:dyDescent="0.25">
      <c r="A22" s="111" t="s">
        <v>58</v>
      </c>
      <c r="B22" s="115" t="s">
        <v>418</v>
      </c>
      <c r="C22" s="114">
        <v>7</v>
      </c>
      <c r="D22" s="115" t="s">
        <v>0</v>
      </c>
      <c r="E22" s="136"/>
      <c r="F22" s="136"/>
      <c r="G22" s="116">
        <f t="shared" si="2"/>
        <v>0</v>
      </c>
      <c r="H22" s="116">
        <f t="shared" si="3"/>
        <v>0</v>
      </c>
      <c r="I22" s="116"/>
    </row>
    <row r="23" spans="1:9" x14ac:dyDescent="0.25">
      <c r="A23" s="111" t="s">
        <v>59</v>
      </c>
      <c r="B23" s="115" t="s">
        <v>21</v>
      </c>
      <c r="C23" s="114">
        <v>173</v>
      </c>
      <c r="D23" s="115" t="s">
        <v>0</v>
      </c>
      <c r="E23" s="136"/>
      <c r="F23" s="136"/>
      <c r="G23" s="116">
        <f t="shared" si="2"/>
        <v>0</v>
      </c>
      <c r="H23" s="116">
        <f t="shared" si="3"/>
        <v>0</v>
      </c>
      <c r="I23" s="116"/>
    </row>
    <row r="24" spans="1:9" x14ac:dyDescent="0.25">
      <c r="A24" s="111" t="s">
        <v>60</v>
      </c>
      <c r="B24" s="115" t="s">
        <v>232</v>
      </c>
      <c r="C24" s="114">
        <v>69</v>
      </c>
      <c r="D24" s="115" t="s">
        <v>0</v>
      </c>
      <c r="E24" s="136"/>
      <c r="F24" s="136"/>
      <c r="G24" s="116">
        <f t="shared" si="2"/>
        <v>0</v>
      </c>
      <c r="H24" s="116">
        <f t="shared" si="3"/>
        <v>0</v>
      </c>
      <c r="I24" s="116"/>
    </row>
    <row r="25" spans="1:9" x14ac:dyDescent="0.25">
      <c r="A25" s="111" t="s">
        <v>61</v>
      </c>
      <c r="B25" s="115" t="s">
        <v>231</v>
      </c>
      <c r="C25" s="114">
        <v>104</v>
      </c>
      <c r="D25" s="115" t="s">
        <v>0</v>
      </c>
      <c r="E25" s="136"/>
      <c r="F25" s="136"/>
      <c r="G25" s="116">
        <f t="shared" si="2"/>
        <v>0</v>
      </c>
      <c r="H25" s="116">
        <f t="shared" si="3"/>
        <v>0</v>
      </c>
      <c r="I25" s="116"/>
    </row>
    <row r="26" spans="1:9" x14ac:dyDescent="0.25">
      <c r="A26" s="111" t="s">
        <v>62</v>
      </c>
      <c r="B26" s="115" t="s">
        <v>7</v>
      </c>
      <c r="C26" s="114">
        <v>62</v>
      </c>
      <c r="D26" s="115" t="s">
        <v>0</v>
      </c>
      <c r="E26" s="136"/>
      <c r="F26" s="136"/>
      <c r="G26" s="116">
        <f t="shared" si="2"/>
        <v>0</v>
      </c>
      <c r="H26" s="116">
        <f t="shared" si="3"/>
        <v>0</v>
      </c>
      <c r="I26" s="116"/>
    </row>
    <row r="27" spans="1:9" x14ac:dyDescent="0.25">
      <c r="A27" s="111" t="s">
        <v>63</v>
      </c>
      <c r="B27" s="115" t="s">
        <v>31</v>
      </c>
      <c r="C27" s="114">
        <v>83</v>
      </c>
      <c r="D27" s="115" t="s">
        <v>0</v>
      </c>
      <c r="E27" s="136"/>
      <c r="F27" s="136"/>
      <c r="G27" s="116">
        <f t="shared" si="2"/>
        <v>0</v>
      </c>
      <c r="H27" s="116">
        <f t="shared" si="3"/>
        <v>0</v>
      </c>
      <c r="I27" s="116"/>
    </row>
    <row r="28" spans="1:9" x14ac:dyDescent="0.25">
      <c r="A28" s="111" t="s">
        <v>64</v>
      </c>
      <c r="B28" s="115" t="s">
        <v>277</v>
      </c>
      <c r="C28" s="114">
        <v>21</v>
      </c>
      <c r="D28" s="115" t="s">
        <v>0</v>
      </c>
      <c r="E28" s="136"/>
      <c r="F28" s="136"/>
      <c r="G28" s="116">
        <f t="shared" si="2"/>
        <v>0</v>
      </c>
      <c r="H28" s="116">
        <f t="shared" si="3"/>
        <v>0</v>
      </c>
      <c r="I28" s="116"/>
    </row>
    <row r="29" spans="1:9" ht="76.5" x14ac:dyDescent="0.25">
      <c r="A29" s="111" t="s">
        <v>65</v>
      </c>
      <c r="B29" s="115" t="s">
        <v>233</v>
      </c>
      <c r="C29" s="114">
        <v>83</v>
      </c>
      <c r="D29" s="115" t="s">
        <v>0</v>
      </c>
      <c r="E29" s="136"/>
      <c r="F29" s="136"/>
      <c r="G29" s="116">
        <f t="shared" si="2"/>
        <v>0</v>
      </c>
      <c r="H29" s="116">
        <f t="shared" si="3"/>
        <v>0</v>
      </c>
      <c r="I29" s="116"/>
    </row>
    <row r="30" spans="1:9" x14ac:dyDescent="0.25">
      <c r="A30" s="111" t="s">
        <v>66</v>
      </c>
      <c r="B30" s="115" t="s">
        <v>234</v>
      </c>
      <c r="C30" s="114">
        <v>55</v>
      </c>
      <c r="D30" s="115" t="s">
        <v>0</v>
      </c>
      <c r="E30" s="136"/>
      <c r="F30" s="136"/>
      <c r="G30" s="116">
        <f t="shared" si="2"/>
        <v>0</v>
      </c>
      <c r="H30" s="116">
        <f t="shared" si="3"/>
        <v>0</v>
      </c>
      <c r="I30" s="116"/>
    </row>
    <row r="31" spans="1:9" x14ac:dyDescent="0.25">
      <c r="A31" s="111" t="s">
        <v>67</v>
      </c>
      <c r="B31" s="115" t="s">
        <v>20</v>
      </c>
      <c r="C31" s="114">
        <v>35</v>
      </c>
      <c r="D31" s="115" t="s">
        <v>0</v>
      </c>
      <c r="E31" s="136"/>
      <c r="F31" s="136"/>
      <c r="G31" s="116">
        <f t="shared" si="2"/>
        <v>0</v>
      </c>
      <c r="H31" s="116">
        <f t="shared" si="3"/>
        <v>0</v>
      </c>
      <c r="I31" s="116"/>
    </row>
    <row r="32" spans="1:9" x14ac:dyDescent="0.25">
      <c r="A32" s="111" t="s">
        <v>431</v>
      </c>
      <c r="B32" s="115" t="s">
        <v>140</v>
      </c>
      <c r="C32" s="114">
        <v>28</v>
      </c>
      <c r="D32" s="115" t="s">
        <v>0</v>
      </c>
      <c r="E32" s="136"/>
      <c r="F32" s="136"/>
      <c r="G32" s="116">
        <f t="shared" si="2"/>
        <v>0</v>
      </c>
      <c r="H32" s="116">
        <f t="shared" si="3"/>
        <v>0</v>
      </c>
      <c r="I32" s="116"/>
    </row>
    <row r="33" spans="1:9" ht="114.75" x14ac:dyDescent="0.25">
      <c r="A33" s="111" t="s">
        <v>69</v>
      </c>
      <c r="B33" s="115" t="s">
        <v>540</v>
      </c>
      <c r="C33" s="114">
        <v>317</v>
      </c>
      <c r="D33" s="115" t="s">
        <v>0</v>
      </c>
      <c r="E33" s="136"/>
      <c r="F33" s="136"/>
      <c r="G33" s="116">
        <f t="shared" si="2"/>
        <v>0</v>
      </c>
      <c r="H33" s="116">
        <f t="shared" si="3"/>
        <v>0</v>
      </c>
      <c r="I33" s="116"/>
    </row>
    <row r="34" spans="1:9" x14ac:dyDescent="0.25">
      <c r="A34" s="111" t="s">
        <v>70</v>
      </c>
      <c r="B34" s="115" t="s">
        <v>235</v>
      </c>
      <c r="C34" s="114">
        <v>338</v>
      </c>
      <c r="D34" s="115" t="s">
        <v>0</v>
      </c>
      <c r="E34" s="136"/>
      <c r="F34" s="136"/>
      <c r="G34" s="116">
        <f t="shared" si="2"/>
        <v>0</v>
      </c>
      <c r="H34" s="116">
        <f t="shared" si="3"/>
        <v>0</v>
      </c>
      <c r="I34" s="116"/>
    </row>
    <row r="35" spans="1:9" x14ac:dyDescent="0.25">
      <c r="A35" s="111" t="s">
        <v>71</v>
      </c>
      <c r="B35" s="115" t="s">
        <v>236</v>
      </c>
      <c r="C35" s="114">
        <v>193</v>
      </c>
      <c r="D35" s="115" t="s">
        <v>0</v>
      </c>
      <c r="E35" s="136"/>
      <c r="F35" s="136"/>
      <c r="G35" s="116">
        <f t="shared" si="2"/>
        <v>0</v>
      </c>
      <c r="H35" s="116">
        <f t="shared" si="3"/>
        <v>0</v>
      </c>
      <c r="I35" s="116"/>
    </row>
    <row r="36" spans="1:9" x14ac:dyDescent="0.25">
      <c r="A36" s="111" t="s">
        <v>72</v>
      </c>
      <c r="B36" s="115" t="s">
        <v>237</v>
      </c>
      <c r="C36" s="114">
        <v>69</v>
      </c>
      <c r="D36" s="115" t="s">
        <v>0</v>
      </c>
      <c r="E36" s="136"/>
      <c r="F36" s="136"/>
      <c r="G36" s="116">
        <f t="shared" si="2"/>
        <v>0</v>
      </c>
      <c r="H36" s="116">
        <f t="shared" si="3"/>
        <v>0</v>
      </c>
      <c r="I36" s="116"/>
    </row>
    <row r="37" spans="1:9" x14ac:dyDescent="0.25">
      <c r="A37" s="111" t="s">
        <v>73</v>
      </c>
      <c r="B37" s="115" t="s">
        <v>238</v>
      </c>
      <c r="C37" s="114">
        <v>159</v>
      </c>
      <c r="D37" s="115" t="s">
        <v>0</v>
      </c>
      <c r="E37" s="136"/>
      <c r="F37" s="136"/>
      <c r="G37" s="116">
        <f t="shared" si="2"/>
        <v>0</v>
      </c>
      <c r="H37" s="116">
        <f t="shared" si="3"/>
        <v>0</v>
      </c>
      <c r="I37" s="116"/>
    </row>
    <row r="38" spans="1:9" x14ac:dyDescent="0.25">
      <c r="A38" s="111" t="s">
        <v>74</v>
      </c>
      <c r="B38" s="51" t="s">
        <v>302</v>
      </c>
      <c r="C38" s="114">
        <v>6</v>
      </c>
      <c r="D38" s="115" t="s">
        <v>0</v>
      </c>
      <c r="E38" s="136"/>
      <c r="F38" s="136"/>
      <c r="G38" s="116">
        <f t="shared" si="2"/>
        <v>0</v>
      </c>
      <c r="H38" s="116">
        <f t="shared" si="3"/>
        <v>0</v>
      </c>
      <c r="I38" s="116"/>
    </row>
    <row r="39" spans="1:9" x14ac:dyDescent="0.25">
      <c r="A39" s="111"/>
      <c r="B39" s="113" t="s">
        <v>158</v>
      </c>
      <c r="C39" s="90"/>
      <c r="D39" s="91"/>
      <c r="E39" s="92"/>
      <c r="F39" s="92"/>
      <c r="G39" s="80"/>
      <c r="H39" s="80"/>
      <c r="I39" s="116"/>
    </row>
    <row r="40" spans="1:9" ht="38.25" x14ac:dyDescent="0.25">
      <c r="A40" s="111" t="s">
        <v>75</v>
      </c>
      <c r="B40" s="115" t="s">
        <v>239</v>
      </c>
      <c r="C40" s="114">
        <v>9</v>
      </c>
      <c r="D40" s="115" t="s">
        <v>2</v>
      </c>
      <c r="E40" s="136"/>
      <c r="F40" s="136"/>
      <c r="G40" s="116">
        <f t="shared" si="2"/>
        <v>0</v>
      </c>
      <c r="H40" s="116">
        <f t="shared" si="3"/>
        <v>0</v>
      </c>
      <c r="I40" s="116"/>
    </row>
    <row r="41" spans="1:9" x14ac:dyDescent="0.25">
      <c r="A41" s="111" t="s">
        <v>76</v>
      </c>
      <c r="B41" s="115" t="s">
        <v>240</v>
      </c>
      <c r="C41" s="114">
        <v>14</v>
      </c>
      <c r="D41" s="115" t="s">
        <v>2</v>
      </c>
      <c r="E41" s="136"/>
      <c r="F41" s="136"/>
      <c r="G41" s="116">
        <f t="shared" si="2"/>
        <v>0</v>
      </c>
      <c r="H41" s="116">
        <f t="shared" si="3"/>
        <v>0</v>
      </c>
      <c r="I41" s="116"/>
    </row>
    <row r="42" spans="1:9" x14ac:dyDescent="0.25">
      <c r="A42" s="111" t="s">
        <v>77</v>
      </c>
      <c r="B42" s="115" t="s">
        <v>1</v>
      </c>
      <c r="C42" s="114">
        <v>16</v>
      </c>
      <c r="D42" s="115" t="s">
        <v>2</v>
      </c>
      <c r="E42" s="136"/>
      <c r="F42" s="136"/>
      <c r="G42" s="116">
        <f t="shared" si="2"/>
        <v>0</v>
      </c>
      <c r="H42" s="116">
        <f t="shared" si="3"/>
        <v>0</v>
      </c>
      <c r="I42" s="116"/>
    </row>
    <row r="43" spans="1:9" x14ac:dyDescent="0.25">
      <c r="A43" s="111" t="s">
        <v>78</v>
      </c>
      <c r="B43" s="115" t="s">
        <v>150</v>
      </c>
      <c r="C43" s="114">
        <v>6</v>
      </c>
      <c r="D43" s="115" t="s">
        <v>2</v>
      </c>
      <c r="E43" s="136"/>
      <c r="F43" s="136"/>
      <c r="G43" s="116">
        <f t="shared" si="2"/>
        <v>0</v>
      </c>
      <c r="H43" s="116">
        <f t="shared" si="3"/>
        <v>0</v>
      </c>
      <c r="I43" s="116"/>
    </row>
    <row r="44" spans="1:9" x14ac:dyDescent="0.25">
      <c r="A44" s="111" t="s">
        <v>79</v>
      </c>
      <c r="B44" s="115" t="s">
        <v>6</v>
      </c>
      <c r="C44" s="114">
        <v>4</v>
      </c>
      <c r="D44" s="115" t="s">
        <v>2</v>
      </c>
      <c r="E44" s="136"/>
      <c r="F44" s="136"/>
      <c r="G44" s="116">
        <f t="shared" si="2"/>
        <v>0</v>
      </c>
      <c r="H44" s="116">
        <f t="shared" si="3"/>
        <v>0</v>
      </c>
      <c r="I44" s="116"/>
    </row>
    <row r="45" spans="1:9" x14ac:dyDescent="0.25">
      <c r="A45" s="111" t="s">
        <v>80</v>
      </c>
      <c r="B45" s="115" t="s">
        <v>5</v>
      </c>
      <c r="C45" s="114">
        <v>2</v>
      </c>
      <c r="D45" s="115" t="s">
        <v>2</v>
      </c>
      <c r="E45" s="136"/>
      <c r="F45" s="136"/>
      <c r="G45" s="116">
        <f t="shared" si="2"/>
        <v>0</v>
      </c>
      <c r="H45" s="116">
        <f t="shared" si="3"/>
        <v>0</v>
      </c>
      <c r="I45" s="116"/>
    </row>
    <row r="46" spans="1:9" ht="63.75" x14ac:dyDescent="0.25">
      <c r="A46" s="111" t="s">
        <v>81</v>
      </c>
      <c r="B46" s="115" t="s">
        <v>241</v>
      </c>
      <c r="C46" s="114">
        <v>1</v>
      </c>
      <c r="D46" s="115" t="s">
        <v>2</v>
      </c>
      <c r="E46" s="136"/>
      <c r="F46" s="136"/>
      <c r="G46" s="116">
        <f t="shared" si="2"/>
        <v>0</v>
      </c>
      <c r="H46" s="116">
        <f t="shared" si="3"/>
        <v>0</v>
      </c>
      <c r="I46" s="116"/>
    </row>
    <row r="47" spans="1:9" ht="63.75" x14ac:dyDescent="0.25">
      <c r="A47" s="111" t="s">
        <v>82</v>
      </c>
      <c r="B47" s="115" t="s">
        <v>420</v>
      </c>
      <c r="C47" s="114">
        <v>1</v>
      </c>
      <c r="D47" s="115" t="s">
        <v>2</v>
      </c>
      <c r="E47" s="136"/>
      <c r="F47" s="136"/>
      <c r="G47" s="116">
        <f t="shared" si="2"/>
        <v>0</v>
      </c>
      <c r="H47" s="116">
        <f t="shared" si="3"/>
        <v>0</v>
      </c>
      <c r="I47" s="116"/>
    </row>
    <row r="48" spans="1:9" ht="51" x14ac:dyDescent="0.25">
      <c r="A48" s="111" t="s">
        <v>83</v>
      </c>
      <c r="B48" s="115" t="s">
        <v>49</v>
      </c>
      <c r="C48" s="114">
        <v>1</v>
      </c>
      <c r="D48" s="115" t="s">
        <v>2</v>
      </c>
      <c r="E48" s="136"/>
      <c r="F48" s="136"/>
      <c r="G48" s="116">
        <f t="shared" si="2"/>
        <v>0</v>
      </c>
      <c r="H48" s="116">
        <f t="shared" si="3"/>
        <v>0</v>
      </c>
      <c r="I48" s="116"/>
    </row>
    <row r="49" spans="1:9" s="52" customFormat="1" ht="25.5" x14ac:dyDescent="0.25">
      <c r="A49" s="111" t="s">
        <v>84</v>
      </c>
      <c r="B49" s="52" t="s">
        <v>303</v>
      </c>
      <c r="C49" s="53">
        <v>2</v>
      </c>
      <c r="D49" s="52" t="s">
        <v>2</v>
      </c>
      <c r="E49" s="136"/>
      <c r="F49" s="136"/>
      <c r="G49" s="116">
        <f t="shared" si="2"/>
        <v>0</v>
      </c>
      <c r="H49" s="116">
        <f t="shared" si="3"/>
        <v>0</v>
      </c>
      <c r="I49" s="116"/>
    </row>
    <row r="50" spans="1:9" s="52" customFormat="1" ht="25.5" x14ac:dyDescent="0.25">
      <c r="A50" s="111" t="s">
        <v>85</v>
      </c>
      <c r="B50" s="52" t="s">
        <v>421</v>
      </c>
      <c r="C50" s="53">
        <v>1</v>
      </c>
      <c r="D50" s="52" t="s">
        <v>2</v>
      </c>
      <c r="E50" s="136"/>
      <c r="F50" s="136"/>
      <c r="G50" s="116">
        <f t="shared" si="2"/>
        <v>0</v>
      </c>
      <c r="H50" s="116">
        <f t="shared" si="3"/>
        <v>0</v>
      </c>
      <c r="I50" s="116"/>
    </row>
    <row r="51" spans="1:9" s="52" customFormat="1" ht="25.5" x14ac:dyDescent="0.25">
      <c r="A51" s="111" t="s">
        <v>86</v>
      </c>
      <c r="B51" s="52" t="s">
        <v>422</v>
      </c>
      <c r="C51" s="53">
        <v>2</v>
      </c>
      <c r="D51" s="52" t="s">
        <v>2</v>
      </c>
      <c r="E51" s="136"/>
      <c r="F51" s="136"/>
      <c r="G51" s="116">
        <f t="shared" si="2"/>
        <v>0</v>
      </c>
      <c r="H51" s="116">
        <f t="shared" si="3"/>
        <v>0</v>
      </c>
      <c r="I51" s="116"/>
    </row>
    <row r="52" spans="1:9" s="52" customFormat="1" x14ac:dyDescent="0.25">
      <c r="A52" s="111" t="s">
        <v>87</v>
      </c>
      <c r="B52" s="52" t="s">
        <v>39</v>
      </c>
      <c r="C52" s="53">
        <v>1</v>
      </c>
      <c r="D52" s="52" t="s">
        <v>2</v>
      </c>
      <c r="E52" s="136"/>
      <c r="F52" s="136"/>
      <c r="G52" s="116">
        <f t="shared" si="2"/>
        <v>0</v>
      </c>
      <c r="H52" s="116">
        <f t="shared" si="3"/>
        <v>0</v>
      </c>
      <c r="I52" s="116"/>
    </row>
    <row r="53" spans="1:9" s="52" customFormat="1" x14ac:dyDescent="0.25">
      <c r="A53" s="111" t="s">
        <v>88</v>
      </c>
      <c r="B53" s="52" t="s">
        <v>430</v>
      </c>
      <c r="C53" s="53">
        <v>92</v>
      </c>
      <c r="D53" s="52" t="s">
        <v>2</v>
      </c>
      <c r="E53" s="136"/>
      <c r="F53" s="136"/>
      <c r="G53" s="116"/>
      <c r="H53" s="116"/>
      <c r="I53" s="116"/>
    </row>
    <row r="54" spans="1:9" s="52" customFormat="1" ht="51" x14ac:dyDescent="0.25">
      <c r="A54" s="111" t="s">
        <v>89</v>
      </c>
      <c r="B54" s="52" t="s">
        <v>242</v>
      </c>
      <c r="C54" s="53">
        <v>5</v>
      </c>
      <c r="D54" s="52" t="s">
        <v>2</v>
      </c>
      <c r="E54" s="136"/>
      <c r="F54" s="136"/>
      <c r="G54" s="116">
        <f t="shared" si="2"/>
        <v>0</v>
      </c>
      <c r="H54" s="116">
        <f t="shared" si="3"/>
        <v>0</v>
      </c>
      <c r="I54" s="116"/>
    </row>
    <row r="55" spans="1:9" s="52" customFormat="1" x14ac:dyDescent="0.25">
      <c r="A55" s="111"/>
      <c r="B55" s="113" t="s">
        <v>160</v>
      </c>
      <c r="C55" s="90"/>
      <c r="D55" s="91"/>
      <c r="E55" s="92"/>
      <c r="F55" s="92"/>
      <c r="G55" s="80"/>
      <c r="H55" s="80"/>
      <c r="I55" s="116"/>
    </row>
    <row r="56" spans="1:9" ht="76.5" x14ac:dyDescent="0.25">
      <c r="A56" s="111" t="s">
        <v>90</v>
      </c>
      <c r="B56" s="115" t="s">
        <v>243</v>
      </c>
      <c r="C56" s="114">
        <v>14</v>
      </c>
      <c r="D56" s="115" t="s">
        <v>2</v>
      </c>
      <c r="E56" s="136"/>
      <c r="F56" s="136"/>
      <c r="G56" s="116">
        <f t="shared" si="2"/>
        <v>0</v>
      </c>
      <c r="H56" s="116">
        <f t="shared" si="3"/>
        <v>0</v>
      </c>
      <c r="I56" s="116"/>
    </row>
    <row r="57" spans="1:9" ht="89.25" x14ac:dyDescent="0.25">
      <c r="A57" s="111" t="s">
        <v>91</v>
      </c>
      <c r="B57" s="115" t="s">
        <v>244</v>
      </c>
      <c r="C57" s="114">
        <v>1</v>
      </c>
      <c r="D57" s="115" t="s">
        <v>2</v>
      </c>
      <c r="E57" s="136"/>
      <c r="F57" s="136"/>
      <c r="G57" s="116">
        <f t="shared" si="2"/>
        <v>0</v>
      </c>
      <c r="H57" s="116">
        <f t="shared" si="3"/>
        <v>0</v>
      </c>
      <c r="I57" s="116"/>
    </row>
    <row r="58" spans="1:9" ht="51" x14ac:dyDescent="0.25">
      <c r="A58" s="111" t="s">
        <v>92</v>
      </c>
      <c r="B58" s="115" t="s">
        <v>245</v>
      </c>
      <c r="C58" s="114">
        <v>1</v>
      </c>
      <c r="D58" s="115" t="s">
        <v>2</v>
      </c>
      <c r="E58" s="136"/>
      <c r="F58" s="136"/>
      <c r="G58" s="116">
        <f t="shared" si="2"/>
        <v>0</v>
      </c>
      <c r="H58" s="116">
        <f t="shared" si="3"/>
        <v>0</v>
      </c>
      <c r="I58" s="116"/>
    </row>
    <row r="59" spans="1:9" ht="63.75" x14ac:dyDescent="0.25">
      <c r="A59" s="111" t="s">
        <v>93</v>
      </c>
      <c r="B59" s="115" t="s">
        <v>246</v>
      </c>
      <c r="C59" s="114">
        <v>1</v>
      </c>
      <c r="D59" s="115" t="s">
        <v>2</v>
      </c>
      <c r="E59" s="136"/>
      <c r="F59" s="136"/>
      <c r="G59" s="116">
        <f t="shared" si="2"/>
        <v>0</v>
      </c>
      <c r="H59" s="116">
        <f t="shared" si="3"/>
        <v>0</v>
      </c>
      <c r="I59" s="116"/>
    </row>
    <row r="60" spans="1:9" ht="76.5" x14ac:dyDescent="0.25">
      <c r="A60" s="111" t="s">
        <v>94</v>
      </c>
      <c r="B60" s="115" t="s">
        <v>247</v>
      </c>
      <c r="C60" s="114">
        <v>11</v>
      </c>
      <c r="D60" s="115" t="s">
        <v>2</v>
      </c>
      <c r="E60" s="136"/>
      <c r="F60" s="136"/>
      <c r="G60" s="116">
        <f t="shared" si="2"/>
        <v>0</v>
      </c>
      <c r="H60" s="116">
        <f t="shared" si="3"/>
        <v>0</v>
      </c>
      <c r="I60" s="116"/>
    </row>
    <row r="61" spans="1:9" s="54" customFormat="1" ht="63.75" x14ac:dyDescent="0.25">
      <c r="A61" s="111" t="s">
        <v>95</v>
      </c>
      <c r="B61" s="124" t="s">
        <v>248</v>
      </c>
      <c r="C61" s="125">
        <v>2</v>
      </c>
      <c r="D61" s="124" t="s">
        <v>2</v>
      </c>
      <c r="E61" s="136"/>
      <c r="F61" s="136"/>
      <c r="G61" s="116">
        <f t="shared" si="2"/>
        <v>0</v>
      </c>
      <c r="H61" s="116">
        <f t="shared" si="3"/>
        <v>0</v>
      </c>
      <c r="I61" s="126"/>
    </row>
    <row r="62" spans="1:9" ht="76.5" x14ac:dyDescent="0.25">
      <c r="A62" s="111" t="s">
        <v>96</v>
      </c>
      <c r="B62" s="115" t="s">
        <v>249</v>
      </c>
      <c r="C62" s="114">
        <v>11</v>
      </c>
      <c r="D62" s="115" t="s">
        <v>2</v>
      </c>
      <c r="E62" s="136"/>
      <c r="F62" s="136"/>
      <c r="G62" s="116">
        <f t="shared" si="2"/>
        <v>0</v>
      </c>
      <c r="H62" s="116">
        <f t="shared" si="3"/>
        <v>0</v>
      </c>
      <c r="I62" s="116"/>
    </row>
    <row r="63" spans="1:9" ht="76.5" x14ac:dyDescent="0.25">
      <c r="A63" s="111" t="s">
        <v>97</v>
      </c>
      <c r="B63" s="115" t="s">
        <v>308</v>
      </c>
      <c r="C63" s="114">
        <v>4</v>
      </c>
      <c r="D63" s="115" t="s">
        <v>2</v>
      </c>
      <c r="E63" s="136"/>
      <c r="F63" s="136"/>
      <c r="G63" s="116">
        <f t="shared" si="2"/>
        <v>0</v>
      </c>
      <c r="H63" s="116">
        <f t="shared" si="3"/>
        <v>0</v>
      </c>
      <c r="I63" s="116"/>
    </row>
    <row r="64" spans="1:9" ht="63.75" x14ac:dyDescent="0.25">
      <c r="A64" s="111" t="s">
        <v>98</v>
      </c>
      <c r="B64" s="115" t="s">
        <v>541</v>
      </c>
      <c r="C64" s="114">
        <v>1</v>
      </c>
      <c r="D64" s="115" t="s">
        <v>2</v>
      </c>
      <c r="E64" s="136"/>
      <c r="F64" s="136"/>
      <c r="G64" s="116">
        <f t="shared" si="2"/>
        <v>0</v>
      </c>
      <c r="H64" s="116">
        <f t="shared" si="3"/>
        <v>0</v>
      </c>
      <c r="I64" s="116"/>
    </row>
    <row r="65" spans="1:9" ht="89.25" x14ac:dyDescent="0.25">
      <c r="A65" s="111" t="s">
        <v>99</v>
      </c>
      <c r="B65" s="115" t="s">
        <v>307</v>
      </c>
      <c r="C65" s="114">
        <v>1</v>
      </c>
      <c r="D65" s="115" t="s">
        <v>2</v>
      </c>
      <c r="E65" s="136"/>
      <c r="F65" s="136"/>
      <c r="G65" s="116">
        <f t="shared" si="2"/>
        <v>0</v>
      </c>
      <c r="H65" s="116">
        <f t="shared" si="3"/>
        <v>0</v>
      </c>
      <c r="I65" s="116"/>
    </row>
    <row r="66" spans="1:9" ht="63.75" x14ac:dyDescent="0.25">
      <c r="A66" s="111" t="s">
        <v>100</v>
      </c>
      <c r="B66" s="115" t="s">
        <v>372</v>
      </c>
      <c r="C66" s="114">
        <v>1</v>
      </c>
      <c r="D66" s="115" t="s">
        <v>2</v>
      </c>
      <c r="E66" s="136"/>
      <c r="F66" s="136"/>
      <c r="G66" s="116">
        <f t="shared" si="2"/>
        <v>0</v>
      </c>
      <c r="H66" s="116">
        <f t="shared" si="3"/>
        <v>0</v>
      </c>
      <c r="I66" s="116"/>
    </row>
    <row r="67" spans="1:9" ht="76.5" x14ac:dyDescent="0.25">
      <c r="A67" s="111" t="s">
        <v>101</v>
      </c>
      <c r="B67" s="115" t="s">
        <v>250</v>
      </c>
      <c r="C67" s="114">
        <v>7</v>
      </c>
      <c r="D67" s="115" t="s">
        <v>2</v>
      </c>
      <c r="E67" s="136"/>
      <c r="F67" s="136"/>
      <c r="G67" s="116">
        <f t="shared" si="2"/>
        <v>0</v>
      </c>
      <c r="H67" s="116">
        <f t="shared" si="3"/>
        <v>0</v>
      </c>
      <c r="I67" s="116"/>
    </row>
    <row r="68" spans="1:9" ht="89.25" x14ac:dyDescent="0.25">
      <c r="A68" s="111" t="s">
        <v>102</v>
      </c>
      <c r="B68" s="115" t="s">
        <v>429</v>
      </c>
      <c r="C68" s="114">
        <v>5</v>
      </c>
      <c r="D68" s="115" t="s">
        <v>2</v>
      </c>
      <c r="E68" s="136"/>
      <c r="F68" s="136"/>
      <c r="G68" s="116">
        <f t="shared" si="2"/>
        <v>0</v>
      </c>
      <c r="H68" s="116">
        <f t="shared" si="3"/>
        <v>0</v>
      </c>
      <c r="I68" s="116"/>
    </row>
    <row r="69" spans="1:9" ht="63.75" x14ac:dyDescent="0.25">
      <c r="A69" s="111" t="s">
        <v>103</v>
      </c>
      <c r="B69" s="115" t="s">
        <v>542</v>
      </c>
      <c r="C69" s="114">
        <v>2</v>
      </c>
      <c r="D69" s="115" t="s">
        <v>2</v>
      </c>
      <c r="E69" s="136"/>
      <c r="F69" s="136"/>
      <c r="G69" s="116">
        <f t="shared" si="2"/>
        <v>0</v>
      </c>
      <c r="H69" s="116">
        <f t="shared" si="3"/>
        <v>0</v>
      </c>
      <c r="I69" s="106"/>
    </row>
    <row r="70" spans="1:9" ht="38.25" x14ac:dyDescent="0.25">
      <c r="A70" s="111" t="s">
        <v>104</v>
      </c>
      <c r="B70" s="52" t="s">
        <v>543</v>
      </c>
      <c r="C70" s="114">
        <v>14</v>
      </c>
      <c r="D70" s="115" t="s">
        <v>2</v>
      </c>
      <c r="E70" s="136"/>
      <c r="F70" s="136"/>
      <c r="G70" s="116">
        <f t="shared" si="2"/>
        <v>0</v>
      </c>
      <c r="H70" s="116">
        <f t="shared" si="3"/>
        <v>0</v>
      </c>
      <c r="I70" s="106"/>
    </row>
    <row r="71" spans="1:9" ht="38.25" x14ac:dyDescent="0.25">
      <c r="A71" s="111" t="s">
        <v>105</v>
      </c>
      <c r="B71" s="52" t="s">
        <v>251</v>
      </c>
      <c r="C71" s="114">
        <v>14</v>
      </c>
      <c r="D71" s="115" t="s">
        <v>2</v>
      </c>
      <c r="E71" s="136"/>
      <c r="F71" s="136"/>
      <c r="G71" s="116">
        <f t="shared" si="2"/>
        <v>0</v>
      </c>
      <c r="H71" s="116">
        <f t="shared" si="3"/>
        <v>0</v>
      </c>
      <c r="I71" s="106"/>
    </row>
    <row r="72" spans="1:9" ht="25.5" x14ac:dyDescent="0.25">
      <c r="A72" s="111" t="s">
        <v>106</v>
      </c>
      <c r="B72" s="115" t="s">
        <v>252</v>
      </c>
      <c r="C72" s="114">
        <v>14</v>
      </c>
      <c r="D72" s="115" t="s">
        <v>2</v>
      </c>
      <c r="E72" s="136"/>
      <c r="F72" s="136"/>
      <c r="G72" s="116">
        <f t="shared" si="2"/>
        <v>0</v>
      </c>
      <c r="H72" s="116">
        <f t="shared" si="3"/>
        <v>0</v>
      </c>
      <c r="I72" s="106"/>
    </row>
    <row r="73" spans="1:9" x14ac:dyDescent="0.25">
      <c r="A73" s="111" t="s">
        <v>107</v>
      </c>
      <c r="B73" s="115" t="s">
        <v>253</v>
      </c>
      <c r="C73" s="114">
        <v>9</v>
      </c>
      <c r="D73" s="115" t="s">
        <v>2</v>
      </c>
      <c r="E73" s="136"/>
      <c r="F73" s="136"/>
      <c r="G73" s="116">
        <f t="shared" si="2"/>
        <v>0</v>
      </c>
      <c r="H73" s="116">
        <f t="shared" si="3"/>
        <v>0</v>
      </c>
      <c r="I73" s="106"/>
    </row>
    <row r="74" spans="1:9" x14ac:dyDescent="0.25">
      <c r="A74" s="111" t="s">
        <v>108</v>
      </c>
      <c r="B74" s="115" t="s">
        <v>254</v>
      </c>
      <c r="C74" s="114">
        <v>15</v>
      </c>
      <c r="D74" s="115" t="s">
        <v>2</v>
      </c>
      <c r="E74" s="136"/>
      <c r="F74" s="136"/>
      <c r="G74" s="116">
        <f t="shared" si="2"/>
        <v>0</v>
      </c>
      <c r="H74" s="116">
        <f t="shared" si="3"/>
        <v>0</v>
      </c>
      <c r="I74" s="106"/>
    </row>
    <row r="75" spans="1:9" x14ac:dyDescent="0.25">
      <c r="A75" s="111" t="s">
        <v>109</v>
      </c>
      <c r="B75" s="115" t="s">
        <v>255</v>
      </c>
      <c r="C75" s="114">
        <v>15</v>
      </c>
      <c r="D75" s="115" t="s">
        <v>2</v>
      </c>
      <c r="E75" s="136"/>
      <c r="F75" s="136"/>
      <c r="G75" s="116">
        <f t="shared" si="2"/>
        <v>0</v>
      </c>
      <c r="H75" s="116">
        <f t="shared" si="3"/>
        <v>0</v>
      </c>
      <c r="I75" s="106"/>
    </row>
    <row r="76" spans="1:9" ht="25.5" x14ac:dyDescent="0.25">
      <c r="A76" s="111" t="s">
        <v>110</v>
      </c>
      <c r="B76" s="115" t="s">
        <v>256</v>
      </c>
      <c r="C76" s="114">
        <v>9</v>
      </c>
      <c r="D76" s="115" t="s">
        <v>2</v>
      </c>
      <c r="E76" s="136"/>
      <c r="F76" s="136"/>
      <c r="G76" s="116">
        <f t="shared" si="2"/>
        <v>0</v>
      </c>
      <c r="H76" s="116">
        <f t="shared" si="3"/>
        <v>0</v>
      </c>
      <c r="I76" s="106"/>
    </row>
    <row r="77" spans="1:9" x14ac:dyDescent="0.25">
      <c r="A77" s="111" t="s">
        <v>111</v>
      </c>
      <c r="B77" s="115" t="s">
        <v>257</v>
      </c>
      <c r="C77" s="114">
        <v>3</v>
      </c>
      <c r="D77" s="115" t="s">
        <v>2</v>
      </c>
      <c r="E77" s="136"/>
      <c r="F77" s="136"/>
      <c r="G77" s="116">
        <f t="shared" si="2"/>
        <v>0</v>
      </c>
      <c r="H77" s="116">
        <f t="shared" si="3"/>
        <v>0</v>
      </c>
      <c r="I77" s="106"/>
    </row>
    <row r="78" spans="1:9" x14ac:dyDescent="0.25">
      <c r="A78" s="111" t="s">
        <v>112</v>
      </c>
      <c r="B78" s="115" t="s">
        <v>258</v>
      </c>
      <c r="C78" s="114">
        <v>5</v>
      </c>
      <c r="D78" s="115" t="s">
        <v>2</v>
      </c>
      <c r="E78" s="136"/>
      <c r="F78" s="136"/>
      <c r="G78" s="116">
        <f t="shared" si="2"/>
        <v>0</v>
      </c>
      <c r="H78" s="116">
        <f t="shared" si="3"/>
        <v>0</v>
      </c>
      <c r="I78" s="116"/>
    </row>
    <row r="79" spans="1:9" x14ac:dyDescent="0.25">
      <c r="A79" s="111" t="s">
        <v>113</v>
      </c>
      <c r="B79" s="115" t="s">
        <v>259</v>
      </c>
      <c r="C79" s="114">
        <v>5</v>
      </c>
      <c r="D79" s="115" t="s">
        <v>2</v>
      </c>
      <c r="E79" s="136"/>
      <c r="F79" s="136"/>
      <c r="G79" s="116">
        <f t="shared" si="2"/>
        <v>0</v>
      </c>
      <c r="H79" s="116">
        <f t="shared" si="3"/>
        <v>0</v>
      </c>
      <c r="I79" s="116"/>
    </row>
    <row r="80" spans="1:9" x14ac:dyDescent="0.25">
      <c r="A80" s="111" t="s">
        <v>114</v>
      </c>
      <c r="B80" s="115" t="s">
        <v>260</v>
      </c>
      <c r="C80" s="114">
        <v>10</v>
      </c>
      <c r="D80" s="115" t="s">
        <v>2</v>
      </c>
      <c r="E80" s="136"/>
      <c r="F80" s="136"/>
      <c r="G80" s="116">
        <f t="shared" si="2"/>
        <v>0</v>
      </c>
      <c r="H80" s="116">
        <f t="shared" si="3"/>
        <v>0</v>
      </c>
      <c r="I80" s="116"/>
    </row>
    <row r="81" spans="1:9" ht="38.25" x14ac:dyDescent="0.25">
      <c r="A81" s="111" t="s">
        <v>115</v>
      </c>
      <c r="B81" s="115" t="s">
        <v>544</v>
      </c>
      <c r="C81" s="114">
        <v>1</v>
      </c>
      <c r="D81" s="115" t="s">
        <v>2</v>
      </c>
      <c r="E81" s="136"/>
      <c r="F81" s="136"/>
      <c r="G81" s="116">
        <f t="shared" si="2"/>
        <v>0</v>
      </c>
      <c r="H81" s="116">
        <f t="shared" si="3"/>
        <v>0</v>
      </c>
      <c r="I81" s="116"/>
    </row>
    <row r="82" spans="1:9" x14ac:dyDescent="0.25">
      <c r="A82" s="111" t="s">
        <v>116</v>
      </c>
      <c r="B82" s="115" t="s">
        <v>545</v>
      </c>
      <c r="C82" s="114">
        <v>1</v>
      </c>
      <c r="D82" s="115" t="s">
        <v>2</v>
      </c>
      <c r="E82" s="136"/>
      <c r="F82" s="136"/>
      <c r="G82" s="116">
        <f t="shared" si="2"/>
        <v>0</v>
      </c>
      <c r="H82" s="116">
        <f t="shared" si="3"/>
        <v>0</v>
      </c>
      <c r="I82" s="116"/>
    </row>
    <row r="83" spans="1:9" ht="102" x14ac:dyDescent="0.25">
      <c r="A83" s="111" t="s">
        <v>117</v>
      </c>
      <c r="B83" s="115" t="s">
        <v>424</v>
      </c>
      <c r="C83" s="114">
        <v>13</v>
      </c>
      <c r="D83" s="115" t="s">
        <v>2</v>
      </c>
      <c r="E83" s="136"/>
      <c r="F83" s="136"/>
      <c r="G83" s="116">
        <f t="shared" si="2"/>
        <v>0</v>
      </c>
      <c r="H83" s="116">
        <f t="shared" si="3"/>
        <v>0</v>
      </c>
      <c r="I83" s="116"/>
    </row>
    <row r="84" spans="1:9" ht="102" x14ac:dyDescent="0.25">
      <c r="A84" s="111" t="s">
        <v>118</v>
      </c>
      <c r="B84" s="115" t="s">
        <v>423</v>
      </c>
      <c r="C84" s="114">
        <v>3</v>
      </c>
      <c r="D84" s="115" t="s">
        <v>2</v>
      </c>
      <c r="E84" s="136"/>
      <c r="F84" s="136"/>
      <c r="G84" s="116">
        <f t="shared" si="2"/>
        <v>0</v>
      </c>
      <c r="H84" s="116">
        <f t="shared" si="3"/>
        <v>0</v>
      </c>
      <c r="I84" s="116"/>
    </row>
    <row r="85" spans="1:9" ht="25.5" x14ac:dyDescent="0.25">
      <c r="A85" s="111" t="s">
        <v>119</v>
      </c>
      <c r="B85" s="115" t="s">
        <v>304</v>
      </c>
      <c r="C85" s="114">
        <v>1</v>
      </c>
      <c r="D85" s="115" t="s">
        <v>2</v>
      </c>
      <c r="E85" s="136"/>
      <c r="F85" s="136"/>
      <c r="G85" s="116">
        <f t="shared" si="2"/>
        <v>0</v>
      </c>
      <c r="H85" s="116">
        <f t="shared" si="3"/>
        <v>0</v>
      </c>
      <c r="I85" s="116"/>
    </row>
    <row r="86" spans="1:9" ht="25.5" x14ac:dyDescent="0.25">
      <c r="A86" s="111" t="s">
        <v>120</v>
      </c>
      <c r="B86" s="115" t="s">
        <v>305</v>
      </c>
      <c r="C86" s="114">
        <v>10</v>
      </c>
      <c r="D86" s="115" t="s">
        <v>2</v>
      </c>
      <c r="E86" s="136"/>
      <c r="F86" s="136"/>
      <c r="G86" s="116">
        <f t="shared" si="2"/>
        <v>0</v>
      </c>
      <c r="H86" s="116">
        <f t="shared" si="3"/>
        <v>0</v>
      </c>
      <c r="I86" s="116"/>
    </row>
    <row r="87" spans="1:9" ht="25.5" x14ac:dyDescent="0.25">
      <c r="A87" s="111" t="s">
        <v>121</v>
      </c>
      <c r="B87" s="115" t="s">
        <v>261</v>
      </c>
      <c r="C87" s="114">
        <v>3</v>
      </c>
      <c r="D87" s="115" t="s">
        <v>2</v>
      </c>
      <c r="E87" s="136"/>
      <c r="F87" s="136"/>
      <c r="G87" s="116">
        <f t="shared" si="2"/>
        <v>0</v>
      </c>
      <c r="H87" s="116">
        <f t="shared" si="3"/>
        <v>0</v>
      </c>
      <c r="I87" s="116"/>
    </row>
    <row r="88" spans="1:9" x14ac:dyDescent="0.25">
      <c r="A88" s="111" t="s">
        <v>122</v>
      </c>
      <c r="B88" s="115" t="s">
        <v>262</v>
      </c>
      <c r="C88" s="114">
        <v>6</v>
      </c>
      <c r="D88" s="115" t="s">
        <v>2</v>
      </c>
      <c r="E88" s="136"/>
      <c r="F88" s="136"/>
      <c r="G88" s="116">
        <f t="shared" si="2"/>
        <v>0</v>
      </c>
      <c r="H88" s="116">
        <f t="shared" si="3"/>
        <v>0</v>
      </c>
      <c r="I88" s="116"/>
    </row>
    <row r="89" spans="1:9" ht="25.5" x14ac:dyDescent="0.25">
      <c r="A89" s="111" t="s">
        <v>123</v>
      </c>
      <c r="B89" s="115" t="s">
        <v>263</v>
      </c>
      <c r="C89" s="114">
        <v>5</v>
      </c>
      <c r="D89" s="115" t="s">
        <v>2</v>
      </c>
      <c r="E89" s="136"/>
      <c r="F89" s="136"/>
      <c r="G89" s="116">
        <f t="shared" si="2"/>
        <v>0</v>
      </c>
      <c r="H89" s="116">
        <f t="shared" si="3"/>
        <v>0</v>
      </c>
      <c r="I89" s="116"/>
    </row>
    <row r="90" spans="1:9" ht="38.25" x14ac:dyDescent="0.25">
      <c r="A90" s="111" t="s">
        <v>124</v>
      </c>
      <c r="B90" s="115" t="s">
        <v>264</v>
      </c>
      <c r="C90" s="114">
        <v>6</v>
      </c>
      <c r="D90" s="115" t="s">
        <v>2</v>
      </c>
      <c r="E90" s="136"/>
      <c r="F90" s="136"/>
      <c r="G90" s="116">
        <f t="shared" ref="G90:G123" si="4">C90*E90</f>
        <v>0</v>
      </c>
      <c r="H90" s="116">
        <f t="shared" ref="H90:H123" si="5">C90*F90</f>
        <v>0</v>
      </c>
      <c r="I90" s="116"/>
    </row>
    <row r="91" spans="1:9" ht="25.5" x14ac:dyDescent="0.25">
      <c r="A91" s="111" t="s">
        <v>125</v>
      </c>
      <c r="B91" s="115" t="s">
        <v>265</v>
      </c>
      <c r="C91" s="114">
        <v>3</v>
      </c>
      <c r="D91" s="115" t="s">
        <v>2</v>
      </c>
      <c r="E91" s="136"/>
      <c r="F91" s="136"/>
      <c r="G91" s="116">
        <f t="shared" si="4"/>
        <v>0</v>
      </c>
      <c r="H91" s="116">
        <f t="shared" si="5"/>
        <v>0</v>
      </c>
      <c r="I91" s="116"/>
    </row>
    <row r="92" spans="1:9" ht="51" x14ac:dyDescent="0.25">
      <c r="A92" s="111" t="s">
        <v>126</v>
      </c>
      <c r="B92" s="115" t="s">
        <v>306</v>
      </c>
      <c r="C92" s="114">
        <v>6</v>
      </c>
      <c r="D92" s="115" t="s">
        <v>2</v>
      </c>
      <c r="E92" s="136"/>
      <c r="F92" s="136"/>
      <c r="G92" s="116">
        <f t="shared" si="4"/>
        <v>0</v>
      </c>
      <c r="H92" s="116">
        <f t="shared" si="5"/>
        <v>0</v>
      </c>
      <c r="I92" s="116"/>
    </row>
    <row r="93" spans="1:9" ht="89.25" x14ac:dyDescent="0.25">
      <c r="A93" s="111" t="s">
        <v>127</v>
      </c>
      <c r="B93" s="115" t="s">
        <v>583</v>
      </c>
      <c r="C93" s="114">
        <v>1</v>
      </c>
      <c r="D93" s="115" t="s">
        <v>2</v>
      </c>
      <c r="E93" s="136"/>
      <c r="F93" s="136"/>
      <c r="G93" s="116">
        <f t="shared" si="4"/>
        <v>0</v>
      </c>
      <c r="H93" s="116">
        <f t="shared" si="5"/>
        <v>0</v>
      </c>
      <c r="I93" s="116"/>
    </row>
    <row r="94" spans="1:9" ht="51" x14ac:dyDescent="0.25">
      <c r="A94" s="111" t="s">
        <v>135</v>
      </c>
      <c r="B94" s="115" t="s">
        <v>584</v>
      </c>
      <c r="C94" s="114">
        <v>1</v>
      </c>
      <c r="D94" s="115" t="s">
        <v>2</v>
      </c>
      <c r="E94" s="136"/>
      <c r="F94" s="136"/>
      <c r="G94" s="116">
        <f t="shared" si="4"/>
        <v>0</v>
      </c>
      <c r="H94" s="116">
        <f t="shared" si="5"/>
        <v>0</v>
      </c>
      <c r="I94" s="116"/>
    </row>
    <row r="95" spans="1:9" ht="63.75" x14ac:dyDescent="0.25">
      <c r="A95" s="111" t="s">
        <v>136</v>
      </c>
      <c r="B95" s="115" t="s">
        <v>585</v>
      </c>
      <c r="C95" s="114">
        <v>2</v>
      </c>
      <c r="D95" s="115" t="s">
        <v>2</v>
      </c>
      <c r="E95" s="136"/>
      <c r="F95" s="136"/>
      <c r="G95" s="116">
        <f t="shared" si="4"/>
        <v>0</v>
      </c>
      <c r="H95" s="116">
        <f t="shared" si="5"/>
        <v>0</v>
      </c>
      <c r="I95" s="116"/>
    </row>
    <row r="96" spans="1:9" ht="63.75" x14ac:dyDescent="0.25">
      <c r="A96" s="111" t="s">
        <v>137</v>
      </c>
      <c r="B96" s="115" t="s">
        <v>586</v>
      </c>
      <c r="C96" s="114">
        <v>1</v>
      </c>
      <c r="D96" s="115" t="s">
        <v>2</v>
      </c>
      <c r="E96" s="136"/>
      <c r="F96" s="136"/>
      <c r="G96" s="116">
        <f t="shared" si="4"/>
        <v>0</v>
      </c>
      <c r="H96" s="116">
        <f t="shared" si="5"/>
        <v>0</v>
      </c>
      <c r="I96" s="116"/>
    </row>
    <row r="97" spans="1:9" ht="102" x14ac:dyDescent="0.25">
      <c r="A97" s="111" t="s">
        <v>163</v>
      </c>
      <c r="B97" s="115" t="s">
        <v>587</v>
      </c>
      <c r="C97" s="114">
        <v>1</v>
      </c>
      <c r="D97" s="115" t="s">
        <v>2</v>
      </c>
      <c r="E97" s="136"/>
      <c r="F97" s="136"/>
      <c r="G97" s="116">
        <f t="shared" si="4"/>
        <v>0</v>
      </c>
      <c r="H97" s="116">
        <f t="shared" si="5"/>
        <v>0</v>
      </c>
      <c r="I97" s="116"/>
    </row>
    <row r="98" spans="1:9" x14ac:dyDescent="0.25">
      <c r="A98" s="111" t="s">
        <v>164</v>
      </c>
      <c r="B98" s="115" t="s">
        <v>546</v>
      </c>
      <c r="C98" s="114">
        <v>1</v>
      </c>
      <c r="D98" s="115" t="s">
        <v>2</v>
      </c>
      <c r="E98" s="136"/>
      <c r="F98" s="136"/>
      <c r="G98" s="116">
        <f t="shared" si="4"/>
        <v>0</v>
      </c>
      <c r="H98" s="116">
        <f t="shared" si="5"/>
        <v>0</v>
      </c>
      <c r="I98" s="116"/>
    </row>
    <row r="99" spans="1:9" x14ac:dyDescent="0.25">
      <c r="A99" s="111" t="s">
        <v>165</v>
      </c>
      <c r="B99" s="115" t="s">
        <v>547</v>
      </c>
      <c r="C99" s="114">
        <v>1</v>
      </c>
      <c r="D99" s="115" t="s">
        <v>2</v>
      </c>
      <c r="E99" s="136"/>
      <c r="F99" s="136"/>
      <c r="G99" s="116">
        <f t="shared" si="4"/>
        <v>0</v>
      </c>
      <c r="H99" s="116">
        <f t="shared" si="5"/>
        <v>0</v>
      </c>
      <c r="I99" s="116"/>
    </row>
    <row r="100" spans="1:9" x14ac:dyDescent="0.25">
      <c r="A100" s="111" t="s">
        <v>166</v>
      </c>
      <c r="B100" s="115" t="s">
        <v>548</v>
      </c>
      <c r="C100" s="114">
        <v>1</v>
      </c>
      <c r="D100" s="115" t="s">
        <v>2</v>
      </c>
      <c r="E100" s="136"/>
      <c r="F100" s="136"/>
      <c r="G100" s="116">
        <f t="shared" si="4"/>
        <v>0</v>
      </c>
      <c r="H100" s="116">
        <f t="shared" si="5"/>
        <v>0</v>
      </c>
      <c r="I100" s="116"/>
    </row>
    <row r="101" spans="1:9" x14ac:dyDescent="0.25">
      <c r="A101" s="111" t="s">
        <v>167</v>
      </c>
      <c r="B101" s="115" t="s">
        <v>549</v>
      </c>
      <c r="C101" s="114">
        <v>6</v>
      </c>
      <c r="D101" s="115" t="s">
        <v>2</v>
      </c>
      <c r="E101" s="136"/>
      <c r="F101" s="136"/>
      <c r="G101" s="116">
        <f t="shared" si="4"/>
        <v>0</v>
      </c>
      <c r="H101" s="116">
        <f t="shared" si="5"/>
        <v>0</v>
      </c>
      <c r="I101" s="116"/>
    </row>
    <row r="102" spans="1:9" x14ac:dyDescent="0.25">
      <c r="A102" s="111"/>
      <c r="B102" s="113" t="s">
        <v>427</v>
      </c>
      <c r="C102" s="90"/>
      <c r="D102" s="91"/>
      <c r="E102" s="92"/>
      <c r="F102" s="92"/>
      <c r="G102" s="80"/>
      <c r="H102" s="80"/>
      <c r="I102" s="116"/>
    </row>
    <row r="103" spans="1:9" ht="51" x14ac:dyDescent="0.25">
      <c r="A103" s="111" t="s">
        <v>168</v>
      </c>
      <c r="B103" s="115" t="s">
        <v>550</v>
      </c>
      <c r="C103" s="114">
        <v>1</v>
      </c>
      <c r="D103" s="115" t="s">
        <v>2</v>
      </c>
      <c r="E103" s="136"/>
      <c r="F103" s="136"/>
      <c r="G103" s="116">
        <f t="shared" si="4"/>
        <v>0</v>
      </c>
      <c r="H103" s="116">
        <f t="shared" si="5"/>
        <v>0</v>
      </c>
      <c r="I103" s="116"/>
    </row>
    <row r="104" spans="1:9" ht="89.25" x14ac:dyDescent="0.25">
      <c r="A104" s="111" t="s">
        <v>169</v>
      </c>
      <c r="B104" s="115" t="s">
        <v>266</v>
      </c>
      <c r="C104" s="114">
        <v>1</v>
      </c>
      <c r="D104" s="115" t="s">
        <v>3</v>
      </c>
      <c r="E104" s="136"/>
      <c r="F104" s="136"/>
      <c r="G104" s="116">
        <f t="shared" si="4"/>
        <v>0</v>
      </c>
      <c r="H104" s="116">
        <f t="shared" si="5"/>
        <v>0</v>
      </c>
      <c r="I104" s="116"/>
    </row>
    <row r="105" spans="1:9" ht="76.5" x14ac:dyDescent="0.25">
      <c r="A105" s="111" t="s">
        <v>170</v>
      </c>
      <c r="B105" s="115" t="s">
        <v>419</v>
      </c>
      <c r="C105" s="114">
        <v>1</v>
      </c>
      <c r="D105" s="115" t="s">
        <v>3</v>
      </c>
      <c r="E105" s="136"/>
      <c r="F105" s="136"/>
      <c r="G105" s="116">
        <f t="shared" si="4"/>
        <v>0</v>
      </c>
      <c r="H105" s="116">
        <f t="shared" si="5"/>
        <v>0</v>
      </c>
      <c r="I105" s="116"/>
    </row>
    <row r="106" spans="1:9" ht="25.5" x14ac:dyDescent="0.25">
      <c r="A106" s="111" t="s">
        <v>171</v>
      </c>
      <c r="B106" s="115" t="s">
        <v>425</v>
      </c>
      <c r="C106" s="114">
        <v>1</v>
      </c>
      <c r="D106" s="115" t="s">
        <v>2</v>
      </c>
      <c r="E106" s="136"/>
      <c r="F106" s="136"/>
      <c r="G106" s="116">
        <f t="shared" si="4"/>
        <v>0</v>
      </c>
      <c r="H106" s="116">
        <f t="shared" si="5"/>
        <v>0</v>
      </c>
      <c r="I106" s="116"/>
    </row>
    <row r="107" spans="1:9" ht="51" x14ac:dyDescent="0.25">
      <c r="A107" s="111" t="s">
        <v>172</v>
      </c>
      <c r="B107" s="115" t="s">
        <v>426</v>
      </c>
      <c r="C107" s="114">
        <v>1</v>
      </c>
      <c r="D107" s="115" t="s">
        <v>3</v>
      </c>
      <c r="E107" s="136"/>
      <c r="F107" s="136"/>
      <c r="G107" s="116">
        <f t="shared" si="4"/>
        <v>0</v>
      </c>
      <c r="H107" s="116">
        <f t="shared" si="5"/>
        <v>0</v>
      </c>
      <c r="I107" s="116"/>
    </row>
    <row r="108" spans="1:9" s="52" customFormat="1" ht="25.5" x14ac:dyDescent="0.25">
      <c r="A108" s="111" t="s">
        <v>173</v>
      </c>
      <c r="B108" s="52" t="s">
        <v>267</v>
      </c>
      <c r="C108" s="53">
        <v>1</v>
      </c>
      <c r="D108" s="52" t="s">
        <v>2</v>
      </c>
      <c r="E108" s="136"/>
      <c r="F108" s="136"/>
      <c r="G108" s="116">
        <f t="shared" si="4"/>
        <v>0</v>
      </c>
      <c r="H108" s="116">
        <f t="shared" si="5"/>
        <v>0</v>
      </c>
      <c r="I108" s="116"/>
    </row>
    <row r="109" spans="1:9" ht="51" x14ac:dyDescent="0.25">
      <c r="A109" s="111" t="s">
        <v>174</v>
      </c>
      <c r="B109" s="115" t="s">
        <v>551</v>
      </c>
      <c r="C109" s="114">
        <v>1</v>
      </c>
      <c r="D109" s="115" t="s">
        <v>2</v>
      </c>
      <c r="E109" s="136"/>
      <c r="F109" s="136"/>
      <c r="G109" s="116">
        <f t="shared" si="4"/>
        <v>0</v>
      </c>
      <c r="H109" s="116">
        <f t="shared" si="5"/>
        <v>0</v>
      </c>
      <c r="I109" s="116"/>
    </row>
    <row r="110" spans="1:9" ht="51" x14ac:dyDescent="0.25">
      <c r="A110" s="111" t="s">
        <v>175</v>
      </c>
      <c r="B110" s="115" t="s">
        <v>268</v>
      </c>
      <c r="C110" s="114">
        <v>1</v>
      </c>
      <c r="D110" s="115" t="s">
        <v>3</v>
      </c>
      <c r="E110" s="136"/>
      <c r="F110" s="136"/>
      <c r="G110" s="116">
        <f t="shared" si="4"/>
        <v>0</v>
      </c>
      <c r="H110" s="116">
        <f t="shared" si="5"/>
        <v>0</v>
      </c>
      <c r="I110" s="116"/>
    </row>
    <row r="111" spans="1:9" ht="89.25" x14ac:dyDescent="0.25">
      <c r="A111" s="111" t="s">
        <v>176</v>
      </c>
      <c r="B111" s="115" t="s">
        <v>552</v>
      </c>
      <c r="C111" s="114">
        <v>1</v>
      </c>
      <c r="D111" s="115" t="s">
        <v>3</v>
      </c>
      <c r="E111" s="136"/>
      <c r="F111" s="136"/>
      <c r="G111" s="116">
        <f t="shared" si="4"/>
        <v>0</v>
      </c>
      <c r="H111" s="116">
        <f t="shared" si="5"/>
        <v>0</v>
      </c>
      <c r="I111" s="116"/>
    </row>
    <row r="112" spans="1:9" x14ac:dyDescent="0.25">
      <c r="A112" s="111"/>
      <c r="B112" s="113" t="s">
        <v>428</v>
      </c>
      <c r="C112" s="90"/>
      <c r="D112" s="91"/>
      <c r="E112" s="92"/>
      <c r="F112" s="92"/>
      <c r="G112" s="80"/>
      <c r="H112" s="80"/>
      <c r="I112" s="116"/>
    </row>
    <row r="113" spans="1:9" ht="76.5" x14ac:dyDescent="0.25">
      <c r="A113" s="111" t="s">
        <v>177</v>
      </c>
      <c r="B113" s="115" t="s">
        <v>553</v>
      </c>
      <c r="C113" s="114">
        <v>1</v>
      </c>
      <c r="D113" s="115" t="s">
        <v>3</v>
      </c>
      <c r="E113" s="136"/>
      <c r="F113" s="136"/>
      <c r="G113" s="116">
        <f t="shared" si="4"/>
        <v>0</v>
      </c>
      <c r="H113" s="116">
        <f t="shared" si="5"/>
        <v>0</v>
      </c>
      <c r="I113" s="116"/>
    </row>
    <row r="114" spans="1:9" ht="89.25" x14ac:dyDescent="0.25">
      <c r="A114" s="111" t="s">
        <v>178</v>
      </c>
      <c r="B114" s="115" t="s">
        <v>554</v>
      </c>
      <c r="C114" s="114">
        <v>1</v>
      </c>
      <c r="D114" s="115" t="s">
        <v>3</v>
      </c>
      <c r="E114" s="136"/>
      <c r="F114" s="136"/>
      <c r="G114" s="116">
        <f t="shared" si="4"/>
        <v>0</v>
      </c>
      <c r="H114" s="116">
        <f t="shared" si="5"/>
        <v>0</v>
      </c>
      <c r="I114" s="116"/>
    </row>
    <row r="115" spans="1:9" ht="38.25" x14ac:dyDescent="0.25">
      <c r="A115" s="111" t="s">
        <v>179</v>
      </c>
      <c r="B115" s="115" t="s">
        <v>555</v>
      </c>
      <c r="C115" s="114">
        <v>2</v>
      </c>
      <c r="D115" s="115" t="s">
        <v>3</v>
      </c>
      <c r="E115" s="136"/>
      <c r="F115" s="136"/>
      <c r="G115" s="116">
        <f t="shared" si="4"/>
        <v>0</v>
      </c>
      <c r="H115" s="116">
        <f t="shared" si="5"/>
        <v>0</v>
      </c>
      <c r="I115" s="116"/>
    </row>
    <row r="116" spans="1:9" ht="25.5" x14ac:dyDescent="0.25">
      <c r="A116" s="111" t="s">
        <v>180</v>
      </c>
      <c r="B116" s="115" t="s">
        <v>205</v>
      </c>
      <c r="C116" s="114">
        <v>1</v>
      </c>
      <c r="D116" s="115" t="s">
        <v>3</v>
      </c>
      <c r="E116" s="136"/>
      <c r="F116" s="136"/>
      <c r="G116" s="116">
        <f t="shared" si="4"/>
        <v>0</v>
      </c>
      <c r="H116" s="116">
        <f t="shared" si="5"/>
        <v>0</v>
      </c>
      <c r="I116" s="116"/>
    </row>
    <row r="117" spans="1:9" ht="25.5" x14ac:dyDescent="0.25">
      <c r="A117" s="111" t="s">
        <v>181</v>
      </c>
      <c r="B117" s="115" t="s">
        <v>269</v>
      </c>
      <c r="C117" s="114">
        <v>6</v>
      </c>
      <c r="D117" s="115" t="s">
        <v>3</v>
      </c>
      <c r="E117" s="136"/>
      <c r="F117" s="136"/>
      <c r="G117" s="116">
        <f t="shared" si="4"/>
        <v>0</v>
      </c>
      <c r="H117" s="116">
        <f t="shared" si="5"/>
        <v>0</v>
      </c>
      <c r="I117" s="116"/>
    </row>
    <row r="118" spans="1:9" ht="25.5" x14ac:dyDescent="0.25">
      <c r="A118" s="111" t="s">
        <v>182</v>
      </c>
      <c r="B118" s="115" t="s">
        <v>270</v>
      </c>
      <c r="C118" s="114">
        <v>12</v>
      </c>
      <c r="D118" s="115" t="s">
        <v>3</v>
      </c>
      <c r="E118" s="136"/>
      <c r="F118" s="136"/>
      <c r="G118" s="116">
        <f t="shared" si="4"/>
        <v>0</v>
      </c>
      <c r="H118" s="116">
        <f t="shared" si="5"/>
        <v>0</v>
      </c>
      <c r="I118" s="116"/>
    </row>
    <row r="119" spans="1:9" ht="25.5" x14ac:dyDescent="0.25">
      <c r="A119" s="111" t="s">
        <v>183</v>
      </c>
      <c r="B119" s="115" t="s">
        <v>22</v>
      </c>
      <c r="C119" s="114">
        <v>1</v>
      </c>
      <c r="D119" s="115" t="s">
        <v>3</v>
      </c>
      <c r="E119" s="136"/>
      <c r="F119" s="136"/>
      <c r="G119" s="116">
        <f t="shared" si="4"/>
        <v>0</v>
      </c>
      <c r="H119" s="116">
        <f t="shared" si="5"/>
        <v>0</v>
      </c>
      <c r="I119" s="116"/>
    </row>
    <row r="120" spans="1:9" ht="38.25" x14ac:dyDescent="0.25">
      <c r="A120" s="111" t="s">
        <v>184</v>
      </c>
      <c r="B120" s="51" t="s">
        <v>271</v>
      </c>
      <c r="C120" s="55">
        <v>1</v>
      </c>
      <c r="D120" s="56" t="s">
        <v>3</v>
      </c>
      <c r="E120" s="136"/>
      <c r="F120" s="136"/>
      <c r="G120" s="116">
        <f t="shared" si="4"/>
        <v>0</v>
      </c>
      <c r="H120" s="116">
        <f t="shared" si="5"/>
        <v>0</v>
      </c>
    </row>
    <row r="121" spans="1:9" ht="25.5" x14ac:dyDescent="0.25">
      <c r="A121" s="111" t="s">
        <v>185</v>
      </c>
      <c r="B121" s="51" t="s">
        <v>272</v>
      </c>
      <c r="C121" s="55">
        <v>1</v>
      </c>
      <c r="D121" s="56" t="s">
        <v>3</v>
      </c>
      <c r="E121" s="136"/>
      <c r="F121" s="136"/>
      <c r="G121" s="116">
        <f t="shared" si="4"/>
        <v>0</v>
      </c>
      <c r="H121" s="116">
        <f t="shared" si="5"/>
        <v>0</v>
      </c>
    </row>
    <row r="122" spans="1:9" ht="25.5" x14ac:dyDescent="0.25">
      <c r="A122" s="111" t="s">
        <v>186</v>
      </c>
      <c r="B122" s="51" t="s">
        <v>273</v>
      </c>
      <c r="C122" s="55">
        <v>1</v>
      </c>
      <c r="D122" s="56" t="s">
        <v>3</v>
      </c>
      <c r="E122" s="136"/>
      <c r="F122" s="136"/>
      <c r="G122" s="116">
        <f t="shared" si="4"/>
        <v>0</v>
      </c>
      <c r="H122" s="116">
        <f t="shared" si="5"/>
        <v>0</v>
      </c>
    </row>
    <row r="123" spans="1:9" ht="76.5" x14ac:dyDescent="0.25">
      <c r="A123" s="111" t="s">
        <v>187</v>
      </c>
      <c r="B123" s="51" t="s">
        <v>274</v>
      </c>
      <c r="C123" s="55">
        <v>1</v>
      </c>
      <c r="D123" s="56" t="s">
        <v>3</v>
      </c>
      <c r="E123" s="136"/>
      <c r="F123" s="136"/>
      <c r="G123" s="116">
        <f t="shared" si="4"/>
        <v>0</v>
      </c>
      <c r="H123" s="116">
        <f t="shared" si="5"/>
        <v>0</v>
      </c>
    </row>
    <row r="124" spans="1:9" s="114" customFormat="1" x14ac:dyDescent="0.25">
      <c r="A124" s="111"/>
      <c r="B124" s="114" t="s">
        <v>4</v>
      </c>
      <c r="E124" s="57"/>
      <c r="F124" s="116"/>
      <c r="G124" s="57">
        <f>SUM(G6:G123)</f>
        <v>0</v>
      </c>
      <c r="H124" s="57">
        <f>SUM(H6:H123)</f>
        <v>0</v>
      </c>
      <c r="I124" s="57"/>
    </row>
    <row r="125" spans="1:9" x14ac:dyDescent="0.25">
      <c r="A125" s="111"/>
    </row>
    <row r="126" spans="1:9" x14ac:dyDescent="0.25">
      <c r="A126" s="111"/>
    </row>
    <row r="127" spans="1:9" x14ac:dyDescent="0.25">
      <c r="A127" s="111"/>
    </row>
    <row r="128" spans="1:9" x14ac:dyDescent="0.25">
      <c r="A128" s="111"/>
    </row>
    <row r="129" spans="1:1" x14ac:dyDescent="0.25">
      <c r="A129" s="111"/>
    </row>
    <row r="130" spans="1:1" x14ac:dyDescent="0.25">
      <c r="A130" s="111"/>
    </row>
    <row r="131" spans="1:1" x14ac:dyDescent="0.25">
      <c r="A131" s="111"/>
    </row>
    <row r="132" spans="1:1" x14ac:dyDescent="0.25">
      <c r="A132" s="111"/>
    </row>
    <row r="133" spans="1:1" x14ac:dyDescent="0.25">
      <c r="A133" s="111"/>
    </row>
  </sheetData>
  <printOptions gridLines="1"/>
  <pageMargins left="0.78740157480314965" right="0.78740157480314965" top="0.78740157480314965" bottom="0.78740157480314965" header="0.39370078740157483" footer="0.39370078740157483"/>
  <pageSetup paperSize="9" scale="72" firstPageNumber="0" fitToHeight="0" orientation="portrait" r:id="rId1"/>
  <headerFooter alignWithMargins="0">
    <oddHeader>&amp;L&amp;"-,Félkövér"&amp;A</oddHeader>
    <oddFooter>&amp;R&amp;"-,Félkövér"&amp;P/&amp;N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I22"/>
  <sheetViews>
    <sheetView zoomScaleNormal="100" zoomScaleSheetLayoutView="115" workbookViewId="0">
      <pane ySplit="4" topLeftCell="A14" activePane="bottomLeft" state="frozen"/>
      <selection activeCell="B8" sqref="B8"/>
      <selection pane="bottomLeft" activeCell="A3" sqref="A3:XFD3"/>
    </sheetView>
  </sheetViews>
  <sheetFormatPr defaultColWidth="9.28515625" defaultRowHeight="12.75" x14ac:dyDescent="0.25"/>
  <cols>
    <col min="1" max="1" width="4.28515625" style="12" bestFit="1" customWidth="1"/>
    <col min="2" max="2" width="40.7109375" style="13" customWidth="1"/>
    <col min="3" max="3" width="8.5703125" style="12" customWidth="1"/>
    <col min="4" max="4" width="8.5703125" style="13" customWidth="1"/>
    <col min="5" max="5" width="11.28515625" style="23" bestFit="1" customWidth="1"/>
    <col min="6" max="6" width="9.85546875" style="23" bestFit="1" customWidth="1"/>
    <col min="7" max="8" width="11.28515625" style="23" bestFit="1" customWidth="1"/>
    <col min="9" max="9" width="8.5703125" style="23" customWidth="1"/>
    <col min="10" max="220" width="9.140625" style="13" customWidth="1"/>
    <col min="221" max="221" width="9.28515625" style="13" customWidth="1"/>
    <col min="222" max="222" width="37.140625" style="13" customWidth="1"/>
    <col min="223" max="16384" width="9.28515625" style="13"/>
  </cols>
  <sheetData>
    <row r="3" spans="1:9" s="40" customFormat="1" ht="25.5" x14ac:dyDescent="0.25">
      <c r="A3" s="121" t="s">
        <v>143</v>
      </c>
      <c r="B3" s="38" t="s">
        <v>598</v>
      </c>
      <c r="C3" s="38" t="s">
        <v>603</v>
      </c>
      <c r="D3" s="38" t="s">
        <v>599</v>
      </c>
      <c r="E3" s="39" t="s">
        <v>600</v>
      </c>
      <c r="F3" s="39" t="s">
        <v>601</v>
      </c>
      <c r="G3" s="39" t="s">
        <v>604</v>
      </c>
      <c r="H3" s="39" t="s">
        <v>605</v>
      </c>
      <c r="I3" s="39" t="s">
        <v>602</v>
      </c>
    </row>
    <row r="4" spans="1:9" s="6" customFormat="1" x14ac:dyDescent="0.25">
      <c r="A4" s="7"/>
      <c r="B4" s="8"/>
      <c r="C4" s="9"/>
      <c r="D4" s="8"/>
      <c r="E4" s="110"/>
      <c r="F4" s="110"/>
      <c r="G4" s="110"/>
      <c r="H4" s="110"/>
      <c r="I4" s="10"/>
    </row>
    <row r="5" spans="1:9" s="28" customFormat="1" x14ac:dyDescent="0.25">
      <c r="A5" s="11"/>
      <c r="B5" s="44" t="s">
        <v>24</v>
      </c>
      <c r="C5" s="11"/>
      <c r="E5" s="29"/>
      <c r="F5" s="29"/>
      <c r="G5" s="29"/>
      <c r="H5" s="29"/>
      <c r="I5" s="29"/>
    </row>
    <row r="6" spans="1:9" ht="110.25" customHeight="1" x14ac:dyDescent="0.25">
      <c r="A6" s="111" t="s">
        <v>43</v>
      </c>
      <c r="B6" s="115" t="s">
        <v>218</v>
      </c>
      <c r="C6" s="114">
        <v>230</v>
      </c>
      <c r="D6" s="115" t="s">
        <v>0</v>
      </c>
      <c r="E6" s="136"/>
      <c r="F6" s="136"/>
      <c r="G6" s="116">
        <f>C6*E6</f>
        <v>0</v>
      </c>
      <c r="H6" s="116">
        <f>C6*F6</f>
        <v>0</v>
      </c>
      <c r="I6" s="115"/>
    </row>
    <row r="7" spans="1:9" x14ac:dyDescent="0.25">
      <c r="A7" s="111" t="s">
        <v>44</v>
      </c>
      <c r="B7" s="115" t="s">
        <v>215</v>
      </c>
      <c r="C7" s="114">
        <v>12</v>
      </c>
      <c r="D7" s="115" t="s">
        <v>0</v>
      </c>
      <c r="E7" s="136"/>
      <c r="F7" s="136"/>
      <c r="G7" s="116">
        <f t="shared" ref="G7:G21" si="0">C7*E7</f>
        <v>0</v>
      </c>
      <c r="H7" s="116">
        <f t="shared" ref="H7:H21" si="1">C7*F7</f>
        <v>0</v>
      </c>
      <c r="I7" s="115"/>
    </row>
    <row r="8" spans="1:9" x14ac:dyDescent="0.25">
      <c r="A8" s="111" t="s">
        <v>45</v>
      </c>
      <c r="B8" s="115" t="s">
        <v>48</v>
      </c>
      <c r="C8" s="114">
        <v>35</v>
      </c>
      <c r="D8" s="115" t="s">
        <v>0</v>
      </c>
      <c r="E8" s="136"/>
      <c r="F8" s="136"/>
      <c r="G8" s="116">
        <f t="shared" si="0"/>
        <v>0</v>
      </c>
      <c r="H8" s="116">
        <f t="shared" si="1"/>
        <v>0</v>
      </c>
      <c r="I8" s="115"/>
    </row>
    <row r="9" spans="1:9" ht="51" x14ac:dyDescent="0.25">
      <c r="A9" s="111" t="s">
        <v>46</v>
      </c>
      <c r="B9" s="115" t="s">
        <v>223</v>
      </c>
      <c r="C9" s="114">
        <v>1</v>
      </c>
      <c r="D9" s="115" t="s">
        <v>2</v>
      </c>
      <c r="E9" s="136"/>
      <c r="F9" s="136"/>
      <c r="G9" s="116">
        <f t="shared" si="0"/>
        <v>0</v>
      </c>
      <c r="H9" s="116">
        <f t="shared" si="1"/>
        <v>0</v>
      </c>
      <c r="I9" s="115"/>
    </row>
    <row r="10" spans="1:9" x14ac:dyDescent="0.25">
      <c r="A10" s="111" t="s">
        <v>47</v>
      </c>
      <c r="B10" s="115" t="s">
        <v>219</v>
      </c>
      <c r="C10" s="114">
        <v>1</v>
      </c>
      <c r="D10" s="115" t="s">
        <v>2</v>
      </c>
      <c r="E10" s="136"/>
      <c r="F10" s="136"/>
      <c r="G10" s="116">
        <f t="shared" si="0"/>
        <v>0</v>
      </c>
      <c r="H10" s="116">
        <f t="shared" si="1"/>
        <v>0</v>
      </c>
      <c r="I10" s="115"/>
    </row>
    <row r="11" spans="1:9" s="12" customFormat="1" ht="63.75" x14ac:dyDescent="0.25">
      <c r="A11" s="111" t="s">
        <v>50</v>
      </c>
      <c r="B11" s="52" t="s">
        <v>220</v>
      </c>
      <c r="C11" s="53">
        <v>1</v>
      </c>
      <c r="D11" s="52" t="s">
        <v>2</v>
      </c>
      <c r="E11" s="136"/>
      <c r="F11" s="136"/>
      <c r="G11" s="116">
        <f t="shared" si="0"/>
        <v>0</v>
      </c>
      <c r="H11" s="116">
        <f t="shared" si="1"/>
        <v>0</v>
      </c>
      <c r="I11" s="114"/>
    </row>
    <row r="12" spans="1:9" x14ac:dyDescent="0.25">
      <c r="A12" s="111" t="s">
        <v>51</v>
      </c>
      <c r="B12" s="52" t="s">
        <v>221</v>
      </c>
      <c r="C12" s="53">
        <v>1</v>
      </c>
      <c r="D12" s="52" t="s">
        <v>2</v>
      </c>
      <c r="E12" s="136"/>
      <c r="F12" s="136"/>
      <c r="G12" s="116">
        <f t="shared" si="0"/>
        <v>0</v>
      </c>
      <c r="H12" s="116">
        <f t="shared" si="1"/>
        <v>0</v>
      </c>
      <c r="I12" s="115"/>
    </row>
    <row r="13" spans="1:9" s="128" customFormat="1" ht="63.75" x14ac:dyDescent="0.25">
      <c r="A13" s="111" t="s">
        <v>52</v>
      </c>
      <c r="B13" s="115" t="s">
        <v>556</v>
      </c>
      <c r="C13" s="114">
        <v>2</v>
      </c>
      <c r="D13" s="115" t="s">
        <v>3</v>
      </c>
      <c r="E13" s="136"/>
      <c r="F13" s="136"/>
      <c r="G13" s="116">
        <f t="shared" si="0"/>
        <v>0</v>
      </c>
      <c r="H13" s="116">
        <f t="shared" si="1"/>
        <v>0</v>
      </c>
      <c r="I13" s="127"/>
    </row>
    <row r="14" spans="1:9" ht="63" customHeight="1" x14ac:dyDescent="0.25">
      <c r="A14" s="111" t="s">
        <v>53</v>
      </c>
      <c r="B14" s="115" t="s">
        <v>557</v>
      </c>
      <c r="C14" s="114">
        <v>5</v>
      </c>
      <c r="D14" s="115" t="s">
        <v>3</v>
      </c>
      <c r="E14" s="136"/>
      <c r="F14" s="136"/>
      <c r="G14" s="116">
        <f t="shared" si="0"/>
        <v>0</v>
      </c>
      <c r="H14" s="116">
        <f t="shared" si="1"/>
        <v>0</v>
      </c>
      <c r="I14" s="115"/>
    </row>
    <row r="15" spans="1:9" ht="102" x14ac:dyDescent="0.25">
      <c r="A15" s="111" t="s">
        <v>54</v>
      </c>
      <c r="B15" s="115" t="s">
        <v>558</v>
      </c>
      <c r="C15" s="114">
        <v>1</v>
      </c>
      <c r="D15" s="115" t="s">
        <v>3</v>
      </c>
      <c r="E15" s="136"/>
      <c r="F15" s="136"/>
      <c r="G15" s="116">
        <f t="shared" ref="G15" si="2">C15*E15</f>
        <v>0</v>
      </c>
      <c r="H15" s="116">
        <f t="shared" ref="H15" si="3">C15*F15</f>
        <v>0</v>
      </c>
      <c r="I15" s="115"/>
    </row>
    <row r="16" spans="1:9" ht="63.75" x14ac:dyDescent="0.25">
      <c r="A16" s="111" t="s">
        <v>55</v>
      </c>
      <c r="B16" s="115" t="s">
        <v>222</v>
      </c>
      <c r="C16" s="114">
        <v>5</v>
      </c>
      <c r="D16" s="115" t="s">
        <v>2</v>
      </c>
      <c r="E16" s="136"/>
      <c r="F16" s="136"/>
      <c r="G16" s="116">
        <f t="shared" si="0"/>
        <v>0</v>
      </c>
      <c r="H16" s="116">
        <f t="shared" si="1"/>
        <v>0</v>
      </c>
      <c r="I16" s="115"/>
    </row>
    <row r="17" spans="1:9" ht="25.5" x14ac:dyDescent="0.25">
      <c r="A17" s="111" t="s">
        <v>56</v>
      </c>
      <c r="B17" s="115" t="s">
        <v>270</v>
      </c>
      <c r="C17" s="114">
        <v>1</v>
      </c>
      <c r="D17" s="115" t="s">
        <v>3</v>
      </c>
      <c r="E17" s="136"/>
      <c r="F17" s="136"/>
      <c r="G17" s="116">
        <f t="shared" si="0"/>
        <v>0</v>
      </c>
      <c r="H17" s="116">
        <f t="shared" si="1"/>
        <v>0</v>
      </c>
      <c r="I17" s="116"/>
    </row>
    <row r="18" spans="1:9" x14ac:dyDescent="0.25">
      <c r="A18" s="111" t="s">
        <v>57</v>
      </c>
      <c r="B18" s="115" t="s">
        <v>22</v>
      </c>
      <c r="C18" s="114">
        <v>1</v>
      </c>
      <c r="D18" s="115" t="s">
        <v>3</v>
      </c>
      <c r="E18" s="136"/>
      <c r="F18" s="136"/>
      <c r="G18" s="116">
        <f t="shared" si="0"/>
        <v>0</v>
      </c>
      <c r="H18" s="116">
        <f t="shared" si="1"/>
        <v>0</v>
      </c>
      <c r="I18" s="115"/>
    </row>
    <row r="19" spans="1:9" ht="38.25" x14ac:dyDescent="0.25">
      <c r="A19" s="111" t="s">
        <v>58</v>
      </c>
      <c r="B19" s="51" t="s">
        <v>23</v>
      </c>
      <c r="C19" s="114">
        <v>1</v>
      </c>
      <c r="D19" s="115" t="s">
        <v>3</v>
      </c>
      <c r="E19" s="136"/>
      <c r="F19" s="136"/>
      <c r="G19" s="116">
        <f t="shared" si="0"/>
        <v>0</v>
      </c>
      <c r="H19" s="116">
        <f t="shared" si="1"/>
        <v>0</v>
      </c>
      <c r="I19" s="115"/>
    </row>
    <row r="20" spans="1:9" ht="25.5" x14ac:dyDescent="0.25">
      <c r="A20" s="111" t="s">
        <v>59</v>
      </c>
      <c r="B20" s="115" t="s">
        <v>30</v>
      </c>
      <c r="C20" s="114">
        <v>1</v>
      </c>
      <c r="D20" s="115" t="s">
        <v>3</v>
      </c>
      <c r="E20" s="136"/>
      <c r="F20" s="136"/>
      <c r="G20" s="116">
        <f t="shared" si="0"/>
        <v>0</v>
      </c>
      <c r="H20" s="116">
        <f t="shared" si="1"/>
        <v>0</v>
      </c>
      <c r="I20" s="115"/>
    </row>
    <row r="21" spans="1:9" ht="76.5" x14ac:dyDescent="0.25">
      <c r="A21" s="111" t="s">
        <v>60</v>
      </c>
      <c r="B21" s="51" t="s">
        <v>25</v>
      </c>
      <c r="C21" s="55">
        <v>1</v>
      </c>
      <c r="D21" s="56" t="s">
        <v>3</v>
      </c>
      <c r="E21" s="136"/>
      <c r="F21" s="136"/>
      <c r="G21" s="116">
        <f t="shared" si="0"/>
        <v>0</v>
      </c>
      <c r="H21" s="116">
        <f t="shared" si="1"/>
        <v>0</v>
      </c>
      <c r="I21" s="115"/>
    </row>
    <row r="22" spans="1:9" x14ac:dyDescent="0.25">
      <c r="A22" s="114"/>
      <c r="B22" s="114" t="s">
        <v>4</v>
      </c>
      <c r="C22" s="114"/>
      <c r="D22" s="114"/>
      <c r="E22" s="57"/>
      <c r="F22" s="57"/>
      <c r="G22" s="57">
        <f>SUM(G6:G21)</f>
        <v>0</v>
      </c>
      <c r="H22" s="57">
        <f>SUM(H6:H21)</f>
        <v>0</v>
      </c>
      <c r="I22" s="57"/>
    </row>
  </sheetData>
  <printOptions gridLines="1"/>
  <pageMargins left="0.78740157480314965" right="0.78740157480314965" top="0.78740157480314965" bottom="0.78740157480314965" header="0.39370078740157483" footer="0.39370078740157483"/>
  <pageSetup paperSize="9" scale="74" firstPageNumber="0" fitToHeight="0" orientation="portrait" r:id="rId1"/>
  <headerFooter alignWithMargins="0">
    <oddHeader>&amp;L&amp;"-,Félkövér"&amp;A</oddHeader>
    <oddFooter>&amp;R&amp;"-,Félkövér"&amp;P/&amp;N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L181"/>
  <sheetViews>
    <sheetView zoomScaleNormal="100" zoomScaleSheetLayoutView="115" workbookViewId="0">
      <pane ySplit="4" topLeftCell="A5" activePane="bottomLeft" state="frozen"/>
      <selection activeCell="B8" sqref="B8"/>
      <selection pane="bottomLeft" activeCell="A3" sqref="A3:XFD3"/>
    </sheetView>
  </sheetViews>
  <sheetFormatPr defaultColWidth="9.28515625" defaultRowHeight="12.75" x14ac:dyDescent="0.25"/>
  <cols>
    <col min="1" max="1" width="4.28515625" style="12" bestFit="1" customWidth="1"/>
    <col min="2" max="2" width="43" style="13" customWidth="1"/>
    <col min="3" max="3" width="8.5703125" style="12" customWidth="1"/>
    <col min="4" max="4" width="8.5703125" style="13" customWidth="1"/>
    <col min="5" max="6" width="11.28515625" style="23" bestFit="1" customWidth="1"/>
    <col min="7" max="8" width="12.28515625" style="23" bestFit="1" customWidth="1"/>
    <col min="9" max="9" width="9.85546875" style="23" customWidth="1"/>
    <col min="10" max="220" width="9.140625" style="13" customWidth="1"/>
    <col min="221" max="221" width="9.28515625" style="13" customWidth="1"/>
    <col min="222" max="222" width="37.140625" style="13" customWidth="1"/>
    <col min="223" max="16384" width="9.28515625" style="13"/>
  </cols>
  <sheetData>
    <row r="3" spans="1:9" s="40" customFormat="1" ht="25.5" x14ac:dyDescent="0.25">
      <c r="A3" s="121" t="s">
        <v>143</v>
      </c>
      <c r="B3" s="38" t="s">
        <v>598</v>
      </c>
      <c r="C3" s="38" t="s">
        <v>603</v>
      </c>
      <c r="D3" s="38" t="s">
        <v>599</v>
      </c>
      <c r="E3" s="39" t="s">
        <v>600</v>
      </c>
      <c r="F3" s="39" t="s">
        <v>601</v>
      </c>
      <c r="G3" s="39" t="s">
        <v>604</v>
      </c>
      <c r="H3" s="39" t="s">
        <v>605</v>
      </c>
      <c r="I3" s="39" t="s">
        <v>602</v>
      </c>
    </row>
    <row r="4" spans="1:9" s="24" customFormat="1" x14ac:dyDescent="0.25">
      <c r="A4" s="2"/>
      <c r="B4" s="13"/>
      <c r="C4" s="2"/>
      <c r="D4" s="2"/>
      <c r="E4" s="3"/>
      <c r="F4" s="3"/>
      <c r="G4" s="3"/>
      <c r="H4" s="3"/>
      <c r="I4" s="3"/>
    </row>
    <row r="5" spans="1:9" s="18" customFormat="1" x14ac:dyDescent="0.25">
      <c r="A5" s="15"/>
      <c r="B5" s="95" t="s">
        <v>16</v>
      </c>
      <c r="C5" s="15"/>
      <c r="E5" s="19"/>
      <c r="F5" s="19"/>
      <c r="G5" s="19"/>
      <c r="H5" s="19"/>
      <c r="I5" s="19"/>
    </row>
    <row r="6" spans="1:9" s="20" customFormat="1" x14ac:dyDescent="0.25">
      <c r="A6" s="77"/>
      <c r="B6" s="78" t="s">
        <v>26</v>
      </c>
      <c r="C6" s="77"/>
      <c r="D6" s="79"/>
      <c r="E6" s="80"/>
      <c r="F6" s="80"/>
      <c r="G6" s="80"/>
      <c r="H6" s="80"/>
      <c r="I6" s="80"/>
    </row>
    <row r="7" spans="1:9" x14ac:dyDescent="0.25">
      <c r="A7" s="47"/>
      <c r="B7" s="48"/>
      <c r="C7" s="47"/>
      <c r="D7" s="48"/>
      <c r="E7" s="50"/>
      <c r="F7" s="50"/>
      <c r="G7" s="50"/>
      <c r="H7" s="50"/>
      <c r="I7" s="50"/>
    </row>
    <row r="8" spans="1:9" ht="76.5" x14ac:dyDescent="0.25">
      <c r="A8" s="83" t="s">
        <v>43</v>
      </c>
      <c r="B8" s="48" t="s">
        <v>330</v>
      </c>
      <c r="C8" s="114">
        <v>1840</v>
      </c>
      <c r="D8" s="48" t="s">
        <v>0</v>
      </c>
      <c r="E8" s="136"/>
      <c r="F8" s="136"/>
      <c r="G8" s="50">
        <f>C8*E8</f>
        <v>0</v>
      </c>
      <c r="H8" s="50">
        <f>C8*F8</f>
        <v>0</v>
      </c>
      <c r="I8" s="50"/>
    </row>
    <row r="9" spans="1:9" s="21" customFormat="1" x14ac:dyDescent="0.25">
      <c r="A9" s="83" t="s">
        <v>44</v>
      </c>
      <c r="B9" s="48" t="s">
        <v>128</v>
      </c>
      <c r="C9" s="114">
        <v>805</v>
      </c>
      <c r="D9" s="48" t="s">
        <v>0</v>
      </c>
      <c r="E9" s="136"/>
      <c r="F9" s="136"/>
      <c r="G9" s="50">
        <f t="shared" ref="G9:G25" si="0">C9*E9</f>
        <v>0</v>
      </c>
      <c r="H9" s="50">
        <f t="shared" ref="H9:H25" si="1">C9*F9</f>
        <v>0</v>
      </c>
      <c r="I9" s="81"/>
    </row>
    <row r="10" spans="1:9" s="21" customFormat="1" x14ac:dyDescent="0.25">
      <c r="A10" s="83" t="s">
        <v>45</v>
      </c>
      <c r="B10" s="48" t="s">
        <v>138</v>
      </c>
      <c r="C10" s="114">
        <v>426</v>
      </c>
      <c r="D10" s="48" t="s">
        <v>0</v>
      </c>
      <c r="E10" s="136"/>
      <c r="F10" s="136"/>
      <c r="G10" s="50">
        <f t="shared" si="0"/>
        <v>0</v>
      </c>
      <c r="H10" s="50">
        <f t="shared" si="1"/>
        <v>0</v>
      </c>
      <c r="I10" s="81"/>
    </row>
    <row r="11" spans="1:9" s="21" customFormat="1" x14ac:dyDescent="0.25">
      <c r="A11" s="83" t="s">
        <v>46</v>
      </c>
      <c r="B11" s="48" t="s">
        <v>34</v>
      </c>
      <c r="C11" s="114">
        <v>403</v>
      </c>
      <c r="D11" s="48" t="s">
        <v>0</v>
      </c>
      <c r="E11" s="136"/>
      <c r="F11" s="136"/>
      <c r="G11" s="50">
        <f t="shared" si="0"/>
        <v>0</v>
      </c>
      <c r="H11" s="50">
        <f t="shared" si="1"/>
        <v>0</v>
      </c>
      <c r="I11" s="81"/>
    </row>
    <row r="12" spans="1:9" s="21" customFormat="1" x14ac:dyDescent="0.25">
      <c r="A12" s="83" t="s">
        <v>47</v>
      </c>
      <c r="B12" s="48" t="s">
        <v>35</v>
      </c>
      <c r="C12" s="114">
        <v>426</v>
      </c>
      <c r="D12" s="48" t="s">
        <v>0</v>
      </c>
      <c r="E12" s="136"/>
      <c r="F12" s="136"/>
      <c r="G12" s="50">
        <f t="shared" si="0"/>
        <v>0</v>
      </c>
      <c r="H12" s="50">
        <f t="shared" si="1"/>
        <v>0</v>
      </c>
      <c r="I12" s="81"/>
    </row>
    <row r="13" spans="1:9" s="21" customFormat="1" x14ac:dyDescent="0.25">
      <c r="A13" s="83" t="s">
        <v>50</v>
      </c>
      <c r="B13" s="48" t="s">
        <v>36</v>
      </c>
      <c r="C13" s="114">
        <v>173</v>
      </c>
      <c r="D13" s="48" t="s">
        <v>0</v>
      </c>
      <c r="E13" s="136"/>
      <c r="F13" s="136"/>
      <c r="G13" s="50">
        <f t="shared" si="0"/>
        <v>0</v>
      </c>
      <c r="H13" s="50">
        <f t="shared" si="1"/>
        <v>0</v>
      </c>
      <c r="I13" s="81"/>
    </row>
    <row r="14" spans="1:9" x14ac:dyDescent="0.25">
      <c r="A14" s="83" t="s">
        <v>51</v>
      </c>
      <c r="B14" s="48" t="s">
        <v>129</v>
      </c>
      <c r="C14" s="114">
        <v>104</v>
      </c>
      <c r="D14" s="48" t="s">
        <v>0</v>
      </c>
      <c r="E14" s="136"/>
      <c r="F14" s="136"/>
      <c r="G14" s="50">
        <f t="shared" si="0"/>
        <v>0</v>
      </c>
      <c r="H14" s="50">
        <f t="shared" si="1"/>
        <v>0</v>
      </c>
      <c r="I14" s="50"/>
    </row>
    <row r="15" spans="1:9" x14ac:dyDescent="0.25">
      <c r="A15" s="83" t="s">
        <v>52</v>
      </c>
      <c r="B15" s="48" t="s">
        <v>145</v>
      </c>
      <c r="C15" s="114">
        <v>6</v>
      </c>
      <c r="D15" s="48" t="s">
        <v>0</v>
      </c>
      <c r="E15" s="136"/>
      <c r="F15" s="136"/>
      <c r="G15" s="50">
        <f t="shared" ref="G15:G16" si="2">C15*E15</f>
        <v>0</v>
      </c>
      <c r="H15" s="50">
        <f t="shared" ref="H15:H16" si="3">C15*F15</f>
        <v>0</v>
      </c>
      <c r="I15" s="50"/>
    </row>
    <row r="16" spans="1:9" ht="38.25" x14ac:dyDescent="0.25">
      <c r="A16" s="83" t="s">
        <v>53</v>
      </c>
      <c r="B16" s="115" t="s">
        <v>539</v>
      </c>
      <c r="C16" s="114">
        <v>368</v>
      </c>
      <c r="D16" s="115" t="s">
        <v>0</v>
      </c>
      <c r="E16" s="136"/>
      <c r="F16" s="136"/>
      <c r="G16" s="116">
        <f t="shared" si="2"/>
        <v>0</v>
      </c>
      <c r="H16" s="116">
        <f t="shared" si="3"/>
        <v>0</v>
      </c>
      <c r="I16" s="116"/>
    </row>
    <row r="17" spans="1:9" ht="63.75" x14ac:dyDescent="0.25">
      <c r="A17" s="83" t="s">
        <v>54</v>
      </c>
      <c r="B17" s="48" t="s">
        <v>400</v>
      </c>
      <c r="C17" s="114">
        <v>83</v>
      </c>
      <c r="D17" s="48" t="s">
        <v>0</v>
      </c>
      <c r="E17" s="136"/>
      <c r="F17" s="136"/>
      <c r="G17" s="50">
        <f t="shared" ref="G17:G19" si="4">C17*E17</f>
        <v>0</v>
      </c>
      <c r="H17" s="50">
        <f t="shared" ref="H17:H19" si="5">C17*F17</f>
        <v>0</v>
      </c>
      <c r="I17" s="50"/>
    </row>
    <row r="18" spans="1:9" x14ac:dyDescent="0.25">
      <c r="A18" s="83" t="s">
        <v>55</v>
      </c>
      <c r="B18" s="112" t="s">
        <v>401</v>
      </c>
      <c r="C18" s="114">
        <v>18</v>
      </c>
      <c r="D18" s="48" t="s">
        <v>0</v>
      </c>
      <c r="E18" s="136"/>
      <c r="F18" s="136"/>
      <c r="G18" s="50">
        <f t="shared" si="4"/>
        <v>0</v>
      </c>
      <c r="H18" s="50">
        <f t="shared" si="5"/>
        <v>0</v>
      </c>
      <c r="I18" s="50"/>
    </row>
    <row r="19" spans="1:9" x14ac:dyDescent="0.25">
      <c r="A19" s="83" t="s">
        <v>56</v>
      </c>
      <c r="B19" s="112" t="s">
        <v>402</v>
      </c>
      <c r="C19" s="114">
        <v>64</v>
      </c>
      <c r="D19" s="48" t="s">
        <v>0</v>
      </c>
      <c r="E19" s="136"/>
      <c r="F19" s="136"/>
      <c r="G19" s="50">
        <f t="shared" si="4"/>
        <v>0</v>
      </c>
      <c r="H19" s="50">
        <f t="shared" si="5"/>
        <v>0</v>
      </c>
      <c r="I19" s="50"/>
    </row>
    <row r="20" spans="1:9" ht="63.75" x14ac:dyDescent="0.25">
      <c r="A20" s="83" t="s">
        <v>57</v>
      </c>
      <c r="B20" s="51" t="s">
        <v>331</v>
      </c>
      <c r="C20" s="114">
        <v>1782</v>
      </c>
      <c r="D20" s="48" t="s">
        <v>0</v>
      </c>
      <c r="E20" s="136"/>
      <c r="F20" s="136"/>
      <c r="G20" s="50">
        <f t="shared" si="0"/>
        <v>0</v>
      </c>
      <c r="H20" s="50">
        <f t="shared" si="1"/>
        <v>0</v>
      </c>
      <c r="I20" s="50"/>
    </row>
    <row r="21" spans="1:9" s="21" customFormat="1" x14ac:dyDescent="0.25">
      <c r="A21" s="83" t="s">
        <v>58</v>
      </c>
      <c r="B21" s="48" t="s">
        <v>130</v>
      </c>
      <c r="C21" s="114">
        <v>506</v>
      </c>
      <c r="D21" s="48" t="s">
        <v>0</v>
      </c>
      <c r="E21" s="136"/>
      <c r="F21" s="136"/>
      <c r="G21" s="50">
        <f t="shared" si="0"/>
        <v>0</v>
      </c>
      <c r="H21" s="50">
        <f t="shared" si="1"/>
        <v>0</v>
      </c>
      <c r="I21" s="81"/>
    </row>
    <row r="22" spans="1:9" s="21" customFormat="1" x14ac:dyDescent="0.25">
      <c r="A22" s="83" t="s">
        <v>59</v>
      </c>
      <c r="B22" s="48" t="s">
        <v>139</v>
      </c>
      <c r="C22" s="114">
        <v>230</v>
      </c>
      <c r="D22" s="48" t="s">
        <v>0</v>
      </c>
      <c r="E22" s="136"/>
      <c r="F22" s="136"/>
      <c r="G22" s="50">
        <f t="shared" si="0"/>
        <v>0</v>
      </c>
      <c r="H22" s="50">
        <f t="shared" si="1"/>
        <v>0</v>
      </c>
      <c r="I22" s="81"/>
    </row>
    <row r="23" spans="1:9" s="21" customFormat="1" ht="68.25" customHeight="1" x14ac:dyDescent="0.25">
      <c r="A23" s="83" t="s">
        <v>60</v>
      </c>
      <c r="B23" s="51" t="s">
        <v>332</v>
      </c>
      <c r="C23" s="114">
        <v>311</v>
      </c>
      <c r="D23" s="48" t="s">
        <v>0</v>
      </c>
      <c r="E23" s="136"/>
      <c r="F23" s="136"/>
      <c r="G23" s="50">
        <f t="shared" si="0"/>
        <v>0</v>
      </c>
      <c r="H23" s="50">
        <f t="shared" si="1"/>
        <v>0</v>
      </c>
      <c r="I23" s="81"/>
    </row>
    <row r="24" spans="1:9" s="21" customFormat="1" x14ac:dyDescent="0.25">
      <c r="A24" s="83" t="s">
        <v>61</v>
      </c>
      <c r="B24" s="48" t="s">
        <v>131</v>
      </c>
      <c r="C24" s="114">
        <v>403</v>
      </c>
      <c r="D24" s="48" t="s">
        <v>0</v>
      </c>
      <c r="E24" s="136"/>
      <c r="F24" s="136"/>
      <c r="G24" s="50">
        <f t="shared" si="0"/>
        <v>0</v>
      </c>
      <c r="H24" s="50">
        <f t="shared" si="1"/>
        <v>0</v>
      </c>
      <c r="I24" s="81"/>
    </row>
    <row r="25" spans="1:9" s="21" customFormat="1" x14ac:dyDescent="0.25">
      <c r="A25" s="83" t="s">
        <v>62</v>
      </c>
      <c r="B25" s="48" t="s">
        <v>132</v>
      </c>
      <c r="C25" s="114">
        <v>69</v>
      </c>
      <c r="D25" s="48" t="s">
        <v>0</v>
      </c>
      <c r="E25" s="136"/>
      <c r="F25" s="136"/>
      <c r="G25" s="50">
        <f t="shared" si="0"/>
        <v>0</v>
      </c>
      <c r="H25" s="50">
        <f t="shared" si="1"/>
        <v>0</v>
      </c>
      <c r="I25" s="81"/>
    </row>
    <row r="26" spans="1:9" ht="63.75" x14ac:dyDescent="0.25">
      <c r="A26" s="83" t="s">
        <v>63</v>
      </c>
      <c r="B26" s="51" t="s">
        <v>333</v>
      </c>
      <c r="C26" s="114">
        <v>58</v>
      </c>
      <c r="D26" s="48" t="s">
        <v>0</v>
      </c>
      <c r="E26" s="136"/>
      <c r="F26" s="136"/>
      <c r="G26" s="50">
        <f t="shared" ref="G26:G28" si="6">C26*E26</f>
        <v>0</v>
      </c>
      <c r="H26" s="50">
        <f t="shared" ref="H26:H28" si="7">C26*F26</f>
        <v>0</v>
      </c>
      <c r="I26" s="50"/>
    </row>
    <row r="27" spans="1:9" s="21" customFormat="1" x14ac:dyDescent="0.25">
      <c r="A27" s="83" t="s">
        <v>64</v>
      </c>
      <c r="B27" s="48" t="s">
        <v>151</v>
      </c>
      <c r="C27" s="114">
        <v>299</v>
      </c>
      <c r="D27" s="48" t="s">
        <v>0</v>
      </c>
      <c r="E27" s="136"/>
      <c r="F27" s="136"/>
      <c r="G27" s="50">
        <f t="shared" si="6"/>
        <v>0</v>
      </c>
      <c r="H27" s="50">
        <f t="shared" si="7"/>
        <v>0</v>
      </c>
      <c r="I27" s="81"/>
    </row>
    <row r="28" spans="1:9" s="21" customFormat="1" x14ac:dyDescent="0.25">
      <c r="A28" s="83" t="s">
        <v>65</v>
      </c>
      <c r="B28" s="48" t="s">
        <v>152</v>
      </c>
      <c r="C28" s="114">
        <v>196</v>
      </c>
      <c r="D28" s="48" t="s">
        <v>0</v>
      </c>
      <c r="E28" s="136"/>
      <c r="F28" s="136"/>
      <c r="G28" s="50">
        <f t="shared" si="6"/>
        <v>0</v>
      </c>
      <c r="H28" s="50">
        <f t="shared" si="7"/>
        <v>0</v>
      </c>
      <c r="I28" s="81"/>
    </row>
    <row r="29" spans="1:9" ht="63.75" x14ac:dyDescent="0.25">
      <c r="A29" s="83" t="s">
        <v>66</v>
      </c>
      <c r="B29" s="51" t="s">
        <v>334</v>
      </c>
      <c r="C29" s="114">
        <v>92</v>
      </c>
      <c r="D29" s="48" t="s">
        <v>0</v>
      </c>
      <c r="E29" s="136"/>
      <c r="F29" s="136"/>
      <c r="G29" s="50">
        <f t="shared" ref="G29:G31" si="8">C29*E29</f>
        <v>0</v>
      </c>
      <c r="H29" s="50">
        <f t="shared" ref="H29:H31" si="9">C29*F29</f>
        <v>0</v>
      </c>
      <c r="I29" s="50"/>
    </row>
    <row r="30" spans="1:9" s="21" customFormat="1" x14ac:dyDescent="0.25">
      <c r="A30" s="83" t="s">
        <v>67</v>
      </c>
      <c r="B30" s="48" t="s">
        <v>153</v>
      </c>
      <c r="C30" s="114">
        <v>23</v>
      </c>
      <c r="D30" s="48" t="s">
        <v>0</v>
      </c>
      <c r="E30" s="136"/>
      <c r="F30" s="136"/>
      <c r="G30" s="50">
        <f t="shared" si="8"/>
        <v>0</v>
      </c>
      <c r="H30" s="50">
        <f t="shared" si="9"/>
        <v>0</v>
      </c>
      <c r="I30" s="81"/>
    </row>
    <row r="31" spans="1:9" s="21" customFormat="1" x14ac:dyDescent="0.25">
      <c r="A31" s="83" t="s">
        <v>68</v>
      </c>
      <c r="B31" s="48" t="s">
        <v>154</v>
      </c>
      <c r="C31" s="114">
        <v>115</v>
      </c>
      <c r="D31" s="48" t="s">
        <v>0</v>
      </c>
      <c r="E31" s="136"/>
      <c r="F31" s="136"/>
      <c r="G31" s="50">
        <f t="shared" si="8"/>
        <v>0</v>
      </c>
      <c r="H31" s="50">
        <f t="shared" si="9"/>
        <v>0</v>
      </c>
      <c r="I31" s="81"/>
    </row>
    <row r="32" spans="1:9" ht="63.75" x14ac:dyDescent="0.25">
      <c r="A32" s="83" t="s">
        <v>69</v>
      </c>
      <c r="B32" s="51" t="s">
        <v>335</v>
      </c>
      <c r="C32" s="114">
        <v>104</v>
      </c>
      <c r="D32" s="48" t="s">
        <v>0</v>
      </c>
      <c r="E32" s="136"/>
      <c r="F32" s="136"/>
      <c r="G32" s="50">
        <f t="shared" ref="G32:G33" si="10">C32*E32</f>
        <v>0</v>
      </c>
      <c r="H32" s="50">
        <f t="shared" ref="H32:H33" si="11">C32*F32</f>
        <v>0</v>
      </c>
      <c r="I32" s="50"/>
    </row>
    <row r="33" spans="1:9" s="21" customFormat="1" x14ac:dyDescent="0.25">
      <c r="A33" s="83" t="s">
        <v>70</v>
      </c>
      <c r="B33" s="48" t="s">
        <v>155</v>
      </c>
      <c r="C33" s="114">
        <v>6</v>
      </c>
      <c r="D33" s="48" t="s">
        <v>0</v>
      </c>
      <c r="E33" s="136"/>
      <c r="F33" s="136"/>
      <c r="G33" s="50">
        <f t="shared" si="10"/>
        <v>0</v>
      </c>
      <c r="H33" s="50">
        <f t="shared" si="11"/>
        <v>0</v>
      </c>
      <c r="I33" s="81"/>
    </row>
    <row r="34" spans="1:9" s="21" customFormat="1" ht="76.5" x14ac:dyDescent="0.25">
      <c r="A34" s="83" t="s">
        <v>71</v>
      </c>
      <c r="B34" s="51" t="s">
        <v>387</v>
      </c>
      <c r="C34" s="114">
        <v>6</v>
      </c>
      <c r="D34" s="48" t="s">
        <v>0</v>
      </c>
      <c r="E34" s="136"/>
      <c r="F34" s="136"/>
      <c r="G34" s="50">
        <f t="shared" ref="G34:G39" si="12">C34*E34</f>
        <v>0</v>
      </c>
      <c r="H34" s="50">
        <f t="shared" ref="H34:H39" si="13">C34*F34</f>
        <v>0</v>
      </c>
      <c r="I34" s="81"/>
    </row>
    <row r="35" spans="1:9" s="21" customFormat="1" x14ac:dyDescent="0.25">
      <c r="A35" s="83" t="s">
        <v>72</v>
      </c>
      <c r="B35" s="52" t="s">
        <v>156</v>
      </c>
      <c r="C35" s="114">
        <v>6</v>
      </c>
      <c r="D35" s="48" t="s">
        <v>0</v>
      </c>
      <c r="E35" s="136"/>
      <c r="F35" s="136"/>
      <c r="G35" s="50">
        <f t="shared" si="12"/>
        <v>0</v>
      </c>
      <c r="H35" s="50">
        <f t="shared" si="13"/>
        <v>0</v>
      </c>
      <c r="I35" s="81"/>
    </row>
    <row r="36" spans="1:9" s="21" customFormat="1" ht="51" x14ac:dyDescent="0.25">
      <c r="A36" s="83" t="s">
        <v>73</v>
      </c>
      <c r="B36" s="52" t="s">
        <v>403</v>
      </c>
      <c r="C36" s="114">
        <v>83</v>
      </c>
      <c r="D36" s="48" t="s">
        <v>0</v>
      </c>
      <c r="E36" s="136"/>
      <c r="F36" s="136"/>
      <c r="G36" s="50">
        <f t="shared" si="12"/>
        <v>0</v>
      </c>
      <c r="H36" s="50">
        <f t="shared" si="13"/>
        <v>0</v>
      </c>
      <c r="I36" s="81"/>
    </row>
    <row r="37" spans="1:9" s="21" customFormat="1" x14ac:dyDescent="0.25">
      <c r="A37" s="83" t="s">
        <v>74</v>
      </c>
      <c r="B37" s="52" t="s">
        <v>404</v>
      </c>
      <c r="C37" s="114">
        <v>64</v>
      </c>
      <c r="D37" s="48" t="s">
        <v>0</v>
      </c>
      <c r="E37" s="136"/>
      <c r="F37" s="136"/>
      <c r="G37" s="50">
        <f t="shared" si="12"/>
        <v>0</v>
      </c>
      <c r="H37" s="50">
        <f t="shared" si="13"/>
        <v>0</v>
      </c>
      <c r="I37" s="81"/>
    </row>
    <row r="38" spans="1:9" s="21" customFormat="1" x14ac:dyDescent="0.25">
      <c r="A38" s="83" t="s">
        <v>75</v>
      </c>
      <c r="B38" s="52" t="s">
        <v>405</v>
      </c>
      <c r="C38" s="114">
        <v>18</v>
      </c>
      <c r="D38" s="48" t="s">
        <v>0</v>
      </c>
      <c r="E38" s="136"/>
      <c r="F38" s="136"/>
      <c r="G38" s="50">
        <f t="shared" si="12"/>
        <v>0</v>
      </c>
      <c r="H38" s="50">
        <f t="shared" si="13"/>
        <v>0</v>
      </c>
      <c r="I38" s="81"/>
    </row>
    <row r="39" spans="1:9" s="21" customFormat="1" ht="25.5" x14ac:dyDescent="0.25">
      <c r="A39" s="83" t="s">
        <v>76</v>
      </c>
      <c r="B39" s="52" t="s">
        <v>437</v>
      </c>
      <c r="C39" s="114">
        <v>840</v>
      </c>
      <c r="D39" s="48" t="s">
        <v>0</v>
      </c>
      <c r="E39" s="136"/>
      <c r="F39" s="136"/>
      <c r="G39" s="50">
        <f t="shared" si="12"/>
        <v>0</v>
      </c>
      <c r="H39" s="50">
        <f t="shared" si="13"/>
        <v>0</v>
      </c>
      <c r="I39" s="81"/>
    </row>
    <row r="40" spans="1:9" s="21" customFormat="1" x14ac:dyDescent="0.25">
      <c r="A40" s="83"/>
      <c r="B40" s="52"/>
      <c r="C40" s="82"/>
      <c r="D40" s="48"/>
      <c r="E40" s="109"/>
      <c r="F40" s="109"/>
      <c r="G40" s="50"/>
      <c r="H40" s="50"/>
      <c r="I40" s="81"/>
    </row>
    <row r="41" spans="1:9" s="20" customFormat="1" x14ac:dyDescent="0.25">
      <c r="A41" s="84"/>
      <c r="B41" s="78" t="s">
        <v>27</v>
      </c>
      <c r="C41" s="77"/>
      <c r="D41" s="79"/>
      <c r="E41" s="80"/>
      <c r="F41" s="80"/>
      <c r="G41" s="80"/>
      <c r="H41" s="80"/>
      <c r="I41" s="80"/>
    </row>
    <row r="42" spans="1:9" s="1" customFormat="1" ht="114.75" x14ac:dyDescent="0.25">
      <c r="A42" s="83" t="s">
        <v>77</v>
      </c>
      <c r="B42" s="52" t="s">
        <v>373</v>
      </c>
      <c r="C42" s="85">
        <v>2</v>
      </c>
      <c r="D42" s="86" t="s">
        <v>2</v>
      </c>
      <c r="E42" s="136"/>
      <c r="F42" s="136"/>
      <c r="G42" s="50">
        <f>C42*E42</f>
        <v>0</v>
      </c>
      <c r="H42" s="50">
        <f t="shared" ref="H42" si="14">C42*F42</f>
        <v>0</v>
      </c>
      <c r="I42" s="87"/>
    </row>
    <row r="43" spans="1:9" s="1" customFormat="1" x14ac:dyDescent="0.25">
      <c r="A43" s="83" t="s">
        <v>78</v>
      </c>
      <c r="B43" s="52" t="s">
        <v>374</v>
      </c>
      <c r="C43" s="85">
        <v>3</v>
      </c>
      <c r="D43" s="86" t="s">
        <v>2</v>
      </c>
      <c r="E43" s="136"/>
      <c r="F43" s="136"/>
      <c r="G43" s="50">
        <f t="shared" ref="G43:G64" si="15">C43*E43</f>
        <v>0</v>
      </c>
      <c r="H43" s="50">
        <f t="shared" ref="H43:H64" si="16">C43*F43</f>
        <v>0</v>
      </c>
      <c r="I43" s="87"/>
    </row>
    <row r="44" spans="1:9" s="1" customFormat="1" x14ac:dyDescent="0.25">
      <c r="A44" s="83" t="s">
        <v>79</v>
      </c>
      <c r="B44" s="52" t="s">
        <v>375</v>
      </c>
      <c r="C44" s="85">
        <v>1</v>
      </c>
      <c r="D44" s="86" t="s">
        <v>2</v>
      </c>
      <c r="E44" s="136"/>
      <c r="F44" s="136"/>
      <c r="G44" s="50">
        <f t="shared" si="15"/>
        <v>0</v>
      </c>
      <c r="H44" s="50">
        <f t="shared" si="16"/>
        <v>0</v>
      </c>
      <c r="I44" s="87"/>
    </row>
    <row r="45" spans="1:9" s="1" customFormat="1" x14ac:dyDescent="0.25">
      <c r="A45" s="83" t="s">
        <v>80</v>
      </c>
      <c r="B45" s="52" t="s">
        <v>376</v>
      </c>
      <c r="C45" s="85">
        <v>1</v>
      </c>
      <c r="D45" s="86" t="s">
        <v>2</v>
      </c>
      <c r="E45" s="136"/>
      <c r="F45" s="136"/>
      <c r="G45" s="50">
        <f t="shared" si="15"/>
        <v>0</v>
      </c>
      <c r="H45" s="50">
        <f t="shared" si="16"/>
        <v>0</v>
      </c>
      <c r="I45" s="87"/>
    </row>
    <row r="46" spans="1:9" s="1" customFormat="1" x14ac:dyDescent="0.25">
      <c r="A46" s="83" t="s">
        <v>81</v>
      </c>
      <c r="B46" s="52" t="s">
        <v>377</v>
      </c>
      <c r="C46" s="85">
        <v>2</v>
      </c>
      <c r="D46" s="86" t="s">
        <v>2</v>
      </c>
      <c r="E46" s="136"/>
      <c r="F46" s="136"/>
      <c r="G46" s="50">
        <f t="shared" si="15"/>
        <v>0</v>
      </c>
      <c r="H46" s="50">
        <f t="shared" si="16"/>
        <v>0</v>
      </c>
      <c r="I46" s="87"/>
    </row>
    <row r="47" spans="1:9" s="1" customFormat="1" x14ac:dyDescent="0.25">
      <c r="A47" s="83" t="s">
        <v>82</v>
      </c>
      <c r="B47" s="52" t="s">
        <v>378</v>
      </c>
      <c r="C47" s="85">
        <v>1</v>
      </c>
      <c r="D47" s="86" t="s">
        <v>2</v>
      </c>
      <c r="E47" s="136"/>
      <c r="F47" s="136"/>
      <c r="G47" s="50">
        <f t="shared" si="15"/>
        <v>0</v>
      </c>
      <c r="H47" s="50">
        <f t="shared" si="16"/>
        <v>0</v>
      </c>
      <c r="I47" s="87"/>
    </row>
    <row r="48" spans="1:9" s="1" customFormat="1" x14ac:dyDescent="0.25">
      <c r="A48" s="83" t="s">
        <v>83</v>
      </c>
      <c r="B48" s="52" t="s">
        <v>379</v>
      </c>
      <c r="C48" s="85">
        <v>1</v>
      </c>
      <c r="D48" s="86" t="s">
        <v>2</v>
      </c>
      <c r="E48" s="136"/>
      <c r="F48" s="136"/>
      <c r="G48" s="50">
        <f t="shared" si="15"/>
        <v>0</v>
      </c>
      <c r="H48" s="50">
        <f t="shared" si="16"/>
        <v>0</v>
      </c>
      <c r="I48" s="87"/>
    </row>
    <row r="49" spans="1:9" s="1" customFormat="1" x14ac:dyDescent="0.25">
      <c r="A49" s="83" t="s">
        <v>84</v>
      </c>
      <c r="B49" s="52" t="s">
        <v>380</v>
      </c>
      <c r="C49" s="85">
        <v>2</v>
      </c>
      <c r="D49" s="86" t="s">
        <v>2</v>
      </c>
      <c r="E49" s="136"/>
      <c r="F49" s="136"/>
      <c r="G49" s="50">
        <f t="shared" si="15"/>
        <v>0</v>
      </c>
      <c r="H49" s="50">
        <f t="shared" si="16"/>
        <v>0</v>
      </c>
      <c r="I49" s="87"/>
    </row>
    <row r="50" spans="1:9" s="1" customFormat="1" x14ac:dyDescent="0.25">
      <c r="A50" s="83" t="s">
        <v>85</v>
      </c>
      <c r="B50" s="52" t="s">
        <v>381</v>
      </c>
      <c r="C50" s="85">
        <v>1</v>
      </c>
      <c r="D50" s="86" t="s">
        <v>2</v>
      </c>
      <c r="E50" s="136"/>
      <c r="F50" s="136"/>
      <c r="G50" s="50">
        <f t="shared" si="15"/>
        <v>0</v>
      </c>
      <c r="H50" s="50">
        <f t="shared" si="16"/>
        <v>0</v>
      </c>
      <c r="I50" s="87"/>
    </row>
    <row r="51" spans="1:9" s="1" customFormat="1" x14ac:dyDescent="0.25">
      <c r="A51" s="83" t="s">
        <v>86</v>
      </c>
      <c r="B51" s="52" t="s">
        <v>382</v>
      </c>
      <c r="C51" s="85">
        <v>2</v>
      </c>
      <c r="D51" s="86" t="s">
        <v>2</v>
      </c>
      <c r="E51" s="136"/>
      <c r="F51" s="136"/>
      <c r="G51" s="50">
        <f t="shared" si="15"/>
        <v>0</v>
      </c>
      <c r="H51" s="50">
        <f t="shared" si="16"/>
        <v>0</v>
      </c>
      <c r="I51" s="87"/>
    </row>
    <row r="52" spans="1:9" s="1" customFormat="1" x14ac:dyDescent="0.25">
      <c r="A52" s="83" t="s">
        <v>87</v>
      </c>
      <c r="B52" s="52" t="s">
        <v>383</v>
      </c>
      <c r="C52" s="85">
        <v>1</v>
      </c>
      <c r="D52" s="86" t="s">
        <v>2</v>
      </c>
      <c r="E52" s="136"/>
      <c r="F52" s="136"/>
      <c r="G52" s="50">
        <f t="shared" si="15"/>
        <v>0</v>
      </c>
      <c r="H52" s="50">
        <f t="shared" si="16"/>
        <v>0</v>
      </c>
      <c r="I52" s="87"/>
    </row>
    <row r="53" spans="1:9" s="1" customFormat="1" x14ac:dyDescent="0.25">
      <c r="A53" s="83" t="s">
        <v>88</v>
      </c>
      <c r="B53" s="52" t="s">
        <v>313</v>
      </c>
      <c r="C53" s="85">
        <v>1</v>
      </c>
      <c r="D53" s="86" t="s">
        <v>2</v>
      </c>
      <c r="E53" s="136"/>
      <c r="F53" s="136"/>
      <c r="G53" s="50">
        <f t="shared" si="15"/>
        <v>0</v>
      </c>
      <c r="H53" s="50">
        <f t="shared" si="16"/>
        <v>0</v>
      </c>
      <c r="I53" s="87"/>
    </row>
    <row r="54" spans="1:9" s="1" customFormat="1" x14ac:dyDescent="0.25">
      <c r="A54" s="83" t="s">
        <v>89</v>
      </c>
      <c r="B54" s="52" t="s">
        <v>314</v>
      </c>
      <c r="C54" s="85">
        <v>3</v>
      </c>
      <c r="D54" s="86" t="s">
        <v>2</v>
      </c>
      <c r="E54" s="136"/>
      <c r="F54" s="136"/>
      <c r="G54" s="50">
        <f t="shared" si="15"/>
        <v>0</v>
      </c>
      <c r="H54" s="50">
        <f t="shared" si="16"/>
        <v>0</v>
      </c>
      <c r="I54" s="87"/>
    </row>
    <row r="55" spans="1:9" s="1" customFormat="1" x14ac:dyDescent="0.25">
      <c r="A55" s="83" t="s">
        <v>90</v>
      </c>
      <c r="B55" s="52" t="s">
        <v>315</v>
      </c>
      <c r="C55" s="85">
        <v>6</v>
      </c>
      <c r="D55" s="86" t="s">
        <v>2</v>
      </c>
      <c r="E55" s="136"/>
      <c r="F55" s="136"/>
      <c r="G55" s="50">
        <f t="shared" si="15"/>
        <v>0</v>
      </c>
      <c r="H55" s="50">
        <f t="shared" si="16"/>
        <v>0</v>
      </c>
      <c r="I55" s="87"/>
    </row>
    <row r="56" spans="1:9" s="1" customFormat="1" x14ac:dyDescent="0.25">
      <c r="A56" s="83" t="s">
        <v>91</v>
      </c>
      <c r="B56" s="52" t="s">
        <v>316</v>
      </c>
      <c r="C56" s="85">
        <v>5</v>
      </c>
      <c r="D56" s="86" t="s">
        <v>2</v>
      </c>
      <c r="E56" s="136"/>
      <c r="F56" s="136"/>
      <c r="G56" s="50">
        <f t="shared" si="15"/>
        <v>0</v>
      </c>
      <c r="H56" s="50">
        <f t="shared" si="16"/>
        <v>0</v>
      </c>
      <c r="I56" s="87"/>
    </row>
    <row r="57" spans="1:9" s="1" customFormat="1" x14ac:dyDescent="0.25">
      <c r="A57" s="83" t="s">
        <v>92</v>
      </c>
      <c r="B57" s="52" t="s">
        <v>317</v>
      </c>
      <c r="C57" s="85">
        <v>8</v>
      </c>
      <c r="D57" s="86" t="s">
        <v>2</v>
      </c>
      <c r="E57" s="136"/>
      <c r="F57" s="136"/>
      <c r="G57" s="50">
        <f t="shared" si="15"/>
        <v>0</v>
      </c>
      <c r="H57" s="50">
        <f t="shared" si="16"/>
        <v>0</v>
      </c>
      <c r="I57" s="87"/>
    </row>
    <row r="58" spans="1:9" s="1" customFormat="1" x14ac:dyDescent="0.25">
      <c r="A58" s="83" t="s">
        <v>93</v>
      </c>
      <c r="B58" s="52" t="s">
        <v>384</v>
      </c>
      <c r="C58" s="85">
        <v>3</v>
      </c>
      <c r="D58" s="86" t="s">
        <v>2</v>
      </c>
      <c r="E58" s="136"/>
      <c r="F58" s="136"/>
      <c r="G58" s="50">
        <f t="shared" si="15"/>
        <v>0</v>
      </c>
      <c r="H58" s="50">
        <f t="shared" si="16"/>
        <v>0</v>
      </c>
      <c r="I58" s="87"/>
    </row>
    <row r="59" spans="1:9" s="1" customFormat="1" x14ac:dyDescent="0.25">
      <c r="A59" s="83" t="s">
        <v>94</v>
      </c>
      <c r="B59" s="52" t="s">
        <v>385</v>
      </c>
      <c r="C59" s="85">
        <v>6</v>
      </c>
      <c r="D59" s="86" t="s">
        <v>2</v>
      </c>
      <c r="E59" s="136"/>
      <c r="F59" s="136"/>
      <c r="G59" s="50">
        <f t="shared" si="15"/>
        <v>0</v>
      </c>
      <c r="H59" s="50">
        <f t="shared" si="16"/>
        <v>0</v>
      </c>
      <c r="I59" s="87"/>
    </row>
    <row r="60" spans="1:9" s="1" customFormat="1" x14ac:dyDescent="0.25">
      <c r="A60" s="83" t="s">
        <v>95</v>
      </c>
      <c r="B60" s="52" t="s">
        <v>318</v>
      </c>
      <c r="C60" s="85">
        <v>2</v>
      </c>
      <c r="D60" s="86" t="s">
        <v>2</v>
      </c>
      <c r="E60" s="136"/>
      <c r="F60" s="136"/>
      <c r="G60" s="50">
        <f t="shared" si="15"/>
        <v>0</v>
      </c>
      <c r="H60" s="50">
        <f t="shared" si="16"/>
        <v>0</v>
      </c>
      <c r="I60" s="87"/>
    </row>
    <row r="61" spans="1:9" s="1" customFormat="1" x14ac:dyDescent="0.25">
      <c r="A61" s="83" t="s">
        <v>96</v>
      </c>
      <c r="B61" s="52" t="s">
        <v>319</v>
      </c>
      <c r="C61" s="85">
        <v>1</v>
      </c>
      <c r="D61" s="86" t="s">
        <v>2</v>
      </c>
      <c r="E61" s="136"/>
      <c r="F61" s="136"/>
      <c r="G61" s="50">
        <f t="shared" si="15"/>
        <v>0</v>
      </c>
      <c r="H61" s="50">
        <f t="shared" si="16"/>
        <v>0</v>
      </c>
      <c r="I61" s="87"/>
    </row>
    <row r="62" spans="1:9" s="1" customFormat="1" x14ac:dyDescent="0.25">
      <c r="A62" s="83" t="s">
        <v>97</v>
      </c>
      <c r="B62" s="52" t="s">
        <v>386</v>
      </c>
      <c r="C62" s="85">
        <v>3</v>
      </c>
      <c r="D62" s="86" t="s">
        <v>2</v>
      </c>
      <c r="E62" s="136"/>
      <c r="F62" s="136"/>
      <c r="G62" s="50">
        <f t="shared" si="15"/>
        <v>0</v>
      </c>
      <c r="H62" s="50">
        <f t="shared" si="16"/>
        <v>0</v>
      </c>
      <c r="I62" s="87"/>
    </row>
    <row r="63" spans="1:9" s="1" customFormat="1" ht="114.75" x14ac:dyDescent="0.25">
      <c r="A63" s="83" t="s">
        <v>98</v>
      </c>
      <c r="B63" s="52" t="s">
        <v>445</v>
      </c>
      <c r="C63" s="85">
        <v>1</v>
      </c>
      <c r="D63" s="86" t="s">
        <v>2</v>
      </c>
      <c r="E63" s="136"/>
      <c r="F63" s="136"/>
      <c r="G63" s="116">
        <f t="shared" si="15"/>
        <v>0</v>
      </c>
      <c r="H63" s="116">
        <f t="shared" si="16"/>
        <v>0</v>
      </c>
      <c r="I63" s="87"/>
    </row>
    <row r="64" spans="1:9" s="1" customFormat="1" x14ac:dyDescent="0.25">
      <c r="A64" s="83" t="s">
        <v>99</v>
      </c>
      <c r="B64" s="52" t="s">
        <v>314</v>
      </c>
      <c r="C64" s="85">
        <v>1</v>
      </c>
      <c r="D64" s="86" t="s">
        <v>2</v>
      </c>
      <c r="E64" s="136"/>
      <c r="F64" s="136"/>
      <c r="G64" s="116">
        <f t="shared" si="15"/>
        <v>0</v>
      </c>
      <c r="H64" s="116">
        <f t="shared" si="16"/>
        <v>0</v>
      </c>
      <c r="I64" s="87"/>
    </row>
    <row r="65" spans="1:9" s="21" customFormat="1" ht="38.25" x14ac:dyDescent="0.25">
      <c r="A65" s="83" t="s">
        <v>100</v>
      </c>
      <c r="B65" s="52" t="s">
        <v>133</v>
      </c>
      <c r="C65" s="53">
        <v>57</v>
      </c>
      <c r="D65" s="52" t="s">
        <v>2</v>
      </c>
      <c r="E65" s="136"/>
      <c r="F65" s="136"/>
      <c r="G65" s="50">
        <f t="shared" ref="G65:G67" si="17">C65*E65</f>
        <v>0</v>
      </c>
      <c r="H65" s="50">
        <f t="shared" ref="H65:H67" si="18">C65*F65</f>
        <v>0</v>
      </c>
      <c r="I65" s="81"/>
    </row>
    <row r="66" spans="1:9" s="21" customFormat="1" ht="25.5" x14ac:dyDescent="0.25">
      <c r="A66" s="83" t="s">
        <v>101</v>
      </c>
      <c r="B66" s="52" t="s">
        <v>389</v>
      </c>
      <c r="C66" s="53">
        <v>57</v>
      </c>
      <c r="D66" s="52" t="s">
        <v>2</v>
      </c>
      <c r="E66" s="136"/>
      <c r="F66" s="136"/>
      <c r="G66" s="50">
        <f t="shared" si="17"/>
        <v>0</v>
      </c>
      <c r="H66" s="50">
        <f t="shared" si="18"/>
        <v>0</v>
      </c>
      <c r="I66" s="81"/>
    </row>
    <row r="67" spans="1:9" s="21" customFormat="1" ht="25.5" x14ac:dyDescent="0.25">
      <c r="A67" s="83" t="s">
        <v>102</v>
      </c>
      <c r="B67" s="52" t="s">
        <v>388</v>
      </c>
      <c r="C67" s="53">
        <v>57</v>
      </c>
      <c r="D67" s="52" t="s">
        <v>2</v>
      </c>
      <c r="E67" s="136"/>
      <c r="F67" s="136"/>
      <c r="G67" s="50">
        <f t="shared" si="17"/>
        <v>0</v>
      </c>
      <c r="H67" s="50">
        <f t="shared" si="18"/>
        <v>0</v>
      </c>
      <c r="I67" s="81"/>
    </row>
    <row r="68" spans="1:9" s="21" customFormat="1" ht="25.5" x14ac:dyDescent="0.25">
      <c r="A68" s="83" t="s">
        <v>103</v>
      </c>
      <c r="B68" s="52" t="s">
        <v>532</v>
      </c>
      <c r="C68" s="53">
        <v>4</v>
      </c>
      <c r="D68" s="52" t="s">
        <v>2</v>
      </c>
      <c r="E68" s="136"/>
      <c r="F68" s="136"/>
      <c r="G68" s="50">
        <f t="shared" ref="G68:G69" si="19">C68*E68</f>
        <v>0</v>
      </c>
      <c r="H68" s="50">
        <f t="shared" ref="H68:H69" si="20">C68*F68</f>
        <v>0</v>
      </c>
      <c r="I68" s="81"/>
    </row>
    <row r="69" spans="1:9" s="21" customFormat="1" x14ac:dyDescent="0.25">
      <c r="A69" s="83" t="s">
        <v>104</v>
      </c>
      <c r="B69" s="52" t="s">
        <v>446</v>
      </c>
      <c r="C69" s="53">
        <v>1</v>
      </c>
      <c r="D69" s="52" t="s">
        <v>2</v>
      </c>
      <c r="E69" s="136"/>
      <c r="F69" s="136"/>
      <c r="G69" s="50">
        <f t="shared" si="19"/>
        <v>0</v>
      </c>
      <c r="H69" s="50">
        <f t="shared" si="20"/>
        <v>0</v>
      </c>
      <c r="I69" s="81"/>
    </row>
    <row r="70" spans="1:9" s="21" customFormat="1" x14ac:dyDescent="0.25">
      <c r="A70" s="83"/>
      <c r="B70" s="52"/>
      <c r="C70" s="53"/>
      <c r="D70" s="52"/>
      <c r="E70" s="109"/>
      <c r="F70" s="109"/>
      <c r="G70" s="50"/>
      <c r="H70" s="50"/>
      <c r="I70" s="81"/>
    </row>
    <row r="71" spans="1:9" s="20" customFormat="1" x14ac:dyDescent="0.25">
      <c r="A71" s="84"/>
      <c r="B71" s="78" t="s">
        <v>390</v>
      </c>
      <c r="C71" s="77"/>
      <c r="D71" s="79"/>
      <c r="E71" s="80"/>
      <c r="F71" s="80"/>
      <c r="G71" s="80"/>
      <c r="H71" s="80"/>
      <c r="I71" s="80"/>
    </row>
    <row r="72" spans="1:9" s="21" customFormat="1" ht="102" x14ac:dyDescent="0.25">
      <c r="A72" s="83" t="s">
        <v>105</v>
      </c>
      <c r="B72" s="52" t="s">
        <v>391</v>
      </c>
      <c r="C72" s="53">
        <v>14</v>
      </c>
      <c r="D72" s="52" t="s">
        <v>2</v>
      </c>
      <c r="E72" s="136"/>
      <c r="F72" s="136"/>
      <c r="G72" s="50">
        <f t="shared" ref="G72" si="21">C72*E72</f>
        <v>0</v>
      </c>
      <c r="H72" s="50">
        <f t="shared" ref="H72" si="22">C72*F72</f>
        <v>0</v>
      </c>
      <c r="I72" s="81"/>
    </row>
    <row r="73" spans="1:9" s="21" customFormat="1" ht="25.5" x14ac:dyDescent="0.25">
      <c r="A73" s="83" t="s">
        <v>106</v>
      </c>
      <c r="B73" s="52" t="s">
        <v>533</v>
      </c>
      <c r="C73" s="53">
        <v>2</v>
      </c>
      <c r="D73" s="52" t="s">
        <v>2</v>
      </c>
      <c r="E73" s="136"/>
      <c r="F73" s="136"/>
      <c r="G73" s="50">
        <f t="shared" ref="G73" si="23">C73*E73</f>
        <v>0</v>
      </c>
      <c r="H73" s="50">
        <f t="shared" ref="H73" si="24">C73*F73</f>
        <v>0</v>
      </c>
      <c r="I73" s="81"/>
    </row>
    <row r="74" spans="1:9" s="21" customFormat="1" ht="38.25" x14ac:dyDescent="0.25">
      <c r="A74" s="83" t="s">
        <v>107</v>
      </c>
      <c r="B74" s="52" t="s">
        <v>444</v>
      </c>
      <c r="C74" s="53">
        <v>28</v>
      </c>
      <c r="D74" s="52" t="s">
        <v>2</v>
      </c>
      <c r="E74" s="136"/>
      <c r="F74" s="136"/>
      <c r="G74" s="116">
        <f t="shared" ref="G74" si="25">C74*E74</f>
        <v>0</v>
      </c>
      <c r="H74" s="116">
        <f t="shared" ref="H74" si="26">C74*F74</f>
        <v>0</v>
      </c>
      <c r="I74" s="81"/>
    </row>
    <row r="75" spans="1:9" s="21" customFormat="1" x14ac:dyDescent="0.25">
      <c r="A75" s="88"/>
      <c r="B75" s="52"/>
      <c r="C75" s="53"/>
      <c r="D75" s="52"/>
      <c r="E75" s="109"/>
      <c r="F75" s="109"/>
      <c r="G75" s="50"/>
      <c r="H75" s="50"/>
      <c r="I75" s="81"/>
    </row>
    <row r="76" spans="1:9" s="20" customFormat="1" x14ac:dyDescent="0.25">
      <c r="A76" s="84"/>
      <c r="B76" s="78" t="s">
        <v>146</v>
      </c>
      <c r="C76" s="77"/>
      <c r="D76" s="79"/>
      <c r="E76" s="80"/>
      <c r="F76" s="80"/>
      <c r="G76" s="80"/>
      <c r="H76" s="80"/>
      <c r="I76" s="80"/>
    </row>
    <row r="77" spans="1:9" s="21" customFormat="1" ht="25.5" x14ac:dyDescent="0.25">
      <c r="A77" s="83" t="s">
        <v>108</v>
      </c>
      <c r="B77" s="52" t="s">
        <v>336</v>
      </c>
      <c r="C77" s="53">
        <v>9</v>
      </c>
      <c r="D77" s="52" t="s">
        <v>2</v>
      </c>
      <c r="E77" s="136"/>
      <c r="F77" s="136"/>
      <c r="G77" s="50">
        <f t="shared" ref="G77" si="27">C77*E77</f>
        <v>0</v>
      </c>
      <c r="H77" s="50">
        <f t="shared" ref="H77" si="28">C77*F77</f>
        <v>0</v>
      </c>
      <c r="I77" s="81"/>
    </row>
    <row r="78" spans="1:9" s="21" customFormat="1" ht="25.5" x14ac:dyDescent="0.25">
      <c r="A78" s="83" t="s">
        <v>109</v>
      </c>
      <c r="B78" s="52" t="s">
        <v>337</v>
      </c>
      <c r="C78" s="53">
        <v>8</v>
      </c>
      <c r="D78" s="52" t="s">
        <v>2</v>
      </c>
      <c r="E78" s="136"/>
      <c r="F78" s="136"/>
      <c r="G78" s="50">
        <f t="shared" ref="G78:G80" si="29">C78*E78</f>
        <v>0</v>
      </c>
      <c r="H78" s="50">
        <f t="shared" ref="H78:H80" si="30">C78*F78</f>
        <v>0</v>
      </c>
      <c r="I78" s="81"/>
    </row>
    <row r="79" spans="1:9" s="21" customFormat="1" ht="25.5" x14ac:dyDescent="0.25">
      <c r="A79" s="83" t="s">
        <v>110</v>
      </c>
      <c r="B79" s="52" t="s">
        <v>338</v>
      </c>
      <c r="C79" s="53">
        <v>6</v>
      </c>
      <c r="D79" s="52" t="s">
        <v>2</v>
      </c>
      <c r="E79" s="136"/>
      <c r="F79" s="136"/>
      <c r="G79" s="50">
        <f t="shared" si="29"/>
        <v>0</v>
      </c>
      <c r="H79" s="50">
        <f t="shared" si="30"/>
        <v>0</v>
      </c>
      <c r="I79" s="81"/>
    </row>
    <row r="80" spans="1:9" s="21" customFormat="1" ht="25.5" x14ac:dyDescent="0.25">
      <c r="A80" s="83" t="s">
        <v>111</v>
      </c>
      <c r="B80" s="52" t="s">
        <v>339</v>
      </c>
      <c r="C80" s="53">
        <v>5</v>
      </c>
      <c r="D80" s="52" t="s">
        <v>2</v>
      </c>
      <c r="E80" s="136"/>
      <c r="F80" s="136"/>
      <c r="G80" s="50">
        <f t="shared" si="29"/>
        <v>0</v>
      </c>
      <c r="H80" s="50">
        <f t="shared" si="30"/>
        <v>0</v>
      </c>
      <c r="I80" s="81"/>
    </row>
    <row r="81" spans="1:9" s="58" customFormat="1" ht="38.25" x14ac:dyDescent="0.25">
      <c r="A81" s="83" t="s">
        <v>112</v>
      </c>
      <c r="B81" s="52" t="s">
        <v>214</v>
      </c>
      <c r="C81" s="53">
        <v>112</v>
      </c>
      <c r="D81" s="52" t="s">
        <v>2</v>
      </c>
      <c r="E81" s="136"/>
      <c r="F81" s="136"/>
      <c r="G81" s="116">
        <f t="shared" ref="G81:G82" si="31">C81*E81</f>
        <v>0</v>
      </c>
      <c r="H81" s="116">
        <f t="shared" ref="H81:H82" si="32">C81*F81</f>
        <v>0</v>
      </c>
      <c r="I81" s="117"/>
    </row>
    <row r="82" spans="1:9" s="21" customFormat="1" x14ac:dyDescent="0.25">
      <c r="A82" s="83" t="s">
        <v>113</v>
      </c>
      <c r="B82" s="52" t="s">
        <v>320</v>
      </c>
      <c r="C82" s="53">
        <v>22</v>
      </c>
      <c r="D82" s="52" t="s">
        <v>2</v>
      </c>
      <c r="E82" s="136"/>
      <c r="F82" s="136"/>
      <c r="G82" s="50">
        <f t="shared" si="31"/>
        <v>0</v>
      </c>
      <c r="H82" s="50">
        <f t="shared" si="32"/>
        <v>0</v>
      </c>
      <c r="I82" s="81"/>
    </row>
    <row r="83" spans="1:9" s="21" customFormat="1" x14ac:dyDescent="0.25">
      <c r="A83" s="83"/>
      <c r="B83" s="52"/>
      <c r="C83" s="53"/>
      <c r="D83" s="52"/>
      <c r="E83" s="109"/>
      <c r="F83" s="109"/>
      <c r="G83" s="50"/>
      <c r="H83" s="50"/>
      <c r="I83" s="81"/>
    </row>
    <row r="84" spans="1:9" s="20" customFormat="1" x14ac:dyDescent="0.25">
      <c r="A84" s="84"/>
      <c r="B84" s="78" t="s">
        <v>392</v>
      </c>
      <c r="C84" s="77"/>
      <c r="D84" s="79"/>
      <c r="E84" s="80"/>
      <c r="F84" s="80"/>
      <c r="G84" s="80"/>
      <c r="H84" s="80"/>
      <c r="I84" s="80"/>
    </row>
    <row r="85" spans="1:9" s="21" customFormat="1" ht="89.25" x14ac:dyDescent="0.25">
      <c r="A85" s="83" t="s">
        <v>114</v>
      </c>
      <c r="B85" s="52" t="s">
        <v>394</v>
      </c>
      <c r="C85" s="53">
        <v>2</v>
      </c>
      <c r="D85" s="52" t="s">
        <v>3</v>
      </c>
      <c r="E85" s="136"/>
      <c r="F85" s="136"/>
      <c r="G85" s="50">
        <f>C85*E85</f>
        <v>0</v>
      </c>
      <c r="H85" s="50">
        <f t="shared" ref="H85" si="33">C85*F85</f>
        <v>0</v>
      </c>
      <c r="I85" s="81"/>
    </row>
    <row r="86" spans="1:9" s="21" customFormat="1" ht="89.25" x14ac:dyDescent="0.25">
      <c r="A86" s="83" t="s">
        <v>115</v>
      </c>
      <c r="B86" s="52" t="s">
        <v>393</v>
      </c>
      <c r="C86" s="53">
        <v>4</v>
      </c>
      <c r="D86" s="52" t="s">
        <v>3</v>
      </c>
      <c r="E86" s="136"/>
      <c r="F86" s="136"/>
      <c r="G86" s="50">
        <f>C86*E86</f>
        <v>0</v>
      </c>
      <c r="H86" s="50">
        <f t="shared" ref="H86" si="34">C86*F86</f>
        <v>0</v>
      </c>
      <c r="I86" s="81"/>
    </row>
    <row r="87" spans="1:9" s="21" customFormat="1" x14ac:dyDescent="0.25">
      <c r="A87" s="83"/>
      <c r="B87" s="52"/>
      <c r="C87" s="53"/>
      <c r="D87" s="52"/>
      <c r="E87" s="109"/>
      <c r="F87" s="109"/>
      <c r="G87" s="50"/>
      <c r="H87" s="50"/>
      <c r="I87" s="81"/>
    </row>
    <row r="88" spans="1:9" s="20" customFormat="1" x14ac:dyDescent="0.25">
      <c r="A88" s="84"/>
      <c r="B88" s="78" t="s">
        <v>395</v>
      </c>
      <c r="C88" s="77"/>
      <c r="D88" s="79"/>
      <c r="E88" s="80"/>
      <c r="F88" s="80"/>
      <c r="G88" s="80"/>
      <c r="H88" s="80"/>
      <c r="I88" s="80"/>
    </row>
    <row r="89" spans="1:9" s="21" customFormat="1" ht="102" x14ac:dyDescent="0.25">
      <c r="A89" s="83" t="s">
        <v>116</v>
      </c>
      <c r="B89" s="52" t="s">
        <v>396</v>
      </c>
      <c r="C89" s="53">
        <v>1</v>
      </c>
      <c r="D89" s="52" t="s">
        <v>3</v>
      </c>
      <c r="E89" s="136"/>
      <c r="F89" s="136"/>
      <c r="G89" s="50">
        <f>C89*E89</f>
        <v>0</v>
      </c>
      <c r="H89" s="50">
        <f t="shared" ref="H89" si="35">C89*F89</f>
        <v>0</v>
      </c>
      <c r="I89" s="81"/>
    </row>
    <row r="90" spans="1:9" s="21" customFormat="1" ht="25.5" x14ac:dyDescent="0.25">
      <c r="A90" s="83" t="s">
        <v>117</v>
      </c>
      <c r="B90" s="52" t="s">
        <v>397</v>
      </c>
      <c r="C90" s="53">
        <v>1</v>
      </c>
      <c r="D90" s="52" t="s">
        <v>3</v>
      </c>
      <c r="E90" s="136"/>
      <c r="F90" s="136"/>
      <c r="G90" s="50">
        <f>C90*E90</f>
        <v>0</v>
      </c>
      <c r="H90" s="50">
        <f t="shared" ref="H90" si="36">C90*F90</f>
        <v>0</v>
      </c>
      <c r="I90" s="81"/>
    </row>
    <row r="91" spans="1:9" s="21" customFormat="1" x14ac:dyDescent="0.25">
      <c r="A91" s="83"/>
      <c r="B91" s="52"/>
      <c r="C91" s="53"/>
      <c r="D91" s="52"/>
      <c r="E91" s="109"/>
      <c r="F91" s="109"/>
      <c r="G91" s="50"/>
      <c r="H91" s="50"/>
      <c r="I91" s="81"/>
    </row>
    <row r="92" spans="1:9" s="22" customFormat="1" x14ac:dyDescent="0.25">
      <c r="A92" s="84"/>
      <c r="B92" s="89" t="s">
        <v>157</v>
      </c>
      <c r="C92" s="90"/>
      <c r="D92" s="91"/>
      <c r="E92" s="92"/>
      <c r="F92" s="92"/>
      <c r="G92" s="92"/>
      <c r="H92" s="92"/>
      <c r="I92" s="92"/>
    </row>
    <row r="93" spans="1:9" ht="38.25" x14ac:dyDescent="0.25">
      <c r="A93" s="83" t="s">
        <v>118</v>
      </c>
      <c r="B93" s="48" t="s">
        <v>398</v>
      </c>
      <c r="C93" s="47">
        <v>1</v>
      </c>
      <c r="D93" s="52" t="s">
        <v>3</v>
      </c>
      <c r="E93" s="136"/>
      <c r="F93" s="136"/>
      <c r="G93" s="50">
        <f t="shared" ref="G93" si="37">C93*E93</f>
        <v>0</v>
      </c>
      <c r="H93" s="50">
        <f t="shared" ref="H93" si="38">C93*F93</f>
        <v>0</v>
      </c>
      <c r="I93" s="50"/>
    </row>
    <row r="94" spans="1:9" ht="25.5" x14ac:dyDescent="0.25">
      <c r="A94" s="83" t="s">
        <v>119</v>
      </c>
      <c r="B94" s="48" t="s">
        <v>162</v>
      </c>
      <c r="C94" s="47">
        <v>1</v>
      </c>
      <c r="D94" s="52" t="s">
        <v>3</v>
      </c>
      <c r="E94" s="136"/>
      <c r="F94" s="136"/>
      <c r="G94" s="50">
        <f t="shared" ref="G94" si="39">C94*E94</f>
        <v>0</v>
      </c>
      <c r="H94" s="50">
        <f t="shared" ref="H94" si="40">C94*F94</f>
        <v>0</v>
      </c>
      <c r="I94" s="50"/>
    </row>
    <row r="95" spans="1:9" x14ac:dyDescent="0.25">
      <c r="A95" s="83"/>
      <c r="B95" s="48"/>
      <c r="C95" s="47"/>
      <c r="D95" s="52"/>
      <c r="E95" s="109"/>
      <c r="F95" s="109"/>
      <c r="G95" s="50"/>
      <c r="H95" s="50"/>
      <c r="I95" s="50"/>
    </row>
    <row r="96" spans="1:9" s="22" customFormat="1" x14ac:dyDescent="0.25">
      <c r="A96" s="84"/>
      <c r="B96" s="89" t="s">
        <v>159</v>
      </c>
      <c r="C96" s="90"/>
      <c r="D96" s="91"/>
      <c r="E96" s="92"/>
      <c r="F96" s="92"/>
      <c r="G96" s="92"/>
      <c r="H96" s="92"/>
      <c r="I96" s="92"/>
    </row>
    <row r="97" spans="1:9" ht="25.5" x14ac:dyDescent="0.25">
      <c r="A97" s="83" t="s">
        <v>120</v>
      </c>
      <c r="B97" s="52" t="s">
        <v>438</v>
      </c>
      <c r="C97" s="53">
        <v>1</v>
      </c>
      <c r="D97" s="52" t="s">
        <v>3</v>
      </c>
      <c r="E97" s="136"/>
      <c r="F97" s="136"/>
      <c r="G97" s="50">
        <f t="shared" ref="G97:G114" si="41">C97*E97</f>
        <v>0</v>
      </c>
      <c r="H97" s="50">
        <f t="shared" ref="H97:H114" si="42">C97*F97</f>
        <v>0</v>
      </c>
      <c r="I97" s="50"/>
    </row>
    <row r="98" spans="1:9" ht="25.5" x14ac:dyDescent="0.25">
      <c r="A98" s="83" t="s">
        <v>121</v>
      </c>
      <c r="B98" s="52" t="s">
        <v>439</v>
      </c>
      <c r="C98" s="53">
        <v>1</v>
      </c>
      <c r="D98" s="52" t="s">
        <v>3</v>
      </c>
      <c r="E98" s="136"/>
      <c r="F98" s="136"/>
      <c r="G98" s="50">
        <f t="shared" si="41"/>
        <v>0</v>
      </c>
      <c r="H98" s="50">
        <f t="shared" si="42"/>
        <v>0</v>
      </c>
      <c r="I98" s="50"/>
    </row>
    <row r="99" spans="1:9" ht="51" x14ac:dyDescent="0.25">
      <c r="A99" s="83" t="s">
        <v>122</v>
      </c>
      <c r="B99" s="52" t="s">
        <v>399</v>
      </c>
      <c r="C99" s="53">
        <v>1</v>
      </c>
      <c r="D99" s="52" t="s">
        <v>3</v>
      </c>
      <c r="E99" s="136"/>
      <c r="F99" s="136"/>
      <c r="G99" s="50">
        <f t="shared" ref="G99" si="43">C99*E99</f>
        <v>0</v>
      </c>
      <c r="H99" s="50">
        <f t="shared" ref="H99" si="44">C99*F99</f>
        <v>0</v>
      </c>
      <c r="I99" s="50"/>
    </row>
    <row r="100" spans="1:9" x14ac:dyDescent="0.25">
      <c r="A100" s="83"/>
      <c r="B100" s="52"/>
      <c r="C100" s="53"/>
      <c r="D100" s="52"/>
      <c r="E100" s="109"/>
      <c r="F100" s="109"/>
      <c r="G100" s="50"/>
      <c r="H100" s="50"/>
      <c r="I100" s="50"/>
    </row>
    <row r="101" spans="1:9" s="22" customFormat="1" x14ac:dyDescent="0.25">
      <c r="A101" s="84"/>
      <c r="B101" s="89" t="s">
        <v>160</v>
      </c>
      <c r="C101" s="90"/>
      <c r="D101" s="91"/>
      <c r="E101" s="92"/>
      <c r="F101" s="92"/>
      <c r="G101" s="92"/>
      <c r="H101" s="92"/>
      <c r="I101" s="92"/>
    </row>
    <row r="102" spans="1:9" ht="25.5" x14ac:dyDescent="0.25">
      <c r="A102" s="83" t="s">
        <v>123</v>
      </c>
      <c r="B102" s="52" t="s">
        <v>534</v>
      </c>
      <c r="C102" s="53">
        <v>1</v>
      </c>
      <c r="D102" s="52" t="s">
        <v>3</v>
      </c>
      <c r="E102" s="136"/>
      <c r="F102" s="136"/>
      <c r="G102" s="50">
        <f t="shared" si="41"/>
        <v>0</v>
      </c>
      <c r="H102" s="50">
        <f t="shared" si="42"/>
        <v>0</v>
      </c>
      <c r="I102" s="50"/>
    </row>
    <row r="103" spans="1:9" ht="76.5" x14ac:dyDescent="0.25">
      <c r="A103" s="83" t="s">
        <v>124</v>
      </c>
      <c r="B103" s="52" t="s">
        <v>441</v>
      </c>
      <c r="C103" s="53">
        <v>1</v>
      </c>
      <c r="D103" s="52" t="s">
        <v>3</v>
      </c>
      <c r="E103" s="136"/>
      <c r="F103" s="136"/>
      <c r="G103" s="50">
        <f t="shared" si="41"/>
        <v>0</v>
      </c>
      <c r="H103" s="50">
        <f t="shared" si="42"/>
        <v>0</v>
      </c>
      <c r="I103" s="50"/>
    </row>
    <row r="104" spans="1:9" ht="76.5" x14ac:dyDescent="0.25">
      <c r="A104" s="83" t="s">
        <v>125</v>
      </c>
      <c r="B104" s="52" t="s">
        <v>440</v>
      </c>
      <c r="C104" s="53">
        <v>1</v>
      </c>
      <c r="D104" s="52" t="s">
        <v>3</v>
      </c>
      <c r="E104" s="136"/>
      <c r="F104" s="136"/>
      <c r="G104" s="50">
        <f>C104*E104</f>
        <v>0</v>
      </c>
      <c r="H104" s="50">
        <f t="shared" ref="H104" si="45">C104*F104</f>
        <v>0</v>
      </c>
      <c r="I104" s="50"/>
    </row>
    <row r="105" spans="1:9" s="21" customFormat="1" ht="38.25" x14ac:dyDescent="0.25">
      <c r="A105" s="83" t="s">
        <v>126</v>
      </c>
      <c r="B105" s="52" t="s">
        <v>406</v>
      </c>
      <c r="C105" s="53">
        <v>1</v>
      </c>
      <c r="D105" s="52" t="s">
        <v>3</v>
      </c>
      <c r="E105" s="136"/>
      <c r="F105" s="136"/>
      <c r="G105" s="50">
        <f t="shared" si="41"/>
        <v>0</v>
      </c>
      <c r="H105" s="50">
        <f t="shared" si="42"/>
        <v>0</v>
      </c>
      <c r="I105" s="81"/>
    </row>
    <row r="106" spans="1:9" s="21" customFormat="1" ht="38.25" x14ac:dyDescent="0.25">
      <c r="A106" s="83" t="s">
        <v>127</v>
      </c>
      <c r="B106" s="52" t="s">
        <v>407</v>
      </c>
      <c r="C106" s="53">
        <v>1</v>
      </c>
      <c r="D106" s="52" t="s">
        <v>3</v>
      </c>
      <c r="E106" s="136"/>
      <c r="F106" s="136"/>
      <c r="G106" s="50">
        <f t="shared" ref="G106" si="46">C106*E106</f>
        <v>0</v>
      </c>
      <c r="H106" s="50">
        <f t="shared" ref="H106" si="47">C106*F106</f>
        <v>0</v>
      </c>
      <c r="I106" s="81"/>
    </row>
    <row r="107" spans="1:9" s="21" customFormat="1" ht="38.25" x14ac:dyDescent="0.25">
      <c r="A107" s="83" t="s">
        <v>135</v>
      </c>
      <c r="B107" s="52" t="s">
        <v>408</v>
      </c>
      <c r="C107" s="53">
        <v>2</v>
      </c>
      <c r="D107" s="52" t="s">
        <v>3</v>
      </c>
      <c r="E107" s="136"/>
      <c r="F107" s="136"/>
      <c r="G107" s="50">
        <f t="shared" si="41"/>
        <v>0</v>
      </c>
      <c r="H107" s="50">
        <f t="shared" si="42"/>
        <v>0</v>
      </c>
      <c r="I107" s="81"/>
    </row>
    <row r="108" spans="1:9" s="21" customFormat="1" ht="38.25" x14ac:dyDescent="0.25">
      <c r="A108" s="83" t="s">
        <v>136</v>
      </c>
      <c r="B108" s="52" t="s">
        <v>535</v>
      </c>
      <c r="C108" s="53">
        <v>2</v>
      </c>
      <c r="D108" s="52" t="s">
        <v>3</v>
      </c>
      <c r="E108" s="136"/>
      <c r="F108" s="136"/>
      <c r="G108" s="116">
        <f t="shared" ref="G108" si="48">C108*E108</f>
        <v>0</v>
      </c>
      <c r="H108" s="116">
        <f t="shared" ref="H108" si="49">C108*F108</f>
        <v>0</v>
      </c>
      <c r="I108" s="81"/>
    </row>
    <row r="109" spans="1:9" x14ac:dyDescent="0.25">
      <c r="A109" s="83"/>
      <c r="B109" s="52"/>
      <c r="C109" s="53"/>
      <c r="D109" s="52"/>
      <c r="E109" s="109"/>
      <c r="F109" s="109"/>
      <c r="G109" s="50"/>
      <c r="H109" s="50"/>
      <c r="I109" s="50"/>
    </row>
    <row r="110" spans="1:9" s="22" customFormat="1" x14ac:dyDescent="0.25">
      <c r="A110" s="84"/>
      <c r="B110" s="89" t="s">
        <v>158</v>
      </c>
      <c r="C110" s="90"/>
      <c r="D110" s="91"/>
      <c r="E110" s="92"/>
      <c r="F110" s="92"/>
      <c r="G110" s="92"/>
      <c r="H110" s="92"/>
      <c r="I110" s="92"/>
    </row>
    <row r="111" spans="1:9" s="21" customFormat="1" ht="38.25" x14ac:dyDescent="0.25">
      <c r="A111" s="83" t="s">
        <v>137</v>
      </c>
      <c r="B111" s="48" t="s">
        <v>239</v>
      </c>
      <c r="C111" s="53">
        <v>120</v>
      </c>
      <c r="D111" s="52" t="s">
        <v>2</v>
      </c>
      <c r="E111" s="136"/>
      <c r="F111" s="136"/>
      <c r="G111" s="50">
        <f t="shared" si="41"/>
        <v>0</v>
      </c>
      <c r="H111" s="50">
        <f t="shared" si="42"/>
        <v>0</v>
      </c>
      <c r="I111" s="81"/>
    </row>
    <row r="112" spans="1:9" s="21" customFormat="1" x14ac:dyDescent="0.25">
      <c r="A112" s="83" t="s">
        <v>163</v>
      </c>
      <c r="B112" s="48" t="s">
        <v>240</v>
      </c>
      <c r="C112" s="53">
        <v>14</v>
      </c>
      <c r="D112" s="52" t="s">
        <v>2</v>
      </c>
      <c r="E112" s="136"/>
      <c r="F112" s="136"/>
      <c r="G112" s="50">
        <f t="shared" ref="G112:G113" si="50">C112*E112</f>
        <v>0</v>
      </c>
      <c r="H112" s="50">
        <f t="shared" ref="H112:H113" si="51">C112*F112</f>
        <v>0</v>
      </c>
      <c r="I112" s="81"/>
    </row>
    <row r="113" spans="1:9" s="21" customFormat="1" x14ac:dyDescent="0.25">
      <c r="A113" s="83" t="s">
        <v>164</v>
      </c>
      <c r="B113" s="48" t="s">
        <v>1</v>
      </c>
      <c r="C113" s="53">
        <v>11</v>
      </c>
      <c r="D113" s="52" t="s">
        <v>2</v>
      </c>
      <c r="E113" s="136"/>
      <c r="F113" s="136"/>
      <c r="G113" s="50">
        <f t="shared" si="50"/>
        <v>0</v>
      </c>
      <c r="H113" s="50">
        <f t="shared" si="51"/>
        <v>0</v>
      </c>
      <c r="I113" s="81"/>
    </row>
    <row r="114" spans="1:9" s="21" customFormat="1" x14ac:dyDescent="0.25">
      <c r="A114" s="83" t="s">
        <v>165</v>
      </c>
      <c r="B114" s="52" t="s">
        <v>150</v>
      </c>
      <c r="C114" s="53">
        <v>10</v>
      </c>
      <c r="D114" s="52" t="s">
        <v>2</v>
      </c>
      <c r="E114" s="136"/>
      <c r="F114" s="136"/>
      <c r="G114" s="50">
        <f t="shared" si="41"/>
        <v>0</v>
      </c>
      <c r="H114" s="50">
        <f t="shared" si="42"/>
        <v>0</v>
      </c>
      <c r="I114" s="81"/>
    </row>
    <row r="115" spans="1:9" s="21" customFormat="1" x14ac:dyDescent="0.25">
      <c r="A115" s="83" t="s">
        <v>166</v>
      </c>
      <c r="B115" s="52" t="s">
        <v>6</v>
      </c>
      <c r="C115" s="53">
        <v>14</v>
      </c>
      <c r="D115" s="52" t="s">
        <v>2</v>
      </c>
      <c r="E115" s="136"/>
      <c r="F115" s="136"/>
      <c r="G115" s="50">
        <f t="shared" ref="G115:G163" si="52">C115*E115</f>
        <v>0</v>
      </c>
      <c r="H115" s="50">
        <f t="shared" ref="H115:H163" si="53">C115*F115</f>
        <v>0</v>
      </c>
      <c r="I115" s="81"/>
    </row>
    <row r="116" spans="1:9" s="21" customFormat="1" x14ac:dyDescent="0.25">
      <c r="A116" s="83" t="s">
        <v>167</v>
      </c>
      <c r="B116" s="52" t="s">
        <v>5</v>
      </c>
      <c r="C116" s="53">
        <v>10</v>
      </c>
      <c r="D116" s="52" t="s">
        <v>2</v>
      </c>
      <c r="E116" s="136"/>
      <c r="F116" s="136"/>
      <c r="G116" s="50">
        <f t="shared" ref="G116" si="54">C116*E116</f>
        <v>0</v>
      </c>
      <c r="H116" s="50">
        <f t="shared" ref="H116" si="55">C116*F116</f>
        <v>0</v>
      </c>
      <c r="I116" s="81"/>
    </row>
    <row r="117" spans="1:9" s="21" customFormat="1" x14ac:dyDescent="0.25">
      <c r="A117" s="83" t="s">
        <v>168</v>
      </c>
      <c r="B117" s="115" t="s">
        <v>432</v>
      </c>
      <c r="C117" s="53">
        <v>10</v>
      </c>
      <c r="D117" s="52" t="s">
        <v>2</v>
      </c>
      <c r="E117" s="136"/>
      <c r="F117" s="136"/>
      <c r="G117" s="116">
        <f t="shared" ref="G117" si="56">C117*E117</f>
        <v>0</v>
      </c>
      <c r="H117" s="116">
        <f t="shared" ref="H117" si="57">C117*F117</f>
        <v>0</v>
      </c>
      <c r="I117" s="81"/>
    </row>
    <row r="118" spans="1:9" s="21" customFormat="1" ht="38.25" x14ac:dyDescent="0.25">
      <c r="A118" s="83" t="s">
        <v>169</v>
      </c>
      <c r="B118" s="52" t="s">
        <v>325</v>
      </c>
      <c r="C118" s="53">
        <v>2</v>
      </c>
      <c r="D118" s="52" t="s">
        <v>2</v>
      </c>
      <c r="E118" s="136"/>
      <c r="F118" s="136"/>
      <c r="G118" s="50">
        <f t="shared" ref="G118" si="58">C118*E118</f>
        <v>0</v>
      </c>
      <c r="H118" s="50">
        <f t="shared" ref="H118" si="59">C118*F118</f>
        <v>0</v>
      </c>
      <c r="I118" s="81"/>
    </row>
    <row r="119" spans="1:9" s="21" customFormat="1" x14ac:dyDescent="0.25">
      <c r="A119" s="83" t="s">
        <v>170</v>
      </c>
      <c r="B119" s="52" t="s">
        <v>322</v>
      </c>
      <c r="C119" s="53">
        <v>2</v>
      </c>
      <c r="D119" s="52" t="s">
        <v>2</v>
      </c>
      <c r="E119" s="136"/>
      <c r="F119" s="136"/>
      <c r="G119" s="50">
        <f t="shared" ref="G119" si="60">C119*E119</f>
        <v>0</v>
      </c>
      <c r="H119" s="50">
        <f t="shared" ref="H119" si="61">C119*F119</f>
        <v>0</v>
      </c>
      <c r="I119" s="81"/>
    </row>
    <row r="120" spans="1:9" s="21" customFormat="1" x14ac:dyDescent="0.25">
      <c r="A120" s="83" t="s">
        <v>171</v>
      </c>
      <c r="B120" s="52" t="s">
        <v>234</v>
      </c>
      <c r="C120" s="53">
        <v>3</v>
      </c>
      <c r="D120" s="52" t="s">
        <v>2</v>
      </c>
      <c r="E120" s="136"/>
      <c r="F120" s="136"/>
      <c r="G120" s="50">
        <f t="shared" ref="G120" si="62">C120*E120</f>
        <v>0</v>
      </c>
      <c r="H120" s="50">
        <f t="shared" ref="H120" si="63">C120*F120</f>
        <v>0</v>
      </c>
      <c r="I120" s="81"/>
    </row>
    <row r="121" spans="1:9" s="21" customFormat="1" x14ac:dyDescent="0.25">
      <c r="A121" s="83" t="s">
        <v>172</v>
      </c>
      <c r="B121" s="52" t="s">
        <v>20</v>
      </c>
      <c r="C121" s="53">
        <v>6</v>
      </c>
      <c r="D121" s="52" t="s">
        <v>2</v>
      </c>
      <c r="E121" s="136"/>
      <c r="F121" s="136"/>
      <c r="G121" s="50">
        <f t="shared" si="52"/>
        <v>0</v>
      </c>
      <c r="H121" s="50">
        <f t="shared" si="53"/>
        <v>0</v>
      </c>
      <c r="I121" s="81"/>
    </row>
    <row r="122" spans="1:9" s="21" customFormat="1" x14ac:dyDescent="0.25">
      <c r="A122" s="83" t="s">
        <v>173</v>
      </c>
      <c r="B122" s="52" t="s">
        <v>140</v>
      </c>
      <c r="C122" s="53">
        <v>4</v>
      </c>
      <c r="D122" s="52" t="s">
        <v>2</v>
      </c>
      <c r="E122" s="136"/>
      <c r="F122" s="136"/>
      <c r="G122" s="50">
        <f t="shared" ref="G122" si="64">C122*E122</f>
        <v>0</v>
      </c>
      <c r="H122" s="50">
        <f t="shared" ref="H122" si="65">C122*F122</f>
        <v>0</v>
      </c>
      <c r="I122" s="81"/>
    </row>
    <row r="123" spans="1:9" s="21" customFormat="1" x14ac:dyDescent="0.25">
      <c r="A123" s="83" t="s">
        <v>174</v>
      </c>
      <c r="B123" s="52" t="s">
        <v>21</v>
      </c>
      <c r="C123" s="53">
        <v>3</v>
      </c>
      <c r="D123" s="52" t="s">
        <v>2</v>
      </c>
      <c r="E123" s="136"/>
      <c r="F123" s="136"/>
      <c r="G123" s="50">
        <f t="shared" ref="G123" si="66">C123*E123</f>
        <v>0</v>
      </c>
      <c r="H123" s="50">
        <f t="shared" ref="H123" si="67">C123*F123</f>
        <v>0</v>
      </c>
      <c r="I123" s="81"/>
    </row>
    <row r="124" spans="1:9" s="21" customFormat="1" ht="44.25" customHeight="1" x14ac:dyDescent="0.25">
      <c r="A124" s="83" t="s">
        <v>175</v>
      </c>
      <c r="B124" s="52" t="s">
        <v>326</v>
      </c>
      <c r="C124" s="53">
        <v>2</v>
      </c>
      <c r="D124" s="52" t="s">
        <v>2</v>
      </c>
      <c r="E124" s="136"/>
      <c r="F124" s="136"/>
      <c r="G124" s="50">
        <f t="shared" ref="G124" si="68">C124*E124</f>
        <v>0</v>
      </c>
      <c r="H124" s="50">
        <f t="shared" ref="H124" si="69">C124*F124</f>
        <v>0</v>
      </c>
      <c r="I124" s="81"/>
    </row>
    <row r="125" spans="1:9" s="21" customFormat="1" ht="25.5" x14ac:dyDescent="0.25">
      <c r="A125" s="83" t="s">
        <v>176</v>
      </c>
      <c r="B125" s="52" t="s">
        <v>433</v>
      </c>
      <c r="C125" s="47">
        <v>14</v>
      </c>
      <c r="D125" s="52" t="s">
        <v>2</v>
      </c>
      <c r="E125" s="136"/>
      <c r="F125" s="136"/>
      <c r="G125" s="50">
        <f t="shared" ref="G125" si="70">C125*E125</f>
        <v>0</v>
      </c>
      <c r="H125" s="50">
        <f t="shared" ref="H125" si="71">C125*F125</f>
        <v>0</v>
      </c>
      <c r="I125" s="81"/>
    </row>
    <row r="126" spans="1:9" s="21" customFormat="1" ht="25.5" x14ac:dyDescent="0.25">
      <c r="A126" s="83" t="s">
        <v>177</v>
      </c>
      <c r="B126" s="52" t="s">
        <v>434</v>
      </c>
      <c r="C126" s="47">
        <v>2</v>
      </c>
      <c r="D126" s="52" t="s">
        <v>2</v>
      </c>
      <c r="E126" s="136"/>
      <c r="F126" s="136"/>
      <c r="G126" s="50">
        <f t="shared" ref="G126" si="72">C126*E126</f>
        <v>0</v>
      </c>
      <c r="H126" s="50">
        <f t="shared" ref="H126" si="73">C126*F126</f>
        <v>0</v>
      </c>
      <c r="I126" s="81"/>
    </row>
    <row r="127" spans="1:9" s="21" customFormat="1" ht="66.75" customHeight="1" x14ac:dyDescent="0.25">
      <c r="A127" s="83" t="s">
        <v>178</v>
      </c>
      <c r="B127" s="52" t="s">
        <v>442</v>
      </c>
      <c r="C127" s="47">
        <v>1</v>
      </c>
      <c r="D127" s="52" t="s">
        <v>2</v>
      </c>
      <c r="E127" s="136"/>
      <c r="F127" s="136"/>
      <c r="G127" s="50">
        <f t="shared" ref="G127:G131" si="74">C127*E127</f>
        <v>0</v>
      </c>
      <c r="H127" s="50">
        <f t="shared" ref="H127:H131" si="75">C127*F127</f>
        <v>0</v>
      </c>
      <c r="I127" s="81"/>
    </row>
    <row r="128" spans="1:9" s="21" customFormat="1" ht="25.5" x14ac:dyDescent="0.25">
      <c r="A128" s="83" t="s">
        <v>179</v>
      </c>
      <c r="B128" s="52" t="s">
        <v>536</v>
      </c>
      <c r="C128" s="47">
        <v>2</v>
      </c>
      <c r="D128" s="52" t="s">
        <v>2</v>
      </c>
      <c r="E128" s="136"/>
      <c r="F128" s="136"/>
      <c r="G128" s="50">
        <f t="shared" ref="G128:G129" si="76">C128*E128</f>
        <v>0</v>
      </c>
      <c r="H128" s="50">
        <f t="shared" ref="H128:H129" si="77">C128*F128</f>
        <v>0</v>
      </c>
      <c r="I128" s="81"/>
    </row>
    <row r="129" spans="1:9" s="21" customFormat="1" ht="25.5" x14ac:dyDescent="0.25">
      <c r="A129" s="83" t="s">
        <v>180</v>
      </c>
      <c r="B129" s="52" t="s">
        <v>443</v>
      </c>
      <c r="C129" s="114">
        <v>1</v>
      </c>
      <c r="D129" s="52" t="s">
        <v>2</v>
      </c>
      <c r="E129" s="136"/>
      <c r="F129" s="136"/>
      <c r="G129" s="116">
        <f t="shared" si="76"/>
        <v>0</v>
      </c>
      <c r="H129" s="116">
        <f t="shared" si="77"/>
        <v>0</v>
      </c>
      <c r="I129" s="81"/>
    </row>
    <row r="130" spans="1:9" s="21" customFormat="1" ht="25.5" x14ac:dyDescent="0.25">
      <c r="A130" s="83" t="s">
        <v>181</v>
      </c>
      <c r="B130" s="52" t="s">
        <v>416</v>
      </c>
      <c r="C130" s="47">
        <v>3</v>
      </c>
      <c r="D130" s="52" t="s">
        <v>2</v>
      </c>
      <c r="E130" s="136"/>
      <c r="F130" s="136"/>
      <c r="G130" s="50">
        <f t="shared" ref="G130" si="78">C130*E130</f>
        <v>0</v>
      </c>
      <c r="H130" s="50">
        <f t="shared" ref="H130" si="79">C130*F130</f>
        <v>0</v>
      </c>
      <c r="I130" s="81"/>
    </row>
    <row r="131" spans="1:9" s="21" customFormat="1" ht="38.25" x14ac:dyDescent="0.25">
      <c r="A131" s="83" t="s">
        <v>182</v>
      </c>
      <c r="B131" s="52" t="s">
        <v>537</v>
      </c>
      <c r="C131" s="47">
        <v>7</v>
      </c>
      <c r="D131" s="52" t="s">
        <v>2</v>
      </c>
      <c r="E131" s="136"/>
      <c r="F131" s="136"/>
      <c r="G131" s="50">
        <f t="shared" si="74"/>
        <v>0</v>
      </c>
      <c r="H131" s="50">
        <f t="shared" si="75"/>
        <v>0</v>
      </c>
      <c r="I131" s="81"/>
    </row>
    <row r="132" spans="1:9" s="21" customFormat="1" ht="38.25" x14ac:dyDescent="0.25">
      <c r="A132" s="83" t="s">
        <v>183</v>
      </c>
      <c r="B132" s="52" t="s">
        <v>321</v>
      </c>
      <c r="C132" s="47">
        <v>45</v>
      </c>
      <c r="D132" s="52" t="s">
        <v>2</v>
      </c>
      <c r="E132" s="136"/>
      <c r="F132" s="136"/>
      <c r="G132" s="50">
        <f>C132*E132</f>
        <v>0</v>
      </c>
      <c r="H132" s="50">
        <f>C132*F132</f>
        <v>0</v>
      </c>
      <c r="I132" s="81"/>
    </row>
    <row r="133" spans="1:9" s="21" customFormat="1" ht="25.5" x14ac:dyDescent="0.25">
      <c r="A133" s="83" t="s">
        <v>184</v>
      </c>
      <c r="B133" s="52" t="s">
        <v>329</v>
      </c>
      <c r="C133" s="114">
        <v>7</v>
      </c>
      <c r="D133" s="52"/>
      <c r="E133" s="136"/>
      <c r="F133" s="136"/>
      <c r="G133" s="116">
        <f>C133*E133</f>
        <v>0</v>
      </c>
      <c r="H133" s="116">
        <f>C133*F133</f>
        <v>0</v>
      </c>
      <c r="I133" s="81"/>
    </row>
    <row r="134" spans="1:9" s="21" customFormat="1" ht="25.5" x14ac:dyDescent="0.25">
      <c r="A134" s="83" t="s">
        <v>185</v>
      </c>
      <c r="B134" s="52" t="s">
        <v>322</v>
      </c>
      <c r="C134" s="47">
        <v>4</v>
      </c>
      <c r="D134" s="52" t="s">
        <v>2</v>
      </c>
      <c r="E134" s="136"/>
      <c r="F134" s="136"/>
      <c r="G134" s="50">
        <f>C134*E134</f>
        <v>0</v>
      </c>
      <c r="H134" s="50">
        <f>C134*F134</f>
        <v>0</v>
      </c>
      <c r="I134" s="81"/>
    </row>
    <row r="135" spans="1:9" s="21" customFormat="1" ht="25.5" x14ac:dyDescent="0.25">
      <c r="A135" s="83" t="s">
        <v>186</v>
      </c>
      <c r="B135" s="52" t="s">
        <v>417</v>
      </c>
      <c r="C135" s="47">
        <v>14</v>
      </c>
      <c r="D135" s="52" t="s">
        <v>2</v>
      </c>
      <c r="E135" s="136"/>
      <c r="F135" s="136"/>
      <c r="G135" s="116">
        <f t="shared" ref="G135:G136" si="80">C135*E135</f>
        <v>0</v>
      </c>
      <c r="H135" s="116">
        <f t="shared" ref="H135:H136" si="81">C135*F135</f>
        <v>0</v>
      </c>
      <c r="I135" s="81"/>
    </row>
    <row r="136" spans="1:9" s="21" customFormat="1" ht="38.25" x14ac:dyDescent="0.25">
      <c r="A136" s="83" t="s">
        <v>187</v>
      </c>
      <c r="B136" s="52" t="s">
        <v>538</v>
      </c>
      <c r="C136" s="114">
        <v>72</v>
      </c>
      <c r="D136" s="52" t="s">
        <v>2</v>
      </c>
      <c r="E136" s="136"/>
      <c r="F136" s="136"/>
      <c r="G136" s="116">
        <f t="shared" si="80"/>
        <v>0</v>
      </c>
      <c r="H136" s="116">
        <f t="shared" si="81"/>
        <v>0</v>
      </c>
      <c r="I136" s="81"/>
    </row>
    <row r="137" spans="1:9" s="21" customFormat="1" ht="25.5" x14ac:dyDescent="0.25">
      <c r="A137" s="83" t="s">
        <v>188</v>
      </c>
      <c r="B137" s="52" t="s">
        <v>323</v>
      </c>
      <c r="C137" s="53">
        <v>1</v>
      </c>
      <c r="D137" s="52" t="s">
        <v>2</v>
      </c>
      <c r="E137" s="136"/>
      <c r="F137" s="136"/>
      <c r="G137" s="50">
        <f t="shared" ref="G137:G157" si="82">C137*E137</f>
        <v>0</v>
      </c>
      <c r="H137" s="50">
        <f t="shared" ref="H137:H157" si="83">C137*F137</f>
        <v>0</v>
      </c>
      <c r="I137" s="81"/>
    </row>
    <row r="138" spans="1:9" s="21" customFormat="1" ht="41.25" customHeight="1" x14ac:dyDescent="0.25">
      <c r="A138" s="83" t="s">
        <v>189</v>
      </c>
      <c r="B138" s="52" t="s">
        <v>435</v>
      </c>
      <c r="C138" s="47">
        <v>14</v>
      </c>
      <c r="D138" s="52" t="s">
        <v>2</v>
      </c>
      <c r="E138" s="136"/>
      <c r="F138" s="136"/>
      <c r="G138" s="50">
        <f t="shared" si="82"/>
        <v>0</v>
      </c>
      <c r="H138" s="50">
        <f t="shared" si="83"/>
        <v>0</v>
      </c>
      <c r="I138" s="81"/>
    </row>
    <row r="139" spans="1:9" s="21" customFormat="1" ht="25.5" x14ac:dyDescent="0.25">
      <c r="A139" s="83" t="s">
        <v>190</v>
      </c>
      <c r="B139" s="52" t="s">
        <v>150</v>
      </c>
      <c r="C139" s="47">
        <v>3</v>
      </c>
      <c r="D139" s="52" t="s">
        <v>2</v>
      </c>
      <c r="E139" s="136"/>
      <c r="F139" s="136"/>
      <c r="G139" s="50">
        <f t="shared" si="82"/>
        <v>0</v>
      </c>
      <c r="H139" s="50">
        <f t="shared" si="83"/>
        <v>0</v>
      </c>
      <c r="I139" s="81"/>
    </row>
    <row r="140" spans="1:9" s="21" customFormat="1" ht="25.5" x14ac:dyDescent="0.25">
      <c r="A140" s="83" t="s">
        <v>191</v>
      </c>
      <c r="B140" s="52" t="s">
        <v>6</v>
      </c>
      <c r="C140" s="114">
        <v>2</v>
      </c>
      <c r="D140" s="52" t="s">
        <v>2</v>
      </c>
      <c r="E140" s="136"/>
      <c r="F140" s="136"/>
      <c r="G140" s="116">
        <f t="shared" si="82"/>
        <v>0</v>
      </c>
      <c r="H140" s="116">
        <f t="shared" si="83"/>
        <v>0</v>
      </c>
      <c r="I140" s="81"/>
    </row>
    <row r="141" spans="1:9" s="21" customFormat="1" ht="25.5" x14ac:dyDescent="0.25">
      <c r="A141" s="83" t="s">
        <v>192</v>
      </c>
      <c r="B141" s="52" t="s">
        <v>5</v>
      </c>
      <c r="C141" s="47">
        <v>1</v>
      </c>
      <c r="D141" s="52" t="s">
        <v>2</v>
      </c>
      <c r="E141" s="136"/>
      <c r="F141" s="136"/>
      <c r="G141" s="50">
        <f t="shared" si="82"/>
        <v>0</v>
      </c>
      <c r="H141" s="50">
        <f t="shared" si="83"/>
        <v>0</v>
      </c>
      <c r="I141" s="81"/>
    </row>
    <row r="142" spans="1:9" s="21" customFormat="1" ht="38.25" x14ac:dyDescent="0.25">
      <c r="A142" s="83" t="s">
        <v>193</v>
      </c>
      <c r="B142" s="52" t="s">
        <v>216</v>
      </c>
      <c r="C142" s="47">
        <v>1</v>
      </c>
      <c r="D142" s="52" t="s">
        <v>2</v>
      </c>
      <c r="E142" s="136"/>
      <c r="F142" s="136"/>
      <c r="G142" s="50">
        <f t="shared" si="82"/>
        <v>0</v>
      </c>
      <c r="H142" s="50">
        <f t="shared" si="83"/>
        <v>0</v>
      </c>
      <c r="I142" s="81"/>
    </row>
    <row r="143" spans="1:9" s="21" customFormat="1" ht="54" customHeight="1" x14ac:dyDescent="0.25">
      <c r="A143" s="83" t="s">
        <v>194</v>
      </c>
      <c r="B143" s="52" t="s">
        <v>147</v>
      </c>
      <c r="C143" s="47">
        <v>2</v>
      </c>
      <c r="D143" s="52" t="s">
        <v>2</v>
      </c>
      <c r="E143" s="136"/>
      <c r="F143" s="136"/>
      <c r="G143" s="50">
        <f t="shared" si="82"/>
        <v>0</v>
      </c>
      <c r="H143" s="50">
        <f t="shared" si="83"/>
        <v>0</v>
      </c>
      <c r="I143" s="81"/>
    </row>
    <row r="144" spans="1:9" s="21" customFormat="1" ht="25.5" x14ac:dyDescent="0.25">
      <c r="A144" s="83" t="s">
        <v>195</v>
      </c>
      <c r="B144" s="52" t="s">
        <v>6</v>
      </c>
      <c r="C144" s="47">
        <v>4</v>
      </c>
      <c r="D144" s="52" t="s">
        <v>2</v>
      </c>
      <c r="E144" s="136"/>
      <c r="F144" s="136"/>
      <c r="G144" s="50">
        <f t="shared" si="82"/>
        <v>0</v>
      </c>
      <c r="H144" s="50">
        <f t="shared" si="83"/>
        <v>0</v>
      </c>
      <c r="I144" s="81"/>
    </row>
    <row r="145" spans="1:9" s="21" customFormat="1" ht="25.5" x14ac:dyDescent="0.25">
      <c r="A145" s="83" t="s">
        <v>196</v>
      </c>
      <c r="B145" s="52" t="s">
        <v>5</v>
      </c>
      <c r="C145" s="47">
        <v>1</v>
      </c>
      <c r="D145" s="52" t="s">
        <v>2</v>
      </c>
      <c r="E145" s="136"/>
      <c r="F145" s="136"/>
      <c r="G145" s="50">
        <f t="shared" si="82"/>
        <v>0</v>
      </c>
      <c r="H145" s="50">
        <f t="shared" si="83"/>
        <v>0</v>
      </c>
      <c r="I145" s="81"/>
    </row>
    <row r="146" spans="1:9" s="21" customFormat="1" ht="25.5" x14ac:dyDescent="0.25">
      <c r="A146" s="83" t="s">
        <v>197</v>
      </c>
      <c r="B146" s="52" t="s">
        <v>37</v>
      </c>
      <c r="C146" s="53">
        <v>21</v>
      </c>
      <c r="D146" s="52" t="s">
        <v>2</v>
      </c>
      <c r="E146" s="136"/>
      <c r="F146" s="136"/>
      <c r="G146" s="50">
        <f t="shared" si="82"/>
        <v>0</v>
      </c>
      <c r="H146" s="50">
        <f t="shared" si="83"/>
        <v>0</v>
      </c>
      <c r="I146" s="81"/>
    </row>
    <row r="147" spans="1:9" s="21" customFormat="1" ht="25.5" x14ac:dyDescent="0.25">
      <c r="A147" s="83" t="s">
        <v>198</v>
      </c>
      <c r="B147" s="52" t="s">
        <v>42</v>
      </c>
      <c r="C147" s="53">
        <v>5</v>
      </c>
      <c r="D147" s="52" t="s">
        <v>2</v>
      </c>
      <c r="E147" s="136"/>
      <c r="F147" s="136"/>
      <c r="G147" s="116">
        <f t="shared" si="82"/>
        <v>0</v>
      </c>
      <c r="H147" s="116">
        <f t="shared" si="83"/>
        <v>0</v>
      </c>
      <c r="I147" s="81"/>
    </row>
    <row r="148" spans="1:9" s="21" customFormat="1" ht="25.5" x14ac:dyDescent="0.25">
      <c r="A148" s="83" t="s">
        <v>199</v>
      </c>
      <c r="B148" s="52" t="s">
        <v>436</v>
      </c>
      <c r="C148" s="53">
        <v>2</v>
      </c>
      <c r="D148" s="52" t="s">
        <v>2</v>
      </c>
      <c r="E148" s="136"/>
      <c r="F148" s="136"/>
      <c r="G148" s="50">
        <f t="shared" si="82"/>
        <v>0</v>
      </c>
      <c r="H148" s="50">
        <f t="shared" si="83"/>
        <v>0</v>
      </c>
      <c r="I148" s="81"/>
    </row>
    <row r="149" spans="1:9" ht="51" x14ac:dyDescent="0.25">
      <c r="A149" s="83" t="s">
        <v>200</v>
      </c>
      <c r="B149" s="48" t="s">
        <v>324</v>
      </c>
      <c r="C149" s="47">
        <v>1</v>
      </c>
      <c r="D149" s="48" t="s">
        <v>2</v>
      </c>
      <c r="E149" s="136"/>
      <c r="F149" s="136"/>
      <c r="G149" s="50">
        <f t="shared" si="82"/>
        <v>0</v>
      </c>
      <c r="H149" s="50">
        <f t="shared" si="83"/>
        <v>0</v>
      </c>
      <c r="I149" s="50"/>
    </row>
    <row r="150" spans="1:9" ht="25.5" x14ac:dyDescent="0.25">
      <c r="A150" s="83" t="s">
        <v>201</v>
      </c>
      <c r="B150" s="48" t="s">
        <v>240</v>
      </c>
      <c r="C150" s="47">
        <v>2</v>
      </c>
      <c r="D150" s="48" t="s">
        <v>2</v>
      </c>
      <c r="E150" s="136"/>
      <c r="F150" s="136"/>
      <c r="G150" s="50">
        <f t="shared" si="82"/>
        <v>0</v>
      </c>
      <c r="H150" s="50">
        <f t="shared" si="83"/>
        <v>0</v>
      </c>
      <c r="I150" s="50"/>
    </row>
    <row r="151" spans="1:9" s="21" customFormat="1" ht="38.25" x14ac:dyDescent="0.25">
      <c r="A151" s="83" t="s">
        <v>202</v>
      </c>
      <c r="B151" s="52" t="s">
        <v>134</v>
      </c>
      <c r="C151" s="53">
        <v>1</v>
      </c>
      <c r="D151" s="52" t="s">
        <v>2</v>
      </c>
      <c r="E151" s="136"/>
      <c r="F151" s="136"/>
      <c r="G151" s="50">
        <f t="shared" si="82"/>
        <v>0</v>
      </c>
      <c r="H151" s="50">
        <f t="shared" si="83"/>
        <v>0</v>
      </c>
      <c r="I151" s="81"/>
    </row>
    <row r="152" spans="1:9" s="21" customFormat="1" ht="25.5" x14ac:dyDescent="0.25">
      <c r="A152" s="83" t="s">
        <v>340</v>
      </c>
      <c r="B152" s="52" t="s">
        <v>327</v>
      </c>
      <c r="C152" s="53">
        <v>1</v>
      </c>
      <c r="D152" s="52" t="s">
        <v>2</v>
      </c>
      <c r="E152" s="136"/>
      <c r="F152" s="136"/>
      <c r="G152" s="50">
        <f t="shared" ref="G152" si="84">C152*E152</f>
        <v>0</v>
      </c>
      <c r="H152" s="50">
        <f t="shared" ref="H152" si="85">C152*F152</f>
        <v>0</v>
      </c>
      <c r="I152" s="81"/>
    </row>
    <row r="153" spans="1:9" s="21" customFormat="1" ht="25.5" x14ac:dyDescent="0.25">
      <c r="A153" s="83" t="s">
        <v>341</v>
      </c>
      <c r="B153" s="52" t="s">
        <v>328</v>
      </c>
      <c r="C153" s="53">
        <v>1</v>
      </c>
      <c r="D153" s="52" t="s">
        <v>2</v>
      </c>
      <c r="E153" s="136"/>
      <c r="F153" s="136"/>
      <c r="G153" s="50">
        <f t="shared" ref="G153" si="86">C153*E153</f>
        <v>0</v>
      </c>
      <c r="H153" s="50">
        <f t="shared" ref="H153" si="87">C153*F153</f>
        <v>0</v>
      </c>
      <c r="I153" s="81"/>
    </row>
    <row r="154" spans="1:9" s="21" customFormat="1" ht="25.5" x14ac:dyDescent="0.25">
      <c r="A154" s="83" t="s">
        <v>342</v>
      </c>
      <c r="B154" s="48" t="s">
        <v>39</v>
      </c>
      <c r="C154" s="47">
        <v>3</v>
      </c>
      <c r="D154" s="48" t="s">
        <v>2</v>
      </c>
      <c r="E154" s="136"/>
      <c r="F154" s="136"/>
      <c r="G154" s="50">
        <f t="shared" si="82"/>
        <v>0</v>
      </c>
      <c r="H154" s="50">
        <f t="shared" si="83"/>
        <v>0</v>
      </c>
      <c r="I154" s="81"/>
    </row>
    <row r="155" spans="1:9" s="21" customFormat="1" ht="25.5" x14ac:dyDescent="0.25">
      <c r="A155" s="83" t="s">
        <v>343</v>
      </c>
      <c r="B155" s="48" t="s">
        <v>40</v>
      </c>
      <c r="C155" s="47">
        <v>18</v>
      </c>
      <c r="D155" s="48" t="s">
        <v>2</v>
      </c>
      <c r="E155" s="136"/>
      <c r="F155" s="136"/>
      <c r="G155" s="50">
        <f t="shared" si="82"/>
        <v>0</v>
      </c>
      <c r="H155" s="50">
        <f t="shared" si="83"/>
        <v>0</v>
      </c>
      <c r="I155" s="81"/>
    </row>
    <row r="156" spans="1:9" s="21" customFormat="1" ht="25.5" x14ac:dyDescent="0.25">
      <c r="A156" s="83" t="s">
        <v>344</v>
      </c>
      <c r="B156" s="48" t="s">
        <v>38</v>
      </c>
      <c r="C156" s="47">
        <v>7</v>
      </c>
      <c r="D156" s="48" t="s">
        <v>2</v>
      </c>
      <c r="E156" s="136"/>
      <c r="F156" s="136"/>
      <c r="G156" s="50">
        <f t="shared" si="82"/>
        <v>0</v>
      </c>
      <c r="H156" s="50">
        <f t="shared" si="83"/>
        <v>0</v>
      </c>
      <c r="I156" s="81"/>
    </row>
    <row r="157" spans="1:9" s="21" customFormat="1" ht="25.5" x14ac:dyDescent="0.25">
      <c r="A157" s="83" t="s">
        <v>345</v>
      </c>
      <c r="B157" s="48" t="s">
        <v>41</v>
      </c>
      <c r="C157" s="47">
        <v>1</v>
      </c>
      <c r="D157" s="48" t="s">
        <v>2</v>
      </c>
      <c r="E157" s="136"/>
      <c r="F157" s="136"/>
      <c r="G157" s="50">
        <f t="shared" si="82"/>
        <v>0</v>
      </c>
      <c r="H157" s="50">
        <f t="shared" si="83"/>
        <v>0</v>
      </c>
      <c r="I157" s="81"/>
    </row>
    <row r="158" spans="1:9" s="21" customFormat="1" x14ac:dyDescent="0.25">
      <c r="A158" s="93"/>
      <c r="B158" s="52"/>
      <c r="C158" s="53"/>
      <c r="D158" s="52"/>
      <c r="E158" s="109"/>
      <c r="F158" s="109"/>
      <c r="G158" s="50"/>
      <c r="H158" s="50"/>
      <c r="I158" s="81"/>
    </row>
    <row r="159" spans="1:9" s="22" customFormat="1" x14ac:dyDescent="0.25">
      <c r="A159" s="84"/>
      <c r="B159" s="89" t="s">
        <v>161</v>
      </c>
      <c r="C159" s="90"/>
      <c r="D159" s="91"/>
      <c r="E159" s="92"/>
      <c r="F159" s="92"/>
      <c r="G159" s="92"/>
      <c r="H159" s="92"/>
      <c r="I159" s="92"/>
    </row>
    <row r="160" spans="1:9" s="21" customFormat="1" ht="51" x14ac:dyDescent="0.25">
      <c r="A160" s="83" t="s">
        <v>346</v>
      </c>
      <c r="B160" s="48" t="s">
        <v>409</v>
      </c>
      <c r="C160" s="47">
        <v>1</v>
      </c>
      <c r="D160" s="52" t="s">
        <v>2</v>
      </c>
      <c r="E160" s="136"/>
      <c r="F160" s="136"/>
      <c r="G160" s="50">
        <f t="shared" si="52"/>
        <v>0</v>
      </c>
      <c r="H160" s="50">
        <f t="shared" si="53"/>
        <v>0</v>
      </c>
      <c r="I160" s="81"/>
    </row>
    <row r="161" spans="1:220" s="21" customFormat="1" ht="51" x14ac:dyDescent="0.25">
      <c r="A161" s="83" t="s">
        <v>347</v>
      </c>
      <c r="B161" s="48" t="s">
        <v>410</v>
      </c>
      <c r="C161" s="47">
        <v>1</v>
      </c>
      <c r="D161" s="52" t="s">
        <v>2</v>
      </c>
      <c r="E161" s="136"/>
      <c r="F161" s="136"/>
      <c r="G161" s="50">
        <f t="shared" si="52"/>
        <v>0</v>
      </c>
      <c r="H161" s="50">
        <f t="shared" si="53"/>
        <v>0</v>
      </c>
      <c r="I161" s="81"/>
    </row>
    <row r="162" spans="1:220" s="21" customFormat="1" ht="51" x14ac:dyDescent="0.25">
      <c r="A162" s="83" t="s">
        <v>363</v>
      </c>
      <c r="B162" s="48" t="s">
        <v>411</v>
      </c>
      <c r="C162" s="47">
        <v>1</v>
      </c>
      <c r="D162" s="52" t="s">
        <v>2</v>
      </c>
      <c r="E162" s="136"/>
      <c r="F162" s="136"/>
      <c r="G162" s="50">
        <f t="shared" ref="G162" si="88">C162*E162</f>
        <v>0</v>
      </c>
      <c r="H162" s="50">
        <f t="shared" ref="H162" si="89">C162*F162</f>
        <v>0</v>
      </c>
      <c r="I162" s="81"/>
    </row>
    <row r="163" spans="1:220" s="21" customFormat="1" ht="51" x14ac:dyDescent="0.25">
      <c r="A163" s="83" t="s">
        <v>364</v>
      </c>
      <c r="B163" s="48" t="s">
        <v>412</v>
      </c>
      <c r="C163" s="47">
        <v>1</v>
      </c>
      <c r="D163" s="52" t="s">
        <v>2</v>
      </c>
      <c r="E163" s="136"/>
      <c r="F163" s="136"/>
      <c r="G163" s="50">
        <f t="shared" si="52"/>
        <v>0</v>
      </c>
      <c r="H163" s="50">
        <f t="shared" si="53"/>
        <v>0</v>
      </c>
      <c r="I163" s="81"/>
    </row>
    <row r="164" spans="1:220" s="21" customFormat="1" ht="51" x14ac:dyDescent="0.25">
      <c r="A164" s="83" t="s">
        <v>365</v>
      </c>
      <c r="B164" s="48" t="s">
        <v>413</v>
      </c>
      <c r="C164" s="47">
        <v>1</v>
      </c>
      <c r="D164" s="52" t="s">
        <v>2</v>
      </c>
      <c r="E164" s="136"/>
      <c r="F164" s="136"/>
      <c r="G164" s="50">
        <f t="shared" ref="G164:G166" si="90">C164*E164</f>
        <v>0</v>
      </c>
      <c r="H164" s="50">
        <f t="shared" ref="H164:H166" si="91">C164*F164</f>
        <v>0</v>
      </c>
      <c r="I164" s="81"/>
    </row>
    <row r="165" spans="1:220" s="21" customFormat="1" ht="51" x14ac:dyDescent="0.25">
      <c r="A165" s="83" t="s">
        <v>366</v>
      </c>
      <c r="B165" s="48" t="s">
        <v>414</v>
      </c>
      <c r="C165" s="47">
        <v>1</v>
      </c>
      <c r="D165" s="52" t="s">
        <v>2</v>
      </c>
      <c r="E165" s="136"/>
      <c r="F165" s="136"/>
      <c r="G165" s="50">
        <f t="shared" si="90"/>
        <v>0</v>
      </c>
      <c r="H165" s="50">
        <f t="shared" si="91"/>
        <v>0</v>
      </c>
      <c r="I165" s="81"/>
    </row>
    <row r="166" spans="1:220" s="21" customFormat="1" ht="51" x14ac:dyDescent="0.25">
      <c r="A166" s="83" t="s">
        <v>367</v>
      </c>
      <c r="B166" s="48" t="s">
        <v>415</v>
      </c>
      <c r="C166" s="47">
        <v>1</v>
      </c>
      <c r="D166" s="52" t="s">
        <v>2</v>
      </c>
      <c r="E166" s="136"/>
      <c r="F166" s="136"/>
      <c r="G166" s="50">
        <f t="shared" si="90"/>
        <v>0</v>
      </c>
      <c r="H166" s="50">
        <f t="shared" si="91"/>
        <v>0</v>
      </c>
      <c r="I166" s="81"/>
    </row>
    <row r="167" spans="1:220" s="21" customFormat="1" x14ac:dyDescent="0.25">
      <c r="A167" s="93"/>
      <c r="B167" s="52"/>
      <c r="C167" s="53"/>
      <c r="D167" s="52"/>
      <c r="E167" s="109"/>
      <c r="F167" s="109"/>
      <c r="G167" s="50"/>
      <c r="H167" s="50"/>
      <c r="I167" s="81"/>
    </row>
    <row r="168" spans="1:220" s="22" customFormat="1" x14ac:dyDescent="0.25">
      <c r="A168" s="84"/>
      <c r="B168" s="89" t="s">
        <v>28</v>
      </c>
      <c r="C168" s="90"/>
      <c r="D168" s="91"/>
      <c r="E168" s="92"/>
      <c r="F168" s="92"/>
      <c r="G168" s="92"/>
      <c r="H168" s="92"/>
      <c r="I168" s="80"/>
    </row>
    <row r="169" spans="1:220" s="14" customFormat="1" x14ac:dyDescent="0.25">
      <c r="A169" s="88"/>
      <c r="B169" s="52"/>
      <c r="C169" s="53"/>
      <c r="D169" s="52"/>
      <c r="E169" s="109"/>
      <c r="F169" s="109"/>
      <c r="G169" s="50"/>
      <c r="H169" s="50"/>
      <c r="I169" s="50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  <c r="EU169" s="13"/>
      <c r="EV169" s="13"/>
      <c r="EW169" s="13"/>
      <c r="EX169" s="13"/>
      <c r="EY169" s="13"/>
      <c r="EZ169" s="13"/>
      <c r="FA169" s="13"/>
      <c r="FB169" s="13"/>
      <c r="FC169" s="13"/>
      <c r="FD169" s="13"/>
      <c r="FE169" s="13"/>
      <c r="FF169" s="13"/>
      <c r="FG169" s="13"/>
      <c r="FH169" s="13"/>
      <c r="FI169" s="13"/>
      <c r="FJ169" s="13"/>
      <c r="FK169" s="13"/>
      <c r="FL169" s="13"/>
      <c r="FM169" s="13"/>
      <c r="FN169" s="13"/>
      <c r="FO169" s="13"/>
      <c r="FP169" s="13"/>
      <c r="FQ169" s="13"/>
      <c r="FR169" s="13"/>
      <c r="FS169" s="13"/>
      <c r="FT169" s="13"/>
      <c r="FU169" s="13"/>
      <c r="FV169" s="13"/>
      <c r="FW169" s="13"/>
      <c r="FX169" s="13"/>
      <c r="FY169" s="13"/>
      <c r="FZ169" s="13"/>
      <c r="GA169" s="13"/>
      <c r="GB169" s="13"/>
      <c r="GC169" s="13"/>
      <c r="GD169" s="13"/>
      <c r="GE169" s="13"/>
      <c r="GF169" s="13"/>
      <c r="GG169" s="13"/>
      <c r="GH169" s="13"/>
      <c r="GI169" s="13"/>
      <c r="GJ169" s="13"/>
      <c r="GK169" s="13"/>
      <c r="GL169" s="13"/>
      <c r="GM169" s="13"/>
      <c r="GN169" s="13"/>
      <c r="GO169" s="13"/>
      <c r="GP169" s="13"/>
      <c r="GQ169" s="13"/>
      <c r="GR169" s="13"/>
      <c r="GS169" s="13"/>
      <c r="GT169" s="13"/>
      <c r="GU169" s="13"/>
      <c r="GV169" s="13"/>
      <c r="GW169" s="13"/>
      <c r="GX169" s="13"/>
      <c r="GY169" s="13"/>
      <c r="GZ169" s="13"/>
      <c r="HA169" s="13"/>
      <c r="HB169" s="13"/>
      <c r="HC169" s="13"/>
      <c r="HD169" s="13"/>
      <c r="HE169" s="13"/>
      <c r="HF169" s="13"/>
      <c r="HG169" s="13"/>
      <c r="HH169" s="13"/>
      <c r="HI169" s="13"/>
      <c r="HJ169" s="13"/>
      <c r="HK169" s="13"/>
      <c r="HL169" s="13"/>
    </row>
    <row r="170" spans="1:220" ht="25.5" x14ac:dyDescent="0.25">
      <c r="A170" s="83" t="s">
        <v>368</v>
      </c>
      <c r="B170" s="52" t="s">
        <v>148</v>
      </c>
      <c r="C170" s="47">
        <v>2</v>
      </c>
      <c r="D170" s="52" t="s">
        <v>3</v>
      </c>
      <c r="E170" s="136"/>
      <c r="F170" s="136"/>
      <c r="G170" s="50">
        <f t="shared" ref="G170" si="92">C170*E170</f>
        <v>0</v>
      </c>
      <c r="H170" s="50">
        <f t="shared" ref="H170" si="93">C170*F170</f>
        <v>0</v>
      </c>
      <c r="I170" s="50"/>
    </row>
    <row r="171" spans="1:220" s="14" customFormat="1" ht="25.5" x14ac:dyDescent="0.25">
      <c r="A171" s="83" t="s">
        <v>369</v>
      </c>
      <c r="B171" s="52" t="s">
        <v>205</v>
      </c>
      <c r="C171" s="53">
        <v>1</v>
      </c>
      <c r="D171" s="52" t="s">
        <v>3</v>
      </c>
      <c r="E171" s="136"/>
      <c r="F171" s="136"/>
      <c r="G171" s="50">
        <f t="shared" ref="G171:G174" si="94">C171*E171</f>
        <v>0</v>
      </c>
      <c r="H171" s="50">
        <f t="shared" ref="H171:H174" si="95">C171*F171</f>
        <v>0</v>
      </c>
      <c r="I171" s="50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  <c r="EU171" s="13"/>
      <c r="EV171" s="13"/>
      <c r="EW171" s="13"/>
      <c r="EX171" s="13"/>
      <c r="EY171" s="13"/>
      <c r="EZ171" s="13"/>
      <c r="FA171" s="13"/>
      <c r="FB171" s="13"/>
      <c r="FC171" s="13"/>
      <c r="FD171" s="13"/>
      <c r="FE171" s="13"/>
      <c r="FF171" s="13"/>
      <c r="FG171" s="13"/>
      <c r="FH171" s="13"/>
      <c r="FI171" s="13"/>
      <c r="FJ171" s="13"/>
      <c r="FK171" s="13"/>
      <c r="FL171" s="13"/>
      <c r="FM171" s="13"/>
      <c r="FN171" s="13"/>
      <c r="FO171" s="13"/>
      <c r="FP171" s="13"/>
      <c r="FQ171" s="13"/>
      <c r="FR171" s="13"/>
      <c r="FS171" s="13"/>
      <c r="FT171" s="13"/>
      <c r="FU171" s="13"/>
      <c r="FV171" s="13"/>
      <c r="FW171" s="13"/>
      <c r="FX171" s="13"/>
      <c r="FY171" s="13"/>
      <c r="FZ171" s="13"/>
      <c r="GA171" s="13"/>
      <c r="GB171" s="13"/>
      <c r="GC171" s="13"/>
      <c r="GD171" s="13"/>
      <c r="GE171" s="13"/>
      <c r="GF171" s="13"/>
      <c r="GG171" s="13"/>
      <c r="GH171" s="13"/>
      <c r="GI171" s="13"/>
      <c r="GJ171" s="13"/>
      <c r="GK171" s="13"/>
      <c r="GL171" s="13"/>
      <c r="GM171" s="13"/>
      <c r="GN171" s="13"/>
      <c r="GO171" s="13"/>
      <c r="GP171" s="13"/>
      <c r="GQ171" s="13"/>
      <c r="GR171" s="13"/>
      <c r="GS171" s="13"/>
      <c r="GT171" s="13"/>
      <c r="GU171" s="13"/>
      <c r="GV171" s="13"/>
      <c r="GW171" s="13"/>
      <c r="GX171" s="13"/>
      <c r="GY171" s="13"/>
      <c r="GZ171" s="13"/>
      <c r="HA171" s="13"/>
      <c r="HB171" s="13"/>
      <c r="HC171" s="13"/>
      <c r="HD171" s="13"/>
      <c r="HE171" s="13"/>
      <c r="HF171" s="13"/>
      <c r="HG171" s="13"/>
      <c r="HH171" s="13"/>
      <c r="HI171" s="13"/>
      <c r="HJ171" s="13"/>
      <c r="HK171" s="13"/>
      <c r="HL171" s="13"/>
    </row>
    <row r="172" spans="1:220" s="48" customFormat="1" ht="25.5" x14ac:dyDescent="0.25">
      <c r="A172" s="83" t="s">
        <v>576</v>
      </c>
      <c r="B172" s="115" t="s">
        <v>269</v>
      </c>
      <c r="C172" s="47">
        <v>4</v>
      </c>
      <c r="D172" s="48" t="s">
        <v>3</v>
      </c>
      <c r="E172" s="136"/>
      <c r="F172" s="136"/>
      <c r="G172" s="50">
        <f t="shared" si="94"/>
        <v>0</v>
      </c>
      <c r="H172" s="50">
        <f t="shared" si="95"/>
        <v>0</v>
      </c>
      <c r="I172" s="50"/>
    </row>
    <row r="173" spans="1:220" ht="25.5" x14ac:dyDescent="0.25">
      <c r="A173" s="83" t="s">
        <v>577</v>
      </c>
      <c r="B173" s="51" t="s">
        <v>149</v>
      </c>
      <c r="C173" s="47">
        <v>40</v>
      </c>
      <c r="D173" s="48" t="s">
        <v>3</v>
      </c>
      <c r="E173" s="136"/>
      <c r="F173" s="136"/>
      <c r="G173" s="50">
        <f t="shared" ref="G173" si="96">C173*E173</f>
        <v>0</v>
      </c>
      <c r="H173" s="50">
        <f t="shared" ref="H173" si="97">C173*F173</f>
        <v>0</v>
      </c>
      <c r="I173" s="49"/>
    </row>
    <row r="174" spans="1:220" s="14" customFormat="1" ht="38.25" x14ac:dyDescent="0.25">
      <c r="A174" s="83" t="s">
        <v>578</v>
      </c>
      <c r="B174" s="52" t="s">
        <v>370</v>
      </c>
      <c r="C174" s="53">
        <v>1</v>
      </c>
      <c r="D174" s="52" t="s">
        <v>3</v>
      </c>
      <c r="E174" s="136"/>
      <c r="F174" s="136"/>
      <c r="G174" s="50">
        <f t="shared" si="94"/>
        <v>0</v>
      </c>
      <c r="H174" s="50">
        <f t="shared" si="95"/>
        <v>0</v>
      </c>
      <c r="I174" s="50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  <c r="EU174" s="13"/>
      <c r="EV174" s="13"/>
      <c r="EW174" s="13"/>
      <c r="EX174" s="13"/>
      <c r="EY174" s="13"/>
      <c r="EZ174" s="13"/>
      <c r="FA174" s="13"/>
      <c r="FB174" s="13"/>
      <c r="FC174" s="13"/>
      <c r="FD174" s="13"/>
      <c r="FE174" s="13"/>
      <c r="FF174" s="13"/>
      <c r="FG174" s="13"/>
      <c r="FH174" s="13"/>
      <c r="FI174" s="13"/>
      <c r="FJ174" s="13"/>
      <c r="FK174" s="13"/>
      <c r="FL174" s="13"/>
      <c r="FM174" s="13"/>
      <c r="FN174" s="13"/>
      <c r="FO174" s="13"/>
      <c r="FP174" s="13"/>
      <c r="FQ174" s="13"/>
      <c r="FR174" s="13"/>
      <c r="FS174" s="13"/>
      <c r="FT174" s="13"/>
      <c r="FU174" s="13"/>
      <c r="FV174" s="13"/>
      <c r="FW174" s="13"/>
      <c r="FX174" s="13"/>
      <c r="FY174" s="13"/>
      <c r="FZ174" s="13"/>
      <c r="GA174" s="13"/>
      <c r="GB174" s="13"/>
      <c r="GC174" s="13"/>
      <c r="GD174" s="13"/>
      <c r="GE174" s="13"/>
      <c r="GF174" s="13"/>
      <c r="GG174" s="13"/>
      <c r="GH174" s="13"/>
      <c r="GI174" s="13"/>
      <c r="GJ174" s="13"/>
      <c r="GK174" s="13"/>
      <c r="GL174" s="13"/>
      <c r="GM174" s="13"/>
      <c r="GN174" s="13"/>
      <c r="GO174" s="13"/>
      <c r="GP174" s="13"/>
      <c r="GQ174" s="13"/>
      <c r="GR174" s="13"/>
      <c r="GS174" s="13"/>
      <c r="GT174" s="13"/>
      <c r="GU174" s="13"/>
      <c r="GV174" s="13"/>
      <c r="GW174" s="13"/>
      <c r="GX174" s="13"/>
      <c r="GY174" s="13"/>
      <c r="GZ174" s="13"/>
      <c r="HA174" s="13"/>
      <c r="HB174" s="13"/>
      <c r="HC174" s="13"/>
      <c r="HD174" s="13"/>
      <c r="HE174" s="13"/>
      <c r="HF174" s="13"/>
      <c r="HG174" s="13"/>
      <c r="HH174" s="13"/>
      <c r="HI174" s="13"/>
      <c r="HJ174" s="13"/>
      <c r="HK174" s="13"/>
      <c r="HL174" s="13"/>
    </row>
    <row r="175" spans="1:220" ht="25.5" x14ac:dyDescent="0.25">
      <c r="A175" s="83" t="s">
        <v>579</v>
      </c>
      <c r="B175" s="115" t="s">
        <v>10</v>
      </c>
      <c r="C175" s="47">
        <v>1</v>
      </c>
      <c r="D175" s="48" t="s">
        <v>3</v>
      </c>
      <c r="E175" s="136"/>
      <c r="F175" s="136"/>
      <c r="G175" s="50">
        <f t="shared" ref="G175" si="98">C175*E175</f>
        <v>0</v>
      </c>
      <c r="H175" s="50">
        <f t="shared" ref="H175" si="99">C175*F175</f>
        <v>0</v>
      </c>
      <c r="I175" s="50"/>
    </row>
    <row r="176" spans="1:220" ht="38.25" x14ac:dyDescent="0.25">
      <c r="A176" s="83" t="s">
        <v>580</v>
      </c>
      <c r="B176" s="51" t="s">
        <v>11</v>
      </c>
      <c r="C176" s="47">
        <v>1</v>
      </c>
      <c r="D176" s="48" t="s">
        <v>3</v>
      </c>
      <c r="E176" s="136"/>
      <c r="F176" s="136"/>
      <c r="G176" s="50">
        <f t="shared" ref="G176:G178" si="100">C176*E176</f>
        <v>0</v>
      </c>
      <c r="H176" s="50">
        <f t="shared" ref="H176:H178" si="101">C176*F176</f>
        <v>0</v>
      </c>
      <c r="I176" s="49"/>
    </row>
    <row r="177" spans="1:220" ht="25.5" x14ac:dyDescent="0.25">
      <c r="A177" s="83" t="s">
        <v>581</v>
      </c>
      <c r="B177" s="51" t="s">
        <v>17</v>
      </c>
      <c r="C177" s="47">
        <v>1</v>
      </c>
      <c r="D177" s="48" t="s">
        <v>3</v>
      </c>
      <c r="E177" s="136"/>
      <c r="F177" s="136"/>
      <c r="G177" s="50">
        <f t="shared" si="100"/>
        <v>0</v>
      </c>
      <c r="H177" s="50">
        <f t="shared" si="101"/>
        <v>0</v>
      </c>
      <c r="I177" s="49"/>
    </row>
    <row r="178" spans="1:220" ht="76.5" x14ac:dyDescent="0.25">
      <c r="A178" s="83" t="s">
        <v>582</v>
      </c>
      <c r="B178" s="51" t="s">
        <v>18</v>
      </c>
      <c r="C178" s="47">
        <v>1</v>
      </c>
      <c r="D178" s="48" t="s">
        <v>3</v>
      </c>
      <c r="E178" s="136"/>
      <c r="F178" s="136"/>
      <c r="G178" s="50">
        <f t="shared" si="100"/>
        <v>0</v>
      </c>
      <c r="H178" s="50">
        <f t="shared" si="101"/>
        <v>0</v>
      </c>
      <c r="I178" s="49"/>
    </row>
    <row r="180" spans="1:220" s="14" customFormat="1" x14ac:dyDescent="0.25">
      <c r="A180" s="53"/>
      <c r="B180" s="52"/>
      <c r="C180" s="53"/>
      <c r="D180" s="52"/>
      <c r="E180" s="50"/>
      <c r="F180" s="50"/>
      <c r="G180" s="50"/>
      <c r="H180" s="50"/>
      <c r="I180" s="50"/>
    </row>
    <row r="181" spans="1:220" s="14" customFormat="1" x14ac:dyDescent="0.25">
      <c r="A181" s="53"/>
      <c r="B181" s="53" t="s">
        <v>19</v>
      </c>
      <c r="C181" s="53"/>
      <c r="D181" s="53"/>
      <c r="E181" s="94"/>
      <c r="F181" s="94"/>
      <c r="G181" s="94">
        <f>SUM(G8:G180)</f>
        <v>0</v>
      </c>
      <c r="H181" s="94">
        <f>SUM(H8:H180)</f>
        <v>0</v>
      </c>
      <c r="I181" s="94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</row>
  </sheetData>
  <printOptions gridLines="1"/>
  <pageMargins left="0.78740157480314965" right="0.78740157480314965" top="0.78740157480314965" bottom="0.78740157480314965" header="0.39370078740157483" footer="0.39370078740157483"/>
  <pageSetup paperSize="9" scale="71" firstPageNumber="0" fitToHeight="0" orientation="portrait" r:id="rId1"/>
  <headerFooter alignWithMargins="0">
    <oddHeader>&amp;L&amp;"-,Félkövér"&amp;A</oddHeader>
    <oddFooter>&amp;R&amp;"-,Félkövér"&amp;P/&amp;N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B102"/>
  <sheetViews>
    <sheetView zoomScaleNormal="100" zoomScaleSheetLayoutView="100" workbookViewId="0">
      <pane ySplit="4" topLeftCell="A89" activePane="bottomLeft" state="frozen"/>
      <selection activeCell="B8" sqref="B8"/>
      <selection pane="bottomLeft" activeCell="A3" sqref="A3:XFD3"/>
    </sheetView>
  </sheetViews>
  <sheetFormatPr defaultColWidth="9.140625" defaultRowHeight="12.75" x14ac:dyDescent="0.25"/>
  <cols>
    <col min="1" max="1" width="4.28515625" style="25" bestFit="1" customWidth="1"/>
    <col min="2" max="2" width="40.7109375" style="26" customWidth="1"/>
    <col min="3" max="3" width="8.5703125" style="25" customWidth="1"/>
    <col min="4" max="4" width="8.5703125" style="26" customWidth="1"/>
    <col min="5" max="5" width="11" style="27" bestFit="1" customWidth="1"/>
    <col min="6" max="6" width="11.28515625" style="27" bestFit="1" customWidth="1"/>
    <col min="7" max="8" width="12.28515625" style="27" bestFit="1" customWidth="1"/>
    <col min="9" max="9" width="13.28515625" style="27" customWidth="1"/>
    <col min="10" max="209" width="9.140625" style="13" customWidth="1"/>
    <col min="210" max="210" width="9.28515625" style="13" customWidth="1"/>
    <col min="211" max="211" width="37.140625" style="13" customWidth="1"/>
    <col min="212" max="16384" width="9.140625" style="13"/>
  </cols>
  <sheetData>
    <row r="1" spans="1:9" x14ac:dyDescent="0.25">
      <c r="A1" s="12"/>
      <c r="B1" s="13"/>
      <c r="C1" s="12"/>
      <c r="D1" s="13"/>
      <c r="E1" s="23"/>
      <c r="F1" s="23"/>
      <c r="G1" s="23"/>
      <c r="H1" s="23"/>
      <c r="I1" s="23"/>
    </row>
    <row r="2" spans="1:9" x14ac:dyDescent="0.25">
      <c r="A2" s="12"/>
      <c r="B2" s="13"/>
      <c r="C2" s="12"/>
      <c r="D2" s="13"/>
      <c r="E2" s="23"/>
      <c r="F2" s="23"/>
      <c r="G2" s="23"/>
      <c r="H2" s="23"/>
      <c r="I2" s="23"/>
    </row>
    <row r="3" spans="1:9" s="40" customFormat="1" ht="25.5" x14ac:dyDescent="0.25">
      <c r="A3" s="121" t="s">
        <v>143</v>
      </c>
      <c r="B3" s="38" t="s">
        <v>598</v>
      </c>
      <c r="C3" s="38" t="s">
        <v>603</v>
      </c>
      <c r="D3" s="38" t="s">
        <v>599</v>
      </c>
      <c r="E3" s="39" t="s">
        <v>600</v>
      </c>
      <c r="F3" s="39" t="s">
        <v>601</v>
      </c>
      <c r="G3" s="39" t="s">
        <v>604</v>
      </c>
      <c r="H3" s="39" t="s">
        <v>605</v>
      </c>
      <c r="I3" s="39" t="s">
        <v>602</v>
      </c>
    </row>
    <row r="4" spans="1:9" s="6" customFormat="1" x14ac:dyDescent="0.25">
      <c r="A4" s="122"/>
      <c r="B4" s="41"/>
      <c r="C4" s="42"/>
      <c r="D4" s="41"/>
      <c r="E4" s="108"/>
      <c r="F4" s="108"/>
      <c r="G4" s="108"/>
      <c r="H4" s="108"/>
      <c r="I4" s="43"/>
    </row>
    <row r="5" spans="1:9" s="18" customFormat="1" x14ac:dyDescent="0.25">
      <c r="A5" s="53"/>
      <c r="B5" s="95" t="s">
        <v>29</v>
      </c>
      <c r="C5" s="95"/>
      <c r="D5" s="96"/>
      <c r="E5" s="97"/>
      <c r="F5" s="97"/>
      <c r="G5" s="97"/>
      <c r="H5" s="97"/>
      <c r="I5" s="97"/>
    </row>
    <row r="6" spans="1:9" s="17" customFormat="1" x14ac:dyDescent="0.25">
      <c r="A6" s="139"/>
      <c r="B6" s="98"/>
      <c r="C6" s="99"/>
      <c r="D6" s="100"/>
      <c r="E6" s="116"/>
      <c r="F6" s="116"/>
      <c r="G6" s="116"/>
      <c r="H6" s="116"/>
      <c r="I6" s="116"/>
    </row>
    <row r="7" spans="1:9" s="21" customFormat="1" ht="76.5" x14ac:dyDescent="0.25">
      <c r="A7" s="111" t="s">
        <v>43</v>
      </c>
      <c r="B7" s="52" t="s">
        <v>588</v>
      </c>
      <c r="C7" s="53">
        <v>1</v>
      </c>
      <c r="D7" s="52" t="s">
        <v>3</v>
      </c>
      <c r="E7" s="136">
        <v>0</v>
      </c>
      <c r="F7" s="136">
        <v>0</v>
      </c>
      <c r="G7" s="116">
        <f t="shared" ref="G7:G48" si="0">C7*E7</f>
        <v>0</v>
      </c>
      <c r="H7" s="116">
        <f t="shared" ref="H7:H48" si="1">C7*F7</f>
        <v>0</v>
      </c>
      <c r="I7" s="116"/>
    </row>
    <row r="8" spans="1:9" s="21" customFormat="1" ht="63.75" x14ac:dyDescent="0.25">
      <c r="A8" s="111" t="s">
        <v>44</v>
      </c>
      <c r="B8" s="52" t="s">
        <v>447</v>
      </c>
      <c r="C8" s="53">
        <v>1</v>
      </c>
      <c r="D8" s="52" t="s">
        <v>3</v>
      </c>
      <c r="E8" s="136"/>
      <c r="F8" s="136"/>
      <c r="G8" s="116">
        <f t="shared" si="0"/>
        <v>0</v>
      </c>
      <c r="H8" s="116">
        <f t="shared" si="1"/>
        <v>0</v>
      </c>
      <c r="I8" s="116"/>
    </row>
    <row r="9" spans="1:9" s="21" customFormat="1" ht="63.75" x14ac:dyDescent="0.25">
      <c r="A9" s="111" t="s">
        <v>45</v>
      </c>
      <c r="B9" s="52" t="s">
        <v>448</v>
      </c>
      <c r="C9" s="53">
        <v>1</v>
      </c>
      <c r="D9" s="52" t="s">
        <v>3</v>
      </c>
      <c r="E9" s="136"/>
      <c r="F9" s="136"/>
      <c r="G9" s="116">
        <f t="shared" si="0"/>
        <v>0</v>
      </c>
      <c r="H9" s="116">
        <f t="shared" si="1"/>
        <v>0</v>
      </c>
      <c r="I9" s="116"/>
    </row>
    <row r="10" spans="1:9" s="21" customFormat="1" ht="63.75" x14ac:dyDescent="0.25">
      <c r="A10" s="111" t="s">
        <v>46</v>
      </c>
      <c r="B10" s="52" t="s">
        <v>449</v>
      </c>
      <c r="C10" s="53">
        <v>1</v>
      </c>
      <c r="D10" s="52" t="s">
        <v>3</v>
      </c>
      <c r="E10" s="136"/>
      <c r="F10" s="136"/>
      <c r="G10" s="116">
        <f t="shared" si="0"/>
        <v>0</v>
      </c>
      <c r="H10" s="116">
        <f t="shared" si="1"/>
        <v>0</v>
      </c>
      <c r="I10" s="116"/>
    </row>
    <row r="11" spans="1:9" s="21" customFormat="1" ht="63.75" x14ac:dyDescent="0.25">
      <c r="A11" s="111" t="s">
        <v>47</v>
      </c>
      <c r="B11" s="52" t="s">
        <v>450</v>
      </c>
      <c r="C11" s="53">
        <v>1</v>
      </c>
      <c r="D11" s="52" t="s">
        <v>3</v>
      </c>
      <c r="E11" s="136"/>
      <c r="F11" s="136"/>
      <c r="G11" s="116">
        <f t="shared" si="0"/>
        <v>0</v>
      </c>
      <c r="H11" s="116">
        <f t="shared" si="1"/>
        <v>0</v>
      </c>
      <c r="I11" s="116"/>
    </row>
    <row r="12" spans="1:9" s="21" customFormat="1" ht="63.75" x14ac:dyDescent="0.25">
      <c r="A12" s="111" t="s">
        <v>50</v>
      </c>
      <c r="B12" s="52" t="s">
        <v>451</v>
      </c>
      <c r="C12" s="53">
        <v>1</v>
      </c>
      <c r="D12" s="52" t="s">
        <v>3</v>
      </c>
      <c r="E12" s="136"/>
      <c r="F12" s="136"/>
      <c r="G12" s="116">
        <f t="shared" si="0"/>
        <v>0</v>
      </c>
      <c r="H12" s="116">
        <f t="shared" si="1"/>
        <v>0</v>
      </c>
      <c r="I12" s="116"/>
    </row>
    <row r="13" spans="1:9" s="21" customFormat="1" ht="63.75" x14ac:dyDescent="0.25">
      <c r="A13" s="111" t="s">
        <v>51</v>
      </c>
      <c r="B13" s="52" t="s">
        <v>452</v>
      </c>
      <c r="C13" s="53">
        <v>1</v>
      </c>
      <c r="D13" s="52" t="s">
        <v>3</v>
      </c>
      <c r="E13" s="136"/>
      <c r="F13" s="136"/>
      <c r="G13" s="116">
        <f t="shared" si="0"/>
        <v>0</v>
      </c>
      <c r="H13" s="116">
        <f t="shared" si="1"/>
        <v>0</v>
      </c>
      <c r="I13" s="116"/>
    </row>
    <row r="14" spans="1:9" s="21" customFormat="1" ht="63.75" x14ac:dyDescent="0.25">
      <c r="A14" s="111" t="s">
        <v>52</v>
      </c>
      <c r="B14" s="52" t="s">
        <v>453</v>
      </c>
      <c r="C14" s="53">
        <v>1</v>
      </c>
      <c r="D14" s="52" t="s">
        <v>3</v>
      </c>
      <c r="E14" s="136"/>
      <c r="F14" s="136"/>
      <c r="G14" s="116">
        <f t="shared" si="0"/>
        <v>0</v>
      </c>
      <c r="H14" s="116">
        <f t="shared" si="1"/>
        <v>0</v>
      </c>
      <c r="I14" s="116"/>
    </row>
    <row r="15" spans="1:9" s="21" customFormat="1" ht="63.75" x14ac:dyDescent="0.25">
      <c r="A15" s="111" t="s">
        <v>53</v>
      </c>
      <c r="B15" s="52" t="s">
        <v>454</v>
      </c>
      <c r="C15" s="53">
        <v>2</v>
      </c>
      <c r="D15" s="52" t="s">
        <v>3</v>
      </c>
      <c r="E15" s="136"/>
      <c r="F15" s="136"/>
      <c r="G15" s="116">
        <f t="shared" si="0"/>
        <v>0</v>
      </c>
      <c r="H15" s="116">
        <f t="shared" si="1"/>
        <v>0</v>
      </c>
      <c r="I15" s="116"/>
    </row>
    <row r="16" spans="1:9" s="21" customFormat="1" ht="63.75" x14ac:dyDescent="0.25">
      <c r="A16" s="111" t="s">
        <v>54</v>
      </c>
      <c r="B16" s="52" t="s">
        <v>455</v>
      </c>
      <c r="C16" s="53">
        <v>1</v>
      </c>
      <c r="D16" s="52" t="s">
        <v>3</v>
      </c>
      <c r="E16" s="136"/>
      <c r="F16" s="136"/>
      <c r="G16" s="116">
        <f t="shared" si="0"/>
        <v>0</v>
      </c>
      <c r="H16" s="116">
        <f t="shared" si="1"/>
        <v>0</v>
      </c>
      <c r="I16" s="116"/>
    </row>
    <row r="17" spans="1:9" s="21" customFormat="1" ht="63.75" x14ac:dyDescent="0.25">
      <c r="A17" s="111" t="s">
        <v>55</v>
      </c>
      <c r="B17" s="52" t="s">
        <v>456</v>
      </c>
      <c r="C17" s="53">
        <v>1</v>
      </c>
      <c r="D17" s="52" t="s">
        <v>3</v>
      </c>
      <c r="E17" s="136"/>
      <c r="F17" s="136"/>
      <c r="G17" s="116">
        <f t="shared" si="0"/>
        <v>0</v>
      </c>
      <c r="H17" s="116">
        <f t="shared" si="1"/>
        <v>0</v>
      </c>
      <c r="I17" s="116"/>
    </row>
    <row r="18" spans="1:9" s="21" customFormat="1" ht="63.75" x14ac:dyDescent="0.25">
      <c r="A18" s="111" t="s">
        <v>56</v>
      </c>
      <c r="B18" s="52" t="s">
        <v>457</v>
      </c>
      <c r="C18" s="53">
        <v>1</v>
      </c>
      <c r="D18" s="52" t="s">
        <v>3</v>
      </c>
      <c r="E18" s="136"/>
      <c r="F18" s="136"/>
      <c r="G18" s="116">
        <f t="shared" si="0"/>
        <v>0</v>
      </c>
      <c r="H18" s="116">
        <f t="shared" si="1"/>
        <v>0</v>
      </c>
      <c r="I18" s="116"/>
    </row>
    <row r="19" spans="1:9" s="21" customFormat="1" ht="63.75" x14ac:dyDescent="0.25">
      <c r="A19" s="111" t="s">
        <v>57</v>
      </c>
      <c r="B19" s="52" t="s">
        <v>458</v>
      </c>
      <c r="C19" s="53">
        <v>1</v>
      </c>
      <c r="D19" s="52" t="s">
        <v>3</v>
      </c>
      <c r="E19" s="136"/>
      <c r="F19" s="136"/>
      <c r="G19" s="116">
        <f t="shared" si="0"/>
        <v>0</v>
      </c>
      <c r="H19" s="116">
        <f t="shared" si="1"/>
        <v>0</v>
      </c>
    </row>
    <row r="20" spans="1:9" s="21" customFormat="1" ht="63.75" x14ac:dyDescent="0.25">
      <c r="A20" s="111" t="s">
        <v>58</v>
      </c>
      <c r="B20" s="52" t="s">
        <v>459</v>
      </c>
      <c r="C20" s="53">
        <v>1</v>
      </c>
      <c r="D20" s="52" t="s">
        <v>3</v>
      </c>
      <c r="E20" s="136"/>
      <c r="F20" s="136"/>
      <c r="G20" s="116">
        <f t="shared" si="0"/>
        <v>0</v>
      </c>
      <c r="H20" s="116">
        <f t="shared" si="1"/>
        <v>0</v>
      </c>
      <c r="I20" s="116"/>
    </row>
    <row r="21" spans="1:9" s="21" customFormat="1" ht="63.75" x14ac:dyDescent="0.25">
      <c r="A21" s="111" t="s">
        <v>59</v>
      </c>
      <c r="B21" s="52" t="s">
        <v>460</v>
      </c>
      <c r="C21" s="53">
        <v>1</v>
      </c>
      <c r="D21" s="52" t="s">
        <v>3</v>
      </c>
      <c r="E21" s="136"/>
      <c r="F21" s="136"/>
      <c r="G21" s="116">
        <f t="shared" si="0"/>
        <v>0</v>
      </c>
      <c r="H21" s="116">
        <f t="shared" si="1"/>
        <v>0</v>
      </c>
      <c r="I21" s="116"/>
    </row>
    <row r="22" spans="1:9" s="21" customFormat="1" ht="76.5" x14ac:dyDescent="0.25">
      <c r="A22" s="111" t="s">
        <v>60</v>
      </c>
      <c r="B22" s="52" t="s">
        <v>568</v>
      </c>
      <c r="C22" s="53">
        <v>1</v>
      </c>
      <c r="D22" s="52" t="s">
        <v>3</v>
      </c>
      <c r="E22" s="136"/>
      <c r="F22" s="136"/>
      <c r="G22" s="116">
        <f t="shared" si="0"/>
        <v>0</v>
      </c>
      <c r="H22" s="116">
        <f t="shared" si="1"/>
        <v>0</v>
      </c>
      <c r="I22" s="116"/>
    </row>
    <row r="23" spans="1:9" s="21" customFormat="1" ht="38.25" x14ac:dyDescent="0.25">
      <c r="A23" s="111" t="s">
        <v>61</v>
      </c>
      <c r="B23" s="52" t="s">
        <v>567</v>
      </c>
      <c r="C23" s="53">
        <v>2</v>
      </c>
      <c r="D23" s="52" t="s">
        <v>2</v>
      </c>
      <c r="E23" s="136"/>
      <c r="F23" s="136"/>
      <c r="G23" s="116">
        <f t="shared" si="0"/>
        <v>0</v>
      </c>
      <c r="H23" s="116">
        <f t="shared" si="1"/>
        <v>0</v>
      </c>
      <c r="I23" s="116"/>
    </row>
    <row r="24" spans="1:9" s="21" customFormat="1" ht="38.25" x14ac:dyDescent="0.25">
      <c r="A24" s="111" t="s">
        <v>62</v>
      </c>
      <c r="B24" s="52" t="s">
        <v>566</v>
      </c>
      <c r="C24" s="53">
        <v>1</v>
      </c>
      <c r="D24" s="52" t="s">
        <v>2</v>
      </c>
      <c r="E24" s="136"/>
      <c r="F24" s="136"/>
      <c r="G24" s="116">
        <f t="shared" si="0"/>
        <v>0</v>
      </c>
      <c r="H24" s="116">
        <f t="shared" si="1"/>
        <v>0</v>
      </c>
      <c r="I24" s="116"/>
    </row>
    <row r="25" spans="1:9" s="21" customFormat="1" ht="38.25" x14ac:dyDescent="0.25">
      <c r="A25" s="111" t="s">
        <v>63</v>
      </c>
      <c r="B25" s="52" t="s">
        <v>565</v>
      </c>
      <c r="C25" s="101">
        <v>1</v>
      </c>
      <c r="D25" s="102" t="s">
        <v>2</v>
      </c>
      <c r="E25" s="136"/>
      <c r="F25" s="136"/>
      <c r="G25" s="116">
        <f t="shared" si="0"/>
        <v>0</v>
      </c>
      <c r="H25" s="116">
        <f t="shared" si="1"/>
        <v>0</v>
      </c>
      <c r="I25" s="116"/>
    </row>
    <row r="26" spans="1:9" s="21" customFormat="1" ht="51" x14ac:dyDescent="0.25">
      <c r="A26" s="111" t="s">
        <v>64</v>
      </c>
      <c r="B26" s="52" t="s">
        <v>276</v>
      </c>
      <c r="C26" s="114">
        <v>29</v>
      </c>
      <c r="D26" s="102" t="s">
        <v>275</v>
      </c>
      <c r="E26" s="136"/>
      <c r="F26" s="136"/>
      <c r="G26" s="116">
        <f t="shared" si="0"/>
        <v>0</v>
      </c>
      <c r="H26" s="116">
        <f t="shared" si="1"/>
        <v>0</v>
      </c>
      <c r="I26" s="116"/>
    </row>
    <row r="27" spans="1:9" s="21" customFormat="1" ht="63.75" x14ac:dyDescent="0.25">
      <c r="A27" s="111" t="s">
        <v>65</v>
      </c>
      <c r="B27" s="52" t="s">
        <v>144</v>
      </c>
      <c r="C27" s="114">
        <v>64</v>
      </c>
      <c r="D27" s="102" t="s">
        <v>0</v>
      </c>
      <c r="E27" s="136"/>
      <c r="F27" s="136"/>
      <c r="G27" s="116">
        <f t="shared" si="0"/>
        <v>0</v>
      </c>
      <c r="H27" s="116">
        <f t="shared" si="1"/>
        <v>0</v>
      </c>
      <c r="I27" s="116"/>
    </row>
    <row r="28" spans="1:9" s="21" customFormat="1" x14ac:dyDescent="0.25">
      <c r="A28" s="111" t="s">
        <v>66</v>
      </c>
      <c r="B28" s="52" t="s">
        <v>7</v>
      </c>
      <c r="C28" s="114">
        <v>29</v>
      </c>
      <c r="D28" s="102" t="s">
        <v>0</v>
      </c>
      <c r="E28" s="136"/>
      <c r="F28" s="136"/>
      <c r="G28" s="116">
        <f t="shared" si="0"/>
        <v>0</v>
      </c>
      <c r="H28" s="116">
        <f t="shared" si="1"/>
        <v>0</v>
      </c>
      <c r="I28" s="116"/>
    </row>
    <row r="29" spans="1:9" s="21" customFormat="1" ht="63.75" x14ac:dyDescent="0.25">
      <c r="A29" s="111" t="s">
        <v>67</v>
      </c>
      <c r="B29" s="52" t="s">
        <v>348</v>
      </c>
      <c r="C29" s="114">
        <v>63</v>
      </c>
      <c r="D29" s="102" t="s">
        <v>0</v>
      </c>
      <c r="E29" s="136"/>
      <c r="F29" s="136"/>
      <c r="G29" s="116">
        <f t="shared" si="0"/>
        <v>0</v>
      </c>
      <c r="H29" s="116">
        <f t="shared" si="1"/>
        <v>0</v>
      </c>
      <c r="I29" s="116"/>
    </row>
    <row r="30" spans="1:9" s="21" customFormat="1" x14ac:dyDescent="0.25">
      <c r="A30" s="111" t="s">
        <v>68</v>
      </c>
      <c r="B30" s="52" t="s">
        <v>277</v>
      </c>
      <c r="C30" s="114">
        <v>58</v>
      </c>
      <c r="D30" s="102" t="s">
        <v>0</v>
      </c>
      <c r="E30" s="136"/>
      <c r="F30" s="136"/>
      <c r="G30" s="116">
        <f t="shared" si="0"/>
        <v>0</v>
      </c>
      <c r="H30" s="116">
        <f t="shared" si="1"/>
        <v>0</v>
      </c>
      <c r="I30" s="116"/>
    </row>
    <row r="31" spans="1:9" s="21" customFormat="1" x14ac:dyDescent="0.25">
      <c r="A31" s="111" t="s">
        <v>69</v>
      </c>
      <c r="B31" s="52" t="s">
        <v>461</v>
      </c>
      <c r="C31" s="114">
        <v>23</v>
      </c>
      <c r="D31" s="102" t="s">
        <v>0</v>
      </c>
      <c r="E31" s="136"/>
      <c r="F31" s="136"/>
      <c r="G31" s="116">
        <f t="shared" si="0"/>
        <v>0</v>
      </c>
      <c r="H31" s="116">
        <f t="shared" si="1"/>
        <v>0</v>
      </c>
      <c r="I31" s="107"/>
    </row>
    <row r="32" spans="1:9" s="21" customFormat="1" x14ac:dyDescent="0.25">
      <c r="A32" s="111" t="s">
        <v>70</v>
      </c>
      <c r="B32" s="52" t="s">
        <v>278</v>
      </c>
      <c r="C32" s="114">
        <v>29</v>
      </c>
      <c r="D32" s="102" t="s">
        <v>0</v>
      </c>
      <c r="E32" s="136"/>
      <c r="F32" s="136"/>
      <c r="G32" s="116">
        <f t="shared" si="0"/>
        <v>0</v>
      </c>
      <c r="H32" s="116">
        <f t="shared" si="1"/>
        <v>0</v>
      </c>
      <c r="I32" s="103"/>
    </row>
    <row r="33" spans="1:9" s="21" customFormat="1" x14ac:dyDescent="0.25">
      <c r="A33" s="111" t="s">
        <v>71</v>
      </c>
      <c r="B33" s="52" t="s">
        <v>279</v>
      </c>
      <c r="C33" s="114">
        <v>40</v>
      </c>
      <c r="D33" s="102" t="s">
        <v>0</v>
      </c>
      <c r="E33" s="136"/>
      <c r="F33" s="136"/>
      <c r="G33" s="116">
        <f t="shared" si="0"/>
        <v>0</v>
      </c>
      <c r="H33" s="116">
        <f t="shared" si="1"/>
        <v>0</v>
      </c>
      <c r="I33" s="116"/>
    </row>
    <row r="34" spans="1:9" s="58" customFormat="1" ht="89.25" x14ac:dyDescent="0.25">
      <c r="A34" s="111" t="s">
        <v>72</v>
      </c>
      <c r="B34" s="52" t="s">
        <v>349</v>
      </c>
      <c r="C34" s="114">
        <v>29</v>
      </c>
      <c r="D34" s="102" t="s">
        <v>0</v>
      </c>
      <c r="E34" s="136"/>
      <c r="F34" s="136"/>
      <c r="G34" s="116">
        <f t="shared" si="0"/>
        <v>0</v>
      </c>
      <c r="H34" s="116">
        <f t="shared" si="1"/>
        <v>0</v>
      </c>
      <c r="I34" s="116"/>
    </row>
    <row r="35" spans="1:9" s="58" customFormat="1" x14ac:dyDescent="0.25">
      <c r="A35" s="111" t="s">
        <v>73</v>
      </c>
      <c r="B35" s="52" t="s">
        <v>7</v>
      </c>
      <c r="C35" s="114">
        <v>17</v>
      </c>
      <c r="D35" s="102" t="s">
        <v>0</v>
      </c>
      <c r="E35" s="136"/>
      <c r="F35" s="136"/>
      <c r="G35" s="116">
        <f t="shared" si="0"/>
        <v>0</v>
      </c>
      <c r="H35" s="116">
        <f t="shared" si="1"/>
        <v>0</v>
      </c>
      <c r="I35" s="116"/>
    </row>
    <row r="36" spans="1:9" s="21" customFormat="1" x14ac:dyDescent="0.25">
      <c r="A36" s="111" t="s">
        <v>74</v>
      </c>
      <c r="B36" s="52" t="s">
        <v>31</v>
      </c>
      <c r="C36" s="114">
        <v>6</v>
      </c>
      <c r="D36" s="102" t="s">
        <v>0</v>
      </c>
      <c r="E36" s="136"/>
      <c r="F36" s="136"/>
      <c r="G36" s="116">
        <f t="shared" si="0"/>
        <v>0</v>
      </c>
      <c r="H36" s="116">
        <f t="shared" si="1"/>
        <v>0</v>
      </c>
      <c r="I36" s="104"/>
    </row>
    <row r="37" spans="1:9" s="21" customFormat="1" x14ac:dyDescent="0.25">
      <c r="A37" s="111" t="s">
        <v>75</v>
      </c>
      <c r="B37" s="52" t="s">
        <v>277</v>
      </c>
      <c r="C37" s="114">
        <v>6</v>
      </c>
      <c r="D37" s="102" t="s">
        <v>0</v>
      </c>
      <c r="E37" s="136"/>
      <c r="F37" s="136"/>
      <c r="G37" s="116">
        <f t="shared" si="0"/>
        <v>0</v>
      </c>
      <c r="H37" s="116">
        <f t="shared" si="1"/>
        <v>0</v>
      </c>
      <c r="I37" s="104"/>
    </row>
    <row r="38" spans="1:9" s="21" customFormat="1" x14ac:dyDescent="0.25">
      <c r="A38" s="111" t="s">
        <v>76</v>
      </c>
      <c r="B38" s="52" t="s">
        <v>279</v>
      </c>
      <c r="C38" s="114">
        <v>6</v>
      </c>
      <c r="D38" s="102" t="s">
        <v>0</v>
      </c>
      <c r="E38" s="136"/>
      <c r="F38" s="136"/>
      <c r="G38" s="116">
        <f t="shared" si="0"/>
        <v>0</v>
      </c>
      <c r="H38" s="116">
        <f t="shared" si="1"/>
        <v>0</v>
      </c>
      <c r="I38" s="104"/>
    </row>
    <row r="39" spans="1:9" s="21" customFormat="1" ht="51" x14ac:dyDescent="0.25">
      <c r="A39" s="111" t="s">
        <v>77</v>
      </c>
      <c r="B39" s="52" t="s">
        <v>32</v>
      </c>
      <c r="C39" s="101">
        <v>1</v>
      </c>
      <c r="D39" s="102" t="s">
        <v>3</v>
      </c>
      <c r="E39" s="136"/>
      <c r="F39" s="136"/>
      <c r="G39" s="116">
        <f t="shared" si="0"/>
        <v>0</v>
      </c>
      <c r="H39" s="116">
        <f t="shared" si="1"/>
        <v>0</v>
      </c>
      <c r="I39" s="104"/>
    </row>
    <row r="40" spans="1:9" s="21" customFormat="1" ht="38.25" x14ac:dyDescent="0.25">
      <c r="A40" s="111" t="s">
        <v>78</v>
      </c>
      <c r="B40" s="52" t="s">
        <v>203</v>
      </c>
      <c r="C40" s="101">
        <v>32</v>
      </c>
      <c r="D40" s="102" t="s">
        <v>2</v>
      </c>
      <c r="E40" s="136"/>
      <c r="F40" s="136"/>
      <c r="G40" s="116">
        <f t="shared" si="0"/>
        <v>0</v>
      </c>
      <c r="H40" s="116">
        <f t="shared" si="1"/>
        <v>0</v>
      </c>
      <c r="I40" s="104"/>
    </row>
    <row r="41" spans="1:9" s="21" customFormat="1" ht="38.25" x14ac:dyDescent="0.25">
      <c r="A41" s="111" t="s">
        <v>79</v>
      </c>
      <c r="B41" s="52" t="s">
        <v>204</v>
      </c>
      <c r="C41" s="101">
        <v>2</v>
      </c>
      <c r="D41" s="102" t="s">
        <v>2</v>
      </c>
      <c r="E41" s="136"/>
      <c r="F41" s="136"/>
      <c r="G41" s="116">
        <f t="shared" si="0"/>
        <v>0</v>
      </c>
      <c r="H41" s="116">
        <f t="shared" si="1"/>
        <v>0</v>
      </c>
      <c r="I41" s="116"/>
    </row>
    <row r="42" spans="1:9" s="21" customFormat="1" ht="38.25" x14ac:dyDescent="0.25">
      <c r="A42" s="111" t="s">
        <v>80</v>
      </c>
      <c r="B42" s="52" t="s">
        <v>462</v>
      </c>
      <c r="C42" s="101">
        <v>8</v>
      </c>
      <c r="D42" s="102" t="s">
        <v>2</v>
      </c>
      <c r="E42" s="136"/>
      <c r="F42" s="136"/>
      <c r="G42" s="116">
        <f t="shared" si="0"/>
        <v>0</v>
      </c>
      <c r="H42" s="116">
        <f t="shared" si="1"/>
        <v>0</v>
      </c>
      <c r="I42" s="116"/>
    </row>
    <row r="43" spans="1:9" s="21" customFormat="1" ht="38.25" x14ac:dyDescent="0.25">
      <c r="A43" s="111" t="s">
        <v>81</v>
      </c>
      <c r="B43" s="52" t="s">
        <v>463</v>
      </c>
      <c r="C43" s="101">
        <v>1</v>
      </c>
      <c r="D43" s="102" t="s">
        <v>2</v>
      </c>
      <c r="E43" s="136"/>
      <c r="F43" s="136"/>
      <c r="G43" s="116">
        <f t="shared" si="0"/>
        <v>0</v>
      </c>
      <c r="H43" s="116">
        <f t="shared" si="1"/>
        <v>0</v>
      </c>
      <c r="I43" s="116"/>
    </row>
    <row r="44" spans="1:9" s="21" customFormat="1" ht="76.5" x14ac:dyDescent="0.25">
      <c r="A44" s="111" t="s">
        <v>82</v>
      </c>
      <c r="B44" s="52" t="s">
        <v>350</v>
      </c>
      <c r="C44" s="101">
        <v>1</v>
      </c>
      <c r="D44" s="102" t="s">
        <v>2</v>
      </c>
      <c r="E44" s="136"/>
      <c r="F44" s="136"/>
      <c r="G44" s="116">
        <f t="shared" si="0"/>
        <v>0</v>
      </c>
      <c r="H44" s="116">
        <f t="shared" si="1"/>
        <v>0</v>
      </c>
      <c r="I44" s="116"/>
    </row>
    <row r="45" spans="1:9" s="21" customFormat="1" ht="63.75" x14ac:dyDescent="0.25">
      <c r="A45" s="111" t="s">
        <v>83</v>
      </c>
      <c r="B45" s="52" t="s">
        <v>141</v>
      </c>
      <c r="C45" s="101">
        <v>25</v>
      </c>
      <c r="D45" s="102" t="s">
        <v>2</v>
      </c>
      <c r="E45" s="136"/>
      <c r="F45" s="136"/>
      <c r="G45" s="116">
        <f t="shared" si="0"/>
        <v>0</v>
      </c>
      <c r="H45" s="116">
        <f t="shared" si="1"/>
        <v>0</v>
      </c>
      <c r="I45" s="116"/>
    </row>
    <row r="46" spans="1:9" s="21" customFormat="1" x14ac:dyDescent="0.25">
      <c r="A46" s="111" t="s">
        <v>84</v>
      </c>
      <c r="B46" s="52" t="s">
        <v>7</v>
      </c>
      <c r="C46" s="101">
        <v>12</v>
      </c>
      <c r="D46" s="102" t="s">
        <v>2</v>
      </c>
      <c r="E46" s="136"/>
      <c r="F46" s="136"/>
      <c r="G46" s="116">
        <f t="shared" si="0"/>
        <v>0</v>
      </c>
      <c r="H46" s="116">
        <f t="shared" si="1"/>
        <v>0</v>
      </c>
      <c r="I46" s="116"/>
    </row>
    <row r="47" spans="1:9" s="21" customFormat="1" x14ac:dyDescent="0.25">
      <c r="A47" s="111" t="s">
        <v>85</v>
      </c>
      <c r="B47" s="52" t="s">
        <v>31</v>
      </c>
      <c r="C47" s="101">
        <v>3</v>
      </c>
      <c r="D47" s="102" t="s">
        <v>2</v>
      </c>
      <c r="E47" s="136"/>
      <c r="F47" s="136"/>
      <c r="G47" s="116">
        <f t="shared" si="0"/>
        <v>0</v>
      </c>
      <c r="H47" s="116">
        <f t="shared" si="1"/>
        <v>0</v>
      </c>
      <c r="I47" s="116"/>
    </row>
    <row r="48" spans="1:9" s="21" customFormat="1" x14ac:dyDescent="0.25">
      <c r="A48" s="111" t="s">
        <v>86</v>
      </c>
      <c r="B48" s="52" t="s">
        <v>277</v>
      </c>
      <c r="C48" s="101">
        <v>1</v>
      </c>
      <c r="D48" s="102" t="s">
        <v>2</v>
      </c>
      <c r="E48" s="136"/>
      <c r="F48" s="136"/>
      <c r="G48" s="116">
        <f t="shared" si="0"/>
        <v>0</v>
      </c>
      <c r="H48" s="116">
        <f t="shared" si="1"/>
        <v>0</v>
      </c>
      <c r="I48" s="116"/>
    </row>
    <row r="49" spans="1:9" s="21" customFormat="1" ht="38.25" x14ac:dyDescent="0.25">
      <c r="A49" s="111" t="s">
        <v>87</v>
      </c>
      <c r="B49" s="52" t="s">
        <v>464</v>
      </c>
      <c r="C49" s="101">
        <v>1</v>
      </c>
      <c r="D49" s="102" t="s">
        <v>2</v>
      </c>
      <c r="E49" s="136"/>
      <c r="F49" s="136"/>
      <c r="G49" s="116">
        <f t="shared" ref="G49:G52" si="2">C49*E49</f>
        <v>0</v>
      </c>
      <c r="H49" s="116">
        <f t="shared" ref="H49:H52" si="3">C49*F49</f>
        <v>0</v>
      </c>
      <c r="I49" s="116"/>
    </row>
    <row r="50" spans="1:9" s="21" customFormat="1" x14ac:dyDescent="0.25">
      <c r="A50" s="111" t="s">
        <v>88</v>
      </c>
      <c r="B50" s="52" t="s">
        <v>465</v>
      </c>
      <c r="C50" s="101">
        <v>3</v>
      </c>
      <c r="D50" s="102" t="s">
        <v>2</v>
      </c>
      <c r="E50" s="136"/>
      <c r="F50" s="136"/>
      <c r="G50" s="116">
        <f t="shared" si="2"/>
        <v>0</v>
      </c>
      <c r="H50" s="116">
        <f t="shared" si="3"/>
        <v>0</v>
      </c>
      <c r="I50" s="116"/>
    </row>
    <row r="51" spans="1:9" s="21" customFormat="1" x14ac:dyDescent="0.25">
      <c r="A51" s="111" t="s">
        <v>89</v>
      </c>
      <c r="B51" s="52" t="s">
        <v>466</v>
      </c>
      <c r="C51" s="101">
        <v>3</v>
      </c>
      <c r="D51" s="102" t="s">
        <v>2</v>
      </c>
      <c r="E51" s="136"/>
      <c r="F51" s="136"/>
      <c r="G51" s="116">
        <f t="shared" si="2"/>
        <v>0</v>
      </c>
      <c r="H51" s="116">
        <f t="shared" si="3"/>
        <v>0</v>
      </c>
      <c r="I51" s="116"/>
    </row>
    <row r="52" spans="1:9" s="21" customFormat="1" x14ac:dyDescent="0.25">
      <c r="A52" s="111" t="s">
        <v>90</v>
      </c>
      <c r="B52" s="52" t="s">
        <v>467</v>
      </c>
      <c r="C52" s="101">
        <v>2</v>
      </c>
      <c r="D52" s="102" t="s">
        <v>2</v>
      </c>
      <c r="E52" s="136"/>
      <c r="F52" s="136"/>
      <c r="G52" s="116">
        <f t="shared" si="2"/>
        <v>0</v>
      </c>
      <c r="H52" s="116">
        <f t="shared" si="3"/>
        <v>0</v>
      </c>
      <c r="I52" s="116"/>
    </row>
    <row r="53" spans="1:9" s="21" customFormat="1" ht="25.5" x14ac:dyDescent="0.25">
      <c r="A53" s="111" t="s">
        <v>91</v>
      </c>
      <c r="B53" s="52" t="s">
        <v>468</v>
      </c>
      <c r="C53" s="101">
        <v>5</v>
      </c>
      <c r="D53" s="102" t="s">
        <v>2</v>
      </c>
      <c r="E53" s="136"/>
      <c r="F53" s="136"/>
      <c r="G53" s="116">
        <f t="shared" ref="G53:G98" si="4">C53*E53</f>
        <v>0</v>
      </c>
      <c r="H53" s="116">
        <f t="shared" ref="H53:H98" si="5">C53*F53</f>
        <v>0</v>
      </c>
      <c r="I53" s="116"/>
    </row>
    <row r="54" spans="1:9" s="21" customFormat="1" ht="25.5" x14ac:dyDescent="0.25">
      <c r="A54" s="111" t="s">
        <v>92</v>
      </c>
      <c r="B54" s="52" t="s">
        <v>469</v>
      </c>
      <c r="C54" s="101">
        <v>2</v>
      </c>
      <c r="D54" s="102" t="s">
        <v>2</v>
      </c>
      <c r="E54" s="136"/>
      <c r="F54" s="136"/>
      <c r="G54" s="116">
        <f t="shared" si="4"/>
        <v>0</v>
      </c>
      <c r="H54" s="116">
        <f t="shared" si="5"/>
        <v>0</v>
      </c>
      <c r="I54" s="116"/>
    </row>
    <row r="55" spans="1:9" s="21" customFormat="1" x14ac:dyDescent="0.25">
      <c r="A55" s="111" t="s">
        <v>93</v>
      </c>
      <c r="B55" s="118" t="s">
        <v>7</v>
      </c>
      <c r="C55" s="101">
        <v>2</v>
      </c>
      <c r="D55" s="102" t="s">
        <v>2</v>
      </c>
      <c r="E55" s="136"/>
      <c r="F55" s="136"/>
      <c r="G55" s="116">
        <f t="shared" si="4"/>
        <v>0</v>
      </c>
      <c r="H55" s="116">
        <f t="shared" si="5"/>
        <v>0</v>
      </c>
      <c r="I55" s="116"/>
    </row>
    <row r="56" spans="1:9" s="21" customFormat="1" ht="25.5" x14ac:dyDescent="0.25">
      <c r="A56" s="111" t="s">
        <v>94</v>
      </c>
      <c r="B56" s="118" t="s">
        <v>470</v>
      </c>
      <c r="C56" s="101">
        <v>1</v>
      </c>
      <c r="D56" s="102" t="s">
        <v>2</v>
      </c>
      <c r="E56" s="136"/>
      <c r="F56" s="136"/>
      <c r="G56" s="116">
        <f t="shared" si="4"/>
        <v>0</v>
      </c>
      <c r="H56" s="116">
        <f t="shared" si="5"/>
        <v>0</v>
      </c>
      <c r="I56" s="116"/>
    </row>
    <row r="57" spans="1:9" s="21" customFormat="1" x14ac:dyDescent="0.25">
      <c r="A57" s="111" t="s">
        <v>95</v>
      </c>
      <c r="B57" s="118" t="s">
        <v>277</v>
      </c>
      <c r="C57" s="101">
        <v>2</v>
      </c>
      <c r="D57" s="102" t="s">
        <v>2</v>
      </c>
      <c r="E57" s="136"/>
      <c r="F57" s="136"/>
      <c r="G57" s="116">
        <f t="shared" si="4"/>
        <v>0</v>
      </c>
      <c r="H57" s="116">
        <f t="shared" si="5"/>
        <v>0</v>
      </c>
      <c r="I57" s="116"/>
    </row>
    <row r="58" spans="1:9" s="21" customFormat="1" ht="25.5" x14ac:dyDescent="0.25">
      <c r="A58" s="111" t="s">
        <v>96</v>
      </c>
      <c r="B58" s="118" t="s">
        <v>471</v>
      </c>
      <c r="C58" s="101">
        <v>6</v>
      </c>
      <c r="D58" s="102" t="s">
        <v>2</v>
      </c>
      <c r="E58" s="136"/>
      <c r="F58" s="136"/>
      <c r="G58" s="116">
        <f t="shared" si="4"/>
        <v>0</v>
      </c>
      <c r="H58" s="116">
        <f t="shared" si="5"/>
        <v>0</v>
      </c>
      <c r="I58" s="116"/>
    </row>
    <row r="59" spans="1:9" s="21" customFormat="1" x14ac:dyDescent="0.25">
      <c r="A59" s="111" t="s">
        <v>97</v>
      </c>
      <c r="B59" s="118" t="s">
        <v>279</v>
      </c>
      <c r="C59" s="101">
        <v>3</v>
      </c>
      <c r="D59" s="102" t="s">
        <v>2</v>
      </c>
      <c r="E59" s="136"/>
      <c r="F59" s="136"/>
      <c r="G59" s="116">
        <f t="shared" si="4"/>
        <v>0</v>
      </c>
      <c r="H59" s="116">
        <f t="shared" si="5"/>
        <v>0</v>
      </c>
      <c r="I59" s="116"/>
    </row>
    <row r="60" spans="1:9" s="21" customFormat="1" ht="25.5" x14ac:dyDescent="0.25">
      <c r="A60" s="111" t="s">
        <v>98</v>
      </c>
      <c r="B60" s="118" t="s">
        <v>351</v>
      </c>
      <c r="C60" s="101">
        <v>16</v>
      </c>
      <c r="D60" s="102" t="s">
        <v>2</v>
      </c>
      <c r="E60" s="136"/>
      <c r="F60" s="136"/>
      <c r="G60" s="116">
        <f t="shared" si="4"/>
        <v>0</v>
      </c>
      <c r="H60" s="116">
        <f t="shared" si="5"/>
        <v>0</v>
      </c>
      <c r="I60" s="116"/>
    </row>
    <row r="61" spans="1:9" s="21" customFormat="1" x14ac:dyDescent="0.25">
      <c r="A61" s="111" t="s">
        <v>99</v>
      </c>
      <c r="B61" s="118" t="s">
        <v>7</v>
      </c>
      <c r="C61" s="101">
        <v>6</v>
      </c>
      <c r="D61" s="102" t="s">
        <v>2</v>
      </c>
      <c r="E61" s="136"/>
      <c r="F61" s="136"/>
      <c r="G61" s="116">
        <f t="shared" si="4"/>
        <v>0</v>
      </c>
      <c r="H61" s="116">
        <f t="shared" si="5"/>
        <v>0</v>
      </c>
      <c r="I61" s="116"/>
    </row>
    <row r="62" spans="1:9" s="21" customFormat="1" x14ac:dyDescent="0.25">
      <c r="A62" s="111" t="s">
        <v>100</v>
      </c>
      <c r="B62" s="118" t="s">
        <v>31</v>
      </c>
      <c r="C62" s="101">
        <v>8</v>
      </c>
      <c r="D62" s="102" t="s">
        <v>2</v>
      </c>
      <c r="E62" s="136"/>
      <c r="F62" s="136"/>
      <c r="G62" s="116">
        <f t="shared" si="4"/>
        <v>0</v>
      </c>
      <c r="H62" s="116">
        <f t="shared" si="5"/>
        <v>0</v>
      </c>
      <c r="I62" s="116"/>
    </row>
    <row r="63" spans="1:9" s="21" customFormat="1" x14ac:dyDescent="0.25">
      <c r="A63" s="111" t="s">
        <v>101</v>
      </c>
      <c r="B63" s="118" t="s">
        <v>277</v>
      </c>
      <c r="C63" s="101">
        <v>12</v>
      </c>
      <c r="D63" s="102" t="s">
        <v>2</v>
      </c>
      <c r="E63" s="136"/>
      <c r="F63" s="136"/>
      <c r="G63" s="116">
        <f t="shared" si="4"/>
        <v>0</v>
      </c>
      <c r="H63" s="116">
        <f t="shared" si="5"/>
        <v>0</v>
      </c>
      <c r="I63" s="116"/>
    </row>
    <row r="64" spans="1:9" s="21" customFormat="1" x14ac:dyDescent="0.25">
      <c r="A64" s="111" t="s">
        <v>102</v>
      </c>
      <c r="B64" s="118" t="s">
        <v>278</v>
      </c>
      <c r="C64" s="101">
        <v>3</v>
      </c>
      <c r="D64" s="102" t="s">
        <v>2</v>
      </c>
      <c r="E64" s="136"/>
      <c r="F64" s="136"/>
      <c r="G64" s="116">
        <f t="shared" si="4"/>
        <v>0</v>
      </c>
      <c r="H64" s="116">
        <f t="shared" si="5"/>
        <v>0</v>
      </c>
      <c r="I64" s="116"/>
    </row>
    <row r="65" spans="1:9" s="21" customFormat="1" x14ac:dyDescent="0.25">
      <c r="A65" s="111" t="s">
        <v>103</v>
      </c>
      <c r="B65" s="118" t="s">
        <v>279</v>
      </c>
      <c r="C65" s="101">
        <v>9</v>
      </c>
      <c r="D65" s="102" t="s">
        <v>2</v>
      </c>
      <c r="E65" s="136"/>
      <c r="F65" s="136"/>
      <c r="G65" s="116">
        <f t="shared" si="4"/>
        <v>0</v>
      </c>
      <c r="H65" s="116">
        <f t="shared" si="5"/>
        <v>0</v>
      </c>
      <c r="I65" s="116"/>
    </row>
    <row r="66" spans="1:9" s="21" customFormat="1" ht="25.5" x14ac:dyDescent="0.25">
      <c r="A66" s="111" t="s">
        <v>104</v>
      </c>
      <c r="B66" s="118" t="s">
        <v>472</v>
      </c>
      <c r="C66" s="101">
        <v>2</v>
      </c>
      <c r="D66" s="102" t="s">
        <v>2</v>
      </c>
      <c r="E66" s="136"/>
      <c r="F66" s="136"/>
      <c r="G66" s="116">
        <f t="shared" si="4"/>
        <v>0</v>
      </c>
      <c r="H66" s="116">
        <f t="shared" si="5"/>
        <v>0</v>
      </c>
      <c r="I66" s="116"/>
    </row>
    <row r="67" spans="1:9" s="21" customFormat="1" x14ac:dyDescent="0.25">
      <c r="A67" s="111" t="s">
        <v>105</v>
      </c>
      <c r="B67" s="118" t="s">
        <v>277</v>
      </c>
      <c r="C67" s="101">
        <v>3</v>
      </c>
      <c r="D67" s="102" t="s">
        <v>2</v>
      </c>
      <c r="E67" s="136"/>
      <c r="F67" s="136"/>
      <c r="G67" s="116">
        <f t="shared" si="4"/>
        <v>0</v>
      </c>
      <c r="H67" s="116">
        <f t="shared" si="5"/>
        <v>0</v>
      </c>
      <c r="I67" s="116"/>
    </row>
    <row r="68" spans="1:9" s="21" customFormat="1" ht="37.5" x14ac:dyDescent="0.25">
      <c r="A68" s="111" t="s">
        <v>106</v>
      </c>
      <c r="B68" s="118" t="s">
        <v>352</v>
      </c>
      <c r="C68" s="101">
        <v>10</v>
      </c>
      <c r="D68" s="102" t="s">
        <v>2</v>
      </c>
      <c r="E68" s="136"/>
      <c r="F68" s="136"/>
      <c r="G68" s="116">
        <f t="shared" si="4"/>
        <v>0</v>
      </c>
      <c r="H68" s="116">
        <f t="shared" si="5"/>
        <v>0</v>
      </c>
      <c r="I68" s="116"/>
    </row>
    <row r="69" spans="1:9" s="21" customFormat="1" x14ac:dyDescent="0.25">
      <c r="A69" s="111" t="s">
        <v>107</v>
      </c>
      <c r="B69" s="118" t="s">
        <v>353</v>
      </c>
      <c r="C69" s="101">
        <v>7</v>
      </c>
      <c r="D69" s="102" t="s">
        <v>2</v>
      </c>
      <c r="E69" s="136"/>
      <c r="F69" s="136"/>
      <c r="G69" s="116">
        <f t="shared" si="4"/>
        <v>0</v>
      </c>
      <c r="H69" s="116">
        <f t="shared" si="5"/>
        <v>0</v>
      </c>
      <c r="I69" s="116"/>
    </row>
    <row r="70" spans="1:9" s="21" customFormat="1" x14ac:dyDescent="0.25">
      <c r="A70" s="111" t="s">
        <v>108</v>
      </c>
      <c r="B70" s="118" t="s">
        <v>354</v>
      </c>
      <c r="C70" s="101">
        <v>9</v>
      </c>
      <c r="D70" s="102" t="s">
        <v>2</v>
      </c>
      <c r="E70" s="136"/>
      <c r="F70" s="136"/>
      <c r="G70" s="116">
        <f t="shared" si="4"/>
        <v>0</v>
      </c>
      <c r="H70" s="116">
        <f t="shared" si="5"/>
        <v>0</v>
      </c>
      <c r="I70" s="116"/>
    </row>
    <row r="71" spans="1:9" s="21" customFormat="1" ht="12.75" customHeight="1" x14ac:dyDescent="0.25">
      <c r="A71" s="111" t="s">
        <v>109</v>
      </c>
      <c r="B71" s="118" t="s">
        <v>355</v>
      </c>
      <c r="C71" s="101">
        <v>3</v>
      </c>
      <c r="D71" s="102" t="s">
        <v>2</v>
      </c>
      <c r="E71" s="136"/>
      <c r="F71" s="136"/>
      <c r="G71" s="116">
        <f t="shared" si="4"/>
        <v>0</v>
      </c>
      <c r="H71" s="116">
        <f t="shared" si="5"/>
        <v>0</v>
      </c>
      <c r="I71" s="116"/>
    </row>
    <row r="72" spans="1:9" s="21" customFormat="1" ht="12.75" customHeight="1" x14ac:dyDescent="0.25">
      <c r="A72" s="111" t="s">
        <v>110</v>
      </c>
      <c r="B72" s="118" t="s">
        <v>356</v>
      </c>
      <c r="C72" s="101">
        <v>7</v>
      </c>
      <c r="D72" s="102" t="s">
        <v>2</v>
      </c>
      <c r="E72" s="136"/>
      <c r="F72" s="136"/>
      <c r="G72" s="116">
        <f t="shared" si="4"/>
        <v>0</v>
      </c>
      <c r="H72" s="116">
        <f t="shared" si="5"/>
        <v>0</v>
      </c>
      <c r="I72" s="116"/>
    </row>
    <row r="73" spans="1:9" s="21" customFormat="1" ht="12.75" customHeight="1" x14ac:dyDescent="0.25">
      <c r="A73" s="111" t="s">
        <v>111</v>
      </c>
      <c r="B73" s="118" t="s">
        <v>357</v>
      </c>
      <c r="C73" s="101">
        <v>3</v>
      </c>
      <c r="D73" s="102" t="s">
        <v>2</v>
      </c>
      <c r="E73" s="136"/>
      <c r="F73" s="136"/>
      <c r="G73" s="116">
        <f t="shared" si="4"/>
        <v>0</v>
      </c>
      <c r="H73" s="116">
        <f t="shared" si="5"/>
        <v>0</v>
      </c>
      <c r="I73" s="116"/>
    </row>
    <row r="74" spans="1:9" s="21" customFormat="1" ht="12.75" customHeight="1" x14ac:dyDescent="0.25">
      <c r="A74" s="111" t="s">
        <v>112</v>
      </c>
      <c r="B74" s="118" t="s">
        <v>358</v>
      </c>
      <c r="C74" s="101">
        <v>6</v>
      </c>
      <c r="D74" s="102" t="s">
        <v>2</v>
      </c>
      <c r="E74" s="136"/>
      <c r="F74" s="136"/>
      <c r="G74" s="116">
        <f t="shared" si="4"/>
        <v>0</v>
      </c>
      <c r="H74" s="116">
        <f t="shared" si="5"/>
        <v>0</v>
      </c>
      <c r="I74" s="116"/>
    </row>
    <row r="75" spans="1:9" s="21" customFormat="1" ht="12.75" customHeight="1" x14ac:dyDescent="0.25">
      <c r="A75" s="111" t="s">
        <v>113</v>
      </c>
      <c r="B75" s="118" t="s">
        <v>359</v>
      </c>
      <c r="C75" s="101">
        <v>3</v>
      </c>
      <c r="D75" s="102" t="s">
        <v>2</v>
      </c>
      <c r="E75" s="136"/>
      <c r="F75" s="136"/>
      <c r="G75" s="116">
        <f t="shared" si="4"/>
        <v>0</v>
      </c>
      <c r="H75" s="116">
        <f t="shared" si="5"/>
        <v>0</v>
      </c>
      <c r="I75" s="116"/>
    </row>
    <row r="76" spans="1:9" s="21" customFormat="1" ht="12.75" customHeight="1" x14ac:dyDescent="0.25">
      <c r="A76" s="111" t="s">
        <v>114</v>
      </c>
      <c r="B76" s="118" t="s">
        <v>360</v>
      </c>
      <c r="C76" s="101">
        <v>5</v>
      </c>
      <c r="D76" s="102" t="s">
        <v>2</v>
      </c>
      <c r="E76" s="136"/>
      <c r="F76" s="136"/>
      <c r="G76" s="116">
        <f t="shared" si="4"/>
        <v>0</v>
      </c>
      <c r="H76" s="116">
        <f t="shared" si="5"/>
        <v>0</v>
      </c>
      <c r="I76" s="116"/>
    </row>
    <row r="77" spans="1:9" s="21" customFormat="1" ht="12.75" customHeight="1" x14ac:dyDescent="0.25">
      <c r="A77" s="111" t="s">
        <v>115</v>
      </c>
      <c r="B77" s="118" t="s">
        <v>473</v>
      </c>
      <c r="C77" s="101">
        <v>3</v>
      </c>
      <c r="D77" s="102" t="s">
        <v>2</v>
      </c>
      <c r="E77" s="136"/>
      <c r="F77" s="136"/>
      <c r="G77" s="116">
        <f t="shared" si="4"/>
        <v>0</v>
      </c>
      <c r="H77" s="116">
        <f t="shared" si="5"/>
        <v>0</v>
      </c>
      <c r="I77" s="116"/>
    </row>
    <row r="78" spans="1:9" s="21" customFormat="1" ht="25.5" x14ac:dyDescent="0.25">
      <c r="A78" s="111" t="s">
        <v>116</v>
      </c>
      <c r="B78" s="118" t="s">
        <v>479</v>
      </c>
      <c r="C78" s="101">
        <v>4</v>
      </c>
      <c r="D78" s="102" t="s">
        <v>2</v>
      </c>
      <c r="E78" s="136"/>
      <c r="F78" s="136"/>
      <c r="G78" s="116">
        <f t="shared" si="4"/>
        <v>0</v>
      </c>
      <c r="H78" s="116">
        <f t="shared" si="5"/>
        <v>0</v>
      </c>
      <c r="I78" s="116"/>
    </row>
    <row r="79" spans="1:9" s="21" customFormat="1" x14ac:dyDescent="0.25">
      <c r="A79" s="111" t="s">
        <v>117</v>
      </c>
      <c r="B79" s="118" t="s">
        <v>474</v>
      </c>
      <c r="C79" s="101">
        <v>6</v>
      </c>
      <c r="D79" s="102" t="s">
        <v>2</v>
      </c>
      <c r="E79" s="136"/>
      <c r="F79" s="136"/>
      <c r="G79" s="116">
        <f t="shared" si="4"/>
        <v>0</v>
      </c>
      <c r="H79" s="116">
        <f t="shared" si="5"/>
        <v>0</v>
      </c>
      <c r="I79" s="116"/>
    </row>
    <row r="80" spans="1:9" s="21" customFormat="1" ht="38.25" x14ac:dyDescent="0.25">
      <c r="A80" s="111" t="s">
        <v>118</v>
      </c>
      <c r="B80" s="118" t="s">
        <v>475</v>
      </c>
      <c r="C80" s="101">
        <v>1</v>
      </c>
      <c r="D80" s="102" t="s">
        <v>2</v>
      </c>
      <c r="E80" s="136"/>
      <c r="F80" s="136"/>
      <c r="G80" s="116">
        <f t="shared" si="4"/>
        <v>0</v>
      </c>
      <c r="H80" s="116">
        <f t="shared" si="5"/>
        <v>0</v>
      </c>
      <c r="I80" s="104"/>
    </row>
    <row r="81" spans="1:9" s="21" customFormat="1" x14ac:dyDescent="0.25">
      <c r="A81" s="111" t="s">
        <v>119</v>
      </c>
      <c r="B81" s="118" t="s">
        <v>476</v>
      </c>
      <c r="C81" s="101">
        <v>1</v>
      </c>
      <c r="D81" s="102" t="s">
        <v>2</v>
      </c>
      <c r="E81" s="136"/>
      <c r="F81" s="136"/>
      <c r="G81" s="116">
        <f t="shared" si="4"/>
        <v>0</v>
      </c>
      <c r="H81" s="116">
        <f t="shared" si="5"/>
        <v>0</v>
      </c>
      <c r="I81" s="104"/>
    </row>
    <row r="82" spans="1:9" s="21" customFormat="1" ht="25.5" x14ac:dyDescent="0.25">
      <c r="A82" s="111" t="s">
        <v>120</v>
      </c>
      <c r="B82" s="52" t="s">
        <v>478</v>
      </c>
      <c r="C82" s="101">
        <v>2</v>
      </c>
      <c r="D82" s="102" t="s">
        <v>2</v>
      </c>
      <c r="E82" s="136"/>
      <c r="F82" s="136"/>
      <c r="G82" s="116">
        <f t="shared" si="4"/>
        <v>0</v>
      </c>
      <c r="H82" s="116">
        <f t="shared" si="5"/>
        <v>0</v>
      </c>
      <c r="I82" s="104"/>
    </row>
    <row r="83" spans="1:9" s="21" customFormat="1" ht="25.5" x14ac:dyDescent="0.25">
      <c r="A83" s="111" t="s">
        <v>121</v>
      </c>
      <c r="B83" s="118" t="s">
        <v>280</v>
      </c>
      <c r="C83" s="101">
        <v>3</v>
      </c>
      <c r="D83" s="102" t="s">
        <v>2</v>
      </c>
      <c r="E83" s="136"/>
      <c r="F83" s="136"/>
      <c r="G83" s="116">
        <f t="shared" si="4"/>
        <v>0</v>
      </c>
      <c r="H83" s="116">
        <f t="shared" si="5"/>
        <v>0</v>
      </c>
      <c r="I83" s="104"/>
    </row>
    <row r="84" spans="1:9" s="21" customFormat="1" ht="25.5" x14ac:dyDescent="0.25">
      <c r="A84" s="111" t="s">
        <v>122</v>
      </c>
      <c r="B84" s="118" t="s">
        <v>564</v>
      </c>
      <c r="C84" s="101">
        <v>3</v>
      </c>
      <c r="D84" s="102" t="s">
        <v>2</v>
      </c>
      <c r="E84" s="136"/>
      <c r="F84" s="136"/>
      <c r="G84" s="116">
        <f t="shared" si="4"/>
        <v>0</v>
      </c>
      <c r="H84" s="116">
        <f t="shared" si="5"/>
        <v>0</v>
      </c>
      <c r="I84" s="104"/>
    </row>
    <row r="85" spans="1:9" s="21" customFormat="1" x14ac:dyDescent="0.25">
      <c r="A85" s="111" t="s">
        <v>123</v>
      </c>
      <c r="B85" s="118" t="s">
        <v>477</v>
      </c>
      <c r="C85" s="101">
        <v>21</v>
      </c>
      <c r="D85" s="102" t="s">
        <v>2</v>
      </c>
      <c r="E85" s="136"/>
      <c r="F85" s="136"/>
      <c r="G85" s="116">
        <f t="shared" si="4"/>
        <v>0</v>
      </c>
      <c r="H85" s="116">
        <f t="shared" si="5"/>
        <v>0</v>
      </c>
      <c r="I85" s="104"/>
    </row>
    <row r="86" spans="1:9" s="21" customFormat="1" ht="38.25" x14ac:dyDescent="0.25">
      <c r="A86" s="111" t="s">
        <v>124</v>
      </c>
      <c r="B86" s="52" t="s">
        <v>563</v>
      </c>
      <c r="C86" s="101">
        <v>3</v>
      </c>
      <c r="D86" s="102" t="s">
        <v>2</v>
      </c>
      <c r="E86" s="136"/>
      <c r="F86" s="136"/>
      <c r="G86" s="116">
        <f t="shared" si="4"/>
        <v>0</v>
      </c>
      <c r="H86" s="116">
        <f t="shared" si="5"/>
        <v>0</v>
      </c>
      <c r="I86" s="104"/>
    </row>
    <row r="87" spans="1:9" s="21" customFormat="1" ht="38.25" x14ac:dyDescent="0.25">
      <c r="A87" s="111" t="s">
        <v>125</v>
      </c>
      <c r="B87" s="115" t="s">
        <v>562</v>
      </c>
      <c r="C87" s="105">
        <v>1</v>
      </c>
      <c r="D87" s="115" t="s">
        <v>2</v>
      </c>
      <c r="E87" s="136"/>
      <c r="F87" s="136"/>
      <c r="G87" s="116">
        <f t="shared" si="4"/>
        <v>0</v>
      </c>
      <c r="H87" s="116">
        <f t="shared" si="5"/>
        <v>0</v>
      </c>
      <c r="I87" s="104"/>
    </row>
    <row r="88" spans="1:9" s="21" customFormat="1" ht="51" customHeight="1" x14ac:dyDescent="0.25">
      <c r="A88" s="111" t="s">
        <v>126</v>
      </c>
      <c r="B88" s="115" t="s">
        <v>561</v>
      </c>
      <c r="C88" s="105">
        <v>1</v>
      </c>
      <c r="D88" s="115" t="s">
        <v>2</v>
      </c>
      <c r="E88" s="136"/>
      <c r="F88" s="136"/>
      <c r="G88" s="116">
        <f t="shared" si="4"/>
        <v>0</v>
      </c>
      <c r="H88" s="116">
        <f t="shared" si="5"/>
        <v>0</v>
      </c>
      <c r="I88" s="104"/>
    </row>
    <row r="89" spans="1:9" s="21" customFormat="1" ht="38.25" x14ac:dyDescent="0.25">
      <c r="A89" s="111" t="s">
        <v>127</v>
      </c>
      <c r="B89" s="118" t="s">
        <v>560</v>
      </c>
      <c r="C89" s="101">
        <v>14</v>
      </c>
      <c r="D89" s="102" t="s">
        <v>281</v>
      </c>
      <c r="E89" s="136"/>
      <c r="F89" s="136"/>
      <c r="G89" s="116">
        <f t="shared" si="4"/>
        <v>0</v>
      </c>
      <c r="H89" s="116">
        <f t="shared" si="5"/>
        <v>0</v>
      </c>
      <c r="I89" s="104"/>
    </row>
    <row r="90" spans="1:9" s="21" customFormat="1" ht="38.25" x14ac:dyDescent="0.25">
      <c r="A90" s="111" t="s">
        <v>135</v>
      </c>
      <c r="B90" s="52" t="s">
        <v>361</v>
      </c>
      <c r="C90" s="101">
        <v>1</v>
      </c>
      <c r="D90" s="102" t="s">
        <v>2</v>
      </c>
      <c r="E90" s="136"/>
      <c r="F90" s="136"/>
      <c r="G90" s="116">
        <f t="shared" si="4"/>
        <v>0</v>
      </c>
      <c r="H90" s="116">
        <f t="shared" si="5"/>
        <v>0</v>
      </c>
      <c r="I90" s="104"/>
    </row>
    <row r="91" spans="1:9" s="21" customFormat="1" x14ac:dyDescent="0.25">
      <c r="A91" s="111" t="s">
        <v>136</v>
      </c>
      <c r="B91" s="52" t="s">
        <v>278</v>
      </c>
      <c r="C91" s="101">
        <v>3</v>
      </c>
      <c r="D91" s="102" t="s">
        <v>2</v>
      </c>
      <c r="E91" s="136"/>
      <c r="F91" s="136"/>
      <c r="G91" s="116">
        <f t="shared" si="4"/>
        <v>0</v>
      </c>
      <c r="H91" s="116">
        <f t="shared" si="5"/>
        <v>0</v>
      </c>
      <c r="I91" s="116"/>
    </row>
    <row r="92" spans="1:9" s="21" customFormat="1" ht="12.75" customHeight="1" x14ac:dyDescent="0.25">
      <c r="A92" s="111" t="s">
        <v>137</v>
      </c>
      <c r="B92" s="52" t="s">
        <v>279</v>
      </c>
      <c r="C92" s="101">
        <v>3</v>
      </c>
      <c r="D92" s="102" t="s">
        <v>2</v>
      </c>
      <c r="E92" s="136"/>
      <c r="F92" s="136"/>
      <c r="G92" s="116">
        <f t="shared" si="4"/>
        <v>0</v>
      </c>
      <c r="H92" s="116">
        <f t="shared" si="5"/>
        <v>0</v>
      </c>
      <c r="I92" s="116"/>
    </row>
    <row r="93" spans="1:9" s="21" customFormat="1" ht="12.75" customHeight="1" x14ac:dyDescent="0.25">
      <c r="A93" s="111" t="s">
        <v>163</v>
      </c>
      <c r="B93" s="52" t="s">
        <v>559</v>
      </c>
      <c r="C93" s="101">
        <v>2</v>
      </c>
      <c r="D93" s="102" t="s">
        <v>2</v>
      </c>
      <c r="E93" s="136"/>
      <c r="F93" s="136"/>
      <c r="G93" s="116">
        <f t="shared" si="4"/>
        <v>0</v>
      </c>
      <c r="H93" s="116">
        <f t="shared" si="5"/>
        <v>0</v>
      </c>
      <c r="I93" s="116"/>
    </row>
    <row r="94" spans="1:9" s="21" customFormat="1" ht="38.25" x14ac:dyDescent="0.25">
      <c r="A94" s="111" t="s">
        <v>164</v>
      </c>
      <c r="B94" s="52" t="s">
        <v>33</v>
      </c>
      <c r="C94" s="53">
        <v>54</v>
      </c>
      <c r="D94" s="52" t="s">
        <v>2</v>
      </c>
      <c r="E94" s="136"/>
      <c r="F94" s="136"/>
      <c r="G94" s="116">
        <f t="shared" si="4"/>
        <v>0</v>
      </c>
      <c r="H94" s="116">
        <f t="shared" si="5"/>
        <v>0</v>
      </c>
      <c r="I94" s="116"/>
    </row>
    <row r="95" spans="1:9" s="21" customFormat="1" ht="38.25" x14ac:dyDescent="0.25">
      <c r="A95" s="111" t="s">
        <v>165</v>
      </c>
      <c r="B95" s="52" t="s">
        <v>362</v>
      </c>
      <c r="C95" s="53">
        <v>123</v>
      </c>
      <c r="D95" s="52" t="s">
        <v>2</v>
      </c>
      <c r="E95" s="136"/>
      <c r="F95" s="136"/>
      <c r="G95" s="116">
        <f t="shared" si="4"/>
        <v>0</v>
      </c>
      <c r="H95" s="116">
        <f t="shared" si="5"/>
        <v>0</v>
      </c>
      <c r="I95" s="116"/>
    </row>
    <row r="96" spans="1:9" s="21" customFormat="1" ht="52.5" customHeight="1" x14ac:dyDescent="0.25">
      <c r="A96" s="111" t="s">
        <v>166</v>
      </c>
      <c r="B96" s="118" t="s">
        <v>217</v>
      </c>
      <c r="C96" s="53">
        <v>1</v>
      </c>
      <c r="D96" s="52" t="s">
        <v>3</v>
      </c>
      <c r="E96" s="136"/>
      <c r="F96" s="136"/>
      <c r="G96" s="116">
        <f t="shared" si="4"/>
        <v>0</v>
      </c>
      <c r="H96" s="116">
        <f t="shared" si="5"/>
        <v>0</v>
      </c>
      <c r="I96" s="104"/>
    </row>
    <row r="97" spans="1:210" s="21" customFormat="1" ht="55.5" customHeight="1" x14ac:dyDescent="0.25">
      <c r="A97" s="111" t="s">
        <v>167</v>
      </c>
      <c r="B97" s="118" t="s">
        <v>13</v>
      </c>
      <c r="C97" s="105">
        <v>1</v>
      </c>
      <c r="D97" s="115" t="s">
        <v>3</v>
      </c>
      <c r="E97" s="136"/>
      <c r="F97" s="136"/>
      <c r="G97" s="116">
        <f t="shared" si="4"/>
        <v>0</v>
      </c>
      <c r="H97" s="116">
        <f t="shared" si="5"/>
        <v>0</v>
      </c>
      <c r="I97" s="116"/>
    </row>
    <row r="98" spans="1:210" s="14" customFormat="1" ht="76.5" x14ac:dyDescent="0.25">
      <c r="A98" s="111" t="s">
        <v>168</v>
      </c>
      <c r="B98" s="118" t="s">
        <v>12</v>
      </c>
      <c r="C98" s="105">
        <v>1</v>
      </c>
      <c r="D98" s="115" t="s">
        <v>3</v>
      </c>
      <c r="E98" s="136"/>
      <c r="F98" s="136"/>
      <c r="G98" s="116">
        <f t="shared" si="4"/>
        <v>0</v>
      </c>
      <c r="H98" s="116">
        <f t="shared" si="5"/>
        <v>0</v>
      </c>
      <c r="I98" s="116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  <c r="GW98" s="13"/>
      <c r="GX98" s="13"/>
      <c r="GY98" s="13"/>
      <c r="GZ98" s="13"/>
      <c r="HA98" s="13"/>
      <c r="HB98" s="13"/>
    </row>
    <row r="99" spans="1:210" x14ac:dyDescent="0.25">
      <c r="A99" s="134"/>
      <c r="B99" s="135"/>
      <c r="C99" s="134"/>
      <c r="D99" s="133"/>
      <c r="E99" s="116"/>
      <c r="F99" s="116"/>
      <c r="G99" s="116"/>
      <c r="H99" s="116"/>
      <c r="I99" s="49"/>
    </row>
    <row r="100" spans="1:210" x14ac:dyDescent="0.25">
      <c r="A100" s="53"/>
      <c r="B100" s="53" t="s">
        <v>4</v>
      </c>
      <c r="C100" s="53"/>
      <c r="D100" s="53"/>
      <c r="E100" s="94"/>
      <c r="F100" s="94"/>
      <c r="G100" s="94">
        <f>SUM(G7:G99)</f>
        <v>0</v>
      </c>
      <c r="H100" s="94">
        <f>SUM(H7:H99)</f>
        <v>0</v>
      </c>
      <c r="I100" s="49"/>
    </row>
    <row r="101" spans="1:210" s="132" customFormat="1" x14ac:dyDescent="0.25">
      <c r="A101" s="25"/>
      <c r="B101" s="26"/>
      <c r="C101" s="25"/>
      <c r="D101" s="26"/>
      <c r="E101" s="27"/>
      <c r="F101" s="27"/>
      <c r="G101" s="27"/>
      <c r="H101" s="27"/>
      <c r="I101" s="116"/>
    </row>
    <row r="102" spans="1:210" s="14" customFormat="1" x14ac:dyDescent="0.25">
      <c r="A102" s="25"/>
      <c r="B102" s="26"/>
      <c r="C102" s="25"/>
      <c r="D102" s="26"/>
      <c r="E102" s="27"/>
      <c r="F102" s="27"/>
      <c r="G102" s="27"/>
      <c r="H102" s="27"/>
      <c r="I102" s="94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</row>
  </sheetData>
  <printOptions gridLines="1"/>
  <pageMargins left="0.78740157480314965" right="0.78740157480314965" top="0.78740157480314965" bottom="0.78740157480314965" header="0.39370078740157483" footer="0.39370078740157483"/>
  <pageSetup paperSize="9" scale="69" firstPageNumber="0" fitToHeight="0" orientation="portrait" r:id="rId1"/>
  <headerFooter alignWithMargins="0">
    <oddHeader>&amp;L&amp;"-,Félkövér"&amp;A</oddHeader>
    <oddFooter>&amp;R&amp;"-,Félkövér"&amp;P/&amp;N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I51"/>
  <sheetViews>
    <sheetView workbookViewId="0">
      <selection activeCell="A3" sqref="A3:XFD3"/>
    </sheetView>
  </sheetViews>
  <sheetFormatPr defaultRowHeight="15" x14ac:dyDescent="0.25"/>
  <cols>
    <col min="1" max="1" width="4.28515625" customWidth="1"/>
    <col min="2" max="2" width="42.5703125" customWidth="1"/>
  </cols>
  <sheetData>
    <row r="3" spans="1:9" s="40" customFormat="1" ht="25.5" x14ac:dyDescent="0.25">
      <c r="A3" s="121" t="s">
        <v>143</v>
      </c>
      <c r="B3" s="38" t="s">
        <v>598</v>
      </c>
      <c r="C3" s="38" t="s">
        <v>603</v>
      </c>
      <c r="D3" s="38" t="s">
        <v>599</v>
      </c>
      <c r="E3" s="39" t="s">
        <v>600</v>
      </c>
      <c r="F3" s="39" t="s">
        <v>601</v>
      </c>
      <c r="G3" s="39" t="s">
        <v>604</v>
      </c>
      <c r="H3" s="39" t="s">
        <v>605</v>
      </c>
      <c r="I3" s="39" t="s">
        <v>602</v>
      </c>
    </row>
    <row r="4" spans="1:9" x14ac:dyDescent="0.25">
      <c r="A4" s="2"/>
      <c r="B4" s="13"/>
      <c r="C4" s="2"/>
      <c r="D4" s="2"/>
      <c r="E4" s="3"/>
      <c r="F4" s="3"/>
      <c r="G4" s="3"/>
      <c r="H4" s="3"/>
      <c r="I4" s="3"/>
    </row>
    <row r="5" spans="1:9" x14ac:dyDescent="0.25">
      <c r="A5" s="15"/>
      <c r="B5" s="95" t="s">
        <v>519</v>
      </c>
      <c r="C5" s="15"/>
      <c r="D5" s="18"/>
      <c r="E5" s="19"/>
      <c r="F5" s="19"/>
      <c r="G5" s="19"/>
      <c r="H5" s="19"/>
      <c r="I5" s="19"/>
    </row>
    <row r="6" spans="1:9" x14ac:dyDescent="0.25">
      <c r="A6" s="84"/>
      <c r="B6" s="89" t="s">
        <v>160</v>
      </c>
      <c r="C6" s="90"/>
      <c r="D6" s="91"/>
      <c r="E6" s="92"/>
      <c r="F6" s="92"/>
      <c r="G6" s="92"/>
      <c r="H6" s="92"/>
      <c r="I6" s="115"/>
    </row>
    <row r="7" spans="1:9" ht="56.25" x14ac:dyDescent="0.25">
      <c r="A7" s="111" t="s">
        <v>43</v>
      </c>
      <c r="B7" s="118" t="s">
        <v>498</v>
      </c>
      <c r="C7" s="53">
        <v>50</v>
      </c>
      <c r="D7" s="52" t="s">
        <v>213</v>
      </c>
      <c r="E7" s="136"/>
      <c r="F7" s="136"/>
      <c r="G7" s="116">
        <f>C7*E7</f>
        <v>0</v>
      </c>
      <c r="H7" s="116">
        <f>C7*F7</f>
        <v>0</v>
      </c>
      <c r="I7" s="115"/>
    </row>
    <row r="8" spans="1:9" ht="90" x14ac:dyDescent="0.25">
      <c r="A8" s="111" t="s">
        <v>44</v>
      </c>
      <c r="B8" s="120" t="s">
        <v>207</v>
      </c>
      <c r="C8" s="53">
        <v>14</v>
      </c>
      <c r="D8" s="52" t="s">
        <v>213</v>
      </c>
      <c r="E8" s="136"/>
      <c r="F8" s="136"/>
      <c r="G8" s="116">
        <f t="shared" ref="G8:G48" si="0">C8*E8</f>
        <v>0</v>
      </c>
      <c r="H8" s="116">
        <f t="shared" ref="H8:H48" si="1">C8*F8</f>
        <v>0</v>
      </c>
      <c r="I8" s="115"/>
    </row>
    <row r="9" spans="1:9" ht="63.75" x14ac:dyDescent="0.25">
      <c r="A9" s="111" t="s">
        <v>45</v>
      </c>
      <c r="B9" s="118" t="s">
        <v>208</v>
      </c>
      <c r="C9" s="53">
        <v>25</v>
      </c>
      <c r="D9" s="52" t="s">
        <v>213</v>
      </c>
      <c r="E9" s="136"/>
      <c r="F9" s="136"/>
      <c r="G9" s="116">
        <f t="shared" si="0"/>
        <v>0</v>
      </c>
      <c r="H9" s="116">
        <f t="shared" si="1"/>
        <v>0</v>
      </c>
      <c r="I9" s="115"/>
    </row>
    <row r="10" spans="1:9" ht="25.5" x14ac:dyDescent="0.25">
      <c r="A10" s="111" t="s">
        <v>46</v>
      </c>
      <c r="B10" s="118" t="s">
        <v>209</v>
      </c>
      <c r="C10" s="53">
        <v>14</v>
      </c>
      <c r="D10" s="52" t="s">
        <v>213</v>
      </c>
      <c r="E10" s="136"/>
      <c r="F10" s="136"/>
      <c r="G10" s="116">
        <f t="shared" si="0"/>
        <v>0</v>
      </c>
      <c r="H10" s="116">
        <f t="shared" si="1"/>
        <v>0</v>
      </c>
      <c r="I10" s="115"/>
    </row>
    <row r="11" spans="1:9" ht="60" x14ac:dyDescent="0.25">
      <c r="A11" s="111" t="s">
        <v>47</v>
      </c>
      <c r="B11" s="120" t="s">
        <v>210</v>
      </c>
      <c r="C11" s="53">
        <v>25</v>
      </c>
      <c r="D11" s="52" t="s">
        <v>213</v>
      </c>
      <c r="E11" s="136"/>
      <c r="F11" s="136"/>
      <c r="G11" s="116">
        <f t="shared" si="0"/>
        <v>0</v>
      </c>
      <c r="H11" s="116">
        <f t="shared" si="1"/>
        <v>0</v>
      </c>
      <c r="I11" s="115"/>
    </row>
    <row r="12" spans="1:9" ht="51" x14ac:dyDescent="0.25">
      <c r="A12" s="111" t="s">
        <v>50</v>
      </c>
      <c r="B12" s="118" t="s">
        <v>211</v>
      </c>
      <c r="C12" s="53">
        <v>14</v>
      </c>
      <c r="D12" s="52" t="s">
        <v>213</v>
      </c>
      <c r="E12" s="136"/>
      <c r="F12" s="136"/>
      <c r="G12" s="116">
        <f t="shared" si="0"/>
        <v>0</v>
      </c>
      <c r="H12" s="116">
        <f t="shared" si="1"/>
        <v>0</v>
      </c>
      <c r="I12" s="115"/>
    </row>
    <row r="13" spans="1:9" ht="25.5" x14ac:dyDescent="0.25">
      <c r="A13" s="111" t="s">
        <v>51</v>
      </c>
      <c r="B13" s="118" t="s">
        <v>212</v>
      </c>
      <c r="C13" s="53">
        <v>14</v>
      </c>
      <c r="D13" s="52" t="s">
        <v>213</v>
      </c>
      <c r="E13" s="136"/>
      <c r="F13" s="136"/>
      <c r="G13" s="116">
        <f t="shared" si="0"/>
        <v>0</v>
      </c>
      <c r="H13" s="116">
        <f t="shared" si="1"/>
        <v>0</v>
      </c>
      <c r="I13" s="115"/>
    </row>
    <row r="14" spans="1:9" ht="63.75" x14ac:dyDescent="0.25">
      <c r="A14" s="111" t="s">
        <v>52</v>
      </c>
      <c r="B14" s="118" t="s">
        <v>520</v>
      </c>
      <c r="C14" s="114">
        <v>40</v>
      </c>
      <c r="D14" s="52" t="s">
        <v>0</v>
      </c>
      <c r="E14" s="136"/>
      <c r="F14" s="136"/>
      <c r="G14" s="116">
        <f t="shared" si="0"/>
        <v>0</v>
      </c>
      <c r="H14" s="116">
        <f t="shared" si="1"/>
        <v>0</v>
      </c>
      <c r="I14" s="115"/>
    </row>
    <row r="15" spans="1:9" ht="38.25" x14ac:dyDescent="0.25">
      <c r="A15" s="111" t="s">
        <v>53</v>
      </c>
      <c r="B15" s="118" t="s">
        <v>521</v>
      </c>
      <c r="C15" s="53">
        <v>3</v>
      </c>
      <c r="D15" s="52" t="s">
        <v>2</v>
      </c>
      <c r="E15" s="136"/>
      <c r="F15" s="136"/>
      <c r="G15" s="116">
        <f t="shared" si="0"/>
        <v>0</v>
      </c>
      <c r="H15" s="116">
        <f t="shared" si="1"/>
        <v>0</v>
      </c>
      <c r="I15" s="115"/>
    </row>
    <row r="16" spans="1:9" ht="51" x14ac:dyDescent="0.25">
      <c r="A16" s="111" t="s">
        <v>54</v>
      </c>
      <c r="B16" s="118" t="s">
        <v>522</v>
      </c>
      <c r="C16" s="53">
        <v>3</v>
      </c>
      <c r="D16" s="52" t="s">
        <v>2</v>
      </c>
      <c r="E16" s="136"/>
      <c r="F16" s="136"/>
      <c r="G16" s="116">
        <f t="shared" si="0"/>
        <v>0</v>
      </c>
      <c r="H16" s="116">
        <f t="shared" si="1"/>
        <v>0</v>
      </c>
      <c r="I16" s="115"/>
    </row>
    <row r="17" spans="1:9" ht="63.75" x14ac:dyDescent="0.25">
      <c r="A17" s="111" t="s">
        <v>55</v>
      </c>
      <c r="B17" s="118" t="s">
        <v>499</v>
      </c>
      <c r="C17" s="114">
        <v>23</v>
      </c>
      <c r="D17" s="52" t="s">
        <v>0</v>
      </c>
      <c r="E17" s="136"/>
      <c r="F17" s="136"/>
      <c r="G17" s="116">
        <f t="shared" si="0"/>
        <v>0</v>
      </c>
      <c r="H17" s="116">
        <f t="shared" si="1"/>
        <v>0</v>
      </c>
      <c r="I17" s="115"/>
    </row>
    <row r="18" spans="1:9" x14ac:dyDescent="0.25">
      <c r="A18" s="111" t="s">
        <v>56</v>
      </c>
      <c r="B18" s="118" t="s">
        <v>240</v>
      </c>
      <c r="C18" s="114">
        <v>5</v>
      </c>
      <c r="D18" s="52" t="s">
        <v>0</v>
      </c>
      <c r="E18" s="136"/>
      <c r="F18" s="136"/>
      <c r="G18" s="116">
        <f t="shared" si="0"/>
        <v>0</v>
      </c>
      <c r="H18" s="116">
        <f t="shared" si="1"/>
        <v>0</v>
      </c>
      <c r="I18" s="115"/>
    </row>
    <row r="19" spans="1:9" x14ac:dyDescent="0.25">
      <c r="A19" s="111" t="s">
        <v>57</v>
      </c>
      <c r="B19" s="118" t="s">
        <v>1</v>
      </c>
      <c r="C19" s="114">
        <v>5</v>
      </c>
      <c r="D19" s="52" t="s">
        <v>0</v>
      </c>
      <c r="E19" s="136"/>
      <c r="F19" s="136"/>
      <c r="G19" s="116">
        <f t="shared" si="0"/>
        <v>0</v>
      </c>
      <c r="H19" s="116">
        <f t="shared" si="1"/>
        <v>0</v>
      </c>
      <c r="I19" s="115"/>
    </row>
    <row r="20" spans="1:9" x14ac:dyDescent="0.25">
      <c r="A20" s="111" t="s">
        <v>58</v>
      </c>
      <c r="B20" s="118" t="s">
        <v>6</v>
      </c>
      <c r="C20" s="114">
        <v>2</v>
      </c>
      <c r="D20" s="52" t="s">
        <v>0</v>
      </c>
      <c r="E20" s="136"/>
      <c r="F20" s="136"/>
      <c r="G20" s="116">
        <f t="shared" si="0"/>
        <v>0</v>
      </c>
      <c r="H20" s="116">
        <f t="shared" si="1"/>
        <v>0</v>
      </c>
      <c r="I20" s="115"/>
    </row>
    <row r="21" spans="1:9" x14ac:dyDescent="0.25">
      <c r="A21" s="111" t="s">
        <v>59</v>
      </c>
      <c r="B21" s="118" t="s">
        <v>5</v>
      </c>
      <c r="C21" s="114">
        <v>12</v>
      </c>
      <c r="D21" s="52" t="s">
        <v>0</v>
      </c>
      <c r="E21" s="136"/>
      <c r="F21" s="136"/>
      <c r="G21" s="116">
        <f t="shared" si="0"/>
        <v>0</v>
      </c>
      <c r="H21" s="116">
        <f t="shared" si="1"/>
        <v>0</v>
      </c>
      <c r="I21" s="115"/>
    </row>
    <row r="22" spans="1:9" ht="89.25" x14ac:dyDescent="0.25">
      <c r="A22" s="111" t="s">
        <v>60</v>
      </c>
      <c r="B22" s="118" t="s">
        <v>500</v>
      </c>
      <c r="C22" s="53">
        <v>47</v>
      </c>
      <c r="D22" s="52" t="s">
        <v>0</v>
      </c>
      <c r="E22" s="136"/>
      <c r="F22" s="136"/>
      <c r="G22" s="116">
        <f t="shared" si="0"/>
        <v>0</v>
      </c>
      <c r="H22" s="116">
        <f t="shared" si="1"/>
        <v>0</v>
      </c>
      <c r="I22" s="115"/>
    </row>
    <row r="23" spans="1:9" ht="89.25" x14ac:dyDescent="0.25">
      <c r="A23" s="111" t="s">
        <v>61</v>
      </c>
      <c r="B23" s="118" t="s">
        <v>501</v>
      </c>
      <c r="C23" s="53">
        <v>47</v>
      </c>
      <c r="D23" s="52" t="s">
        <v>0</v>
      </c>
      <c r="E23" s="136"/>
      <c r="F23" s="136"/>
      <c r="G23" s="116">
        <f t="shared" si="0"/>
        <v>0</v>
      </c>
      <c r="H23" s="116">
        <f t="shared" si="1"/>
        <v>0</v>
      </c>
      <c r="I23" s="115"/>
    </row>
    <row r="24" spans="1:9" ht="76.5" x14ac:dyDescent="0.25">
      <c r="A24" s="111" t="s">
        <v>62</v>
      </c>
      <c r="B24" s="118" t="s">
        <v>502</v>
      </c>
      <c r="C24" s="53">
        <v>47</v>
      </c>
      <c r="D24" s="52" t="s">
        <v>0</v>
      </c>
      <c r="E24" s="136"/>
      <c r="F24" s="136"/>
      <c r="G24" s="116">
        <f t="shared" si="0"/>
        <v>0</v>
      </c>
      <c r="H24" s="116">
        <f t="shared" si="1"/>
        <v>0</v>
      </c>
      <c r="I24" s="115"/>
    </row>
    <row r="25" spans="1:9" x14ac:dyDescent="0.25">
      <c r="A25" s="111" t="s">
        <v>63</v>
      </c>
      <c r="B25" s="118" t="s">
        <v>503</v>
      </c>
      <c r="C25" s="53">
        <v>2</v>
      </c>
      <c r="D25" s="52" t="s">
        <v>2</v>
      </c>
      <c r="E25" s="136"/>
      <c r="F25" s="136"/>
      <c r="G25" s="116">
        <f t="shared" si="0"/>
        <v>0</v>
      </c>
      <c r="H25" s="116">
        <f t="shared" si="1"/>
        <v>0</v>
      </c>
      <c r="I25" s="115"/>
    </row>
    <row r="26" spans="1:9" x14ac:dyDescent="0.25">
      <c r="A26" s="111" t="s">
        <v>64</v>
      </c>
      <c r="B26" s="120" t="s">
        <v>523</v>
      </c>
      <c r="C26" s="53">
        <v>87</v>
      </c>
      <c r="D26" s="52" t="s">
        <v>0</v>
      </c>
      <c r="E26" s="136"/>
      <c r="F26" s="136"/>
      <c r="G26" s="116">
        <f t="shared" si="0"/>
        <v>0</v>
      </c>
      <c r="H26" s="116">
        <f t="shared" si="1"/>
        <v>0</v>
      </c>
      <c r="I26" s="115"/>
    </row>
    <row r="27" spans="1:9" ht="51" x14ac:dyDescent="0.25">
      <c r="A27" s="111" t="s">
        <v>65</v>
      </c>
      <c r="B27" s="118" t="s">
        <v>524</v>
      </c>
      <c r="C27" s="53">
        <v>3</v>
      </c>
      <c r="D27" s="52" t="s">
        <v>3</v>
      </c>
      <c r="E27" s="136"/>
      <c r="F27" s="136"/>
      <c r="G27" s="116">
        <f t="shared" si="0"/>
        <v>0</v>
      </c>
      <c r="H27" s="116">
        <f t="shared" si="1"/>
        <v>0</v>
      </c>
      <c r="I27" s="115"/>
    </row>
    <row r="28" spans="1:9" ht="25.5" x14ac:dyDescent="0.25">
      <c r="A28" s="111" t="s">
        <v>66</v>
      </c>
      <c r="B28" s="118" t="s">
        <v>526</v>
      </c>
      <c r="C28" s="53">
        <v>1</v>
      </c>
      <c r="D28" s="52" t="s">
        <v>3</v>
      </c>
      <c r="E28" s="136"/>
      <c r="F28" s="136"/>
      <c r="G28" s="116">
        <f t="shared" si="0"/>
        <v>0</v>
      </c>
      <c r="H28" s="116">
        <f t="shared" si="1"/>
        <v>0</v>
      </c>
      <c r="I28" s="115"/>
    </row>
    <row r="29" spans="1:9" ht="25.5" x14ac:dyDescent="0.25">
      <c r="A29" s="111" t="s">
        <v>67</v>
      </c>
      <c r="B29" s="118" t="s">
        <v>525</v>
      </c>
      <c r="C29" s="53">
        <v>4</v>
      </c>
      <c r="D29" s="52" t="s">
        <v>2</v>
      </c>
      <c r="E29" s="136"/>
      <c r="F29" s="136"/>
      <c r="G29" s="116">
        <f t="shared" si="0"/>
        <v>0</v>
      </c>
      <c r="H29" s="116">
        <f t="shared" si="1"/>
        <v>0</v>
      </c>
      <c r="I29" s="115"/>
    </row>
    <row r="30" spans="1:9" ht="25.5" x14ac:dyDescent="0.25">
      <c r="A30" s="111" t="s">
        <v>68</v>
      </c>
      <c r="B30" s="118" t="s">
        <v>527</v>
      </c>
      <c r="C30" s="53">
        <v>5</v>
      </c>
      <c r="D30" s="52" t="s">
        <v>2</v>
      </c>
      <c r="E30" s="136"/>
      <c r="F30" s="136"/>
      <c r="G30" s="116">
        <f t="shared" si="0"/>
        <v>0</v>
      </c>
      <c r="H30" s="116">
        <f t="shared" si="1"/>
        <v>0</v>
      </c>
      <c r="I30" s="115"/>
    </row>
    <row r="31" spans="1:9" ht="25.5" x14ac:dyDescent="0.25">
      <c r="A31" s="111" t="s">
        <v>69</v>
      </c>
      <c r="B31" s="118" t="s">
        <v>504</v>
      </c>
      <c r="C31" s="53">
        <v>2</v>
      </c>
      <c r="D31" s="52" t="s">
        <v>2</v>
      </c>
      <c r="E31" s="136"/>
      <c r="F31" s="136"/>
      <c r="G31" s="116">
        <f t="shared" si="0"/>
        <v>0</v>
      </c>
      <c r="H31" s="116">
        <f t="shared" si="1"/>
        <v>0</v>
      </c>
      <c r="I31" s="115"/>
    </row>
    <row r="32" spans="1:9" ht="120" x14ac:dyDescent="0.25">
      <c r="A32" s="111" t="s">
        <v>70</v>
      </c>
      <c r="B32" s="118" t="s">
        <v>531</v>
      </c>
      <c r="C32" s="53">
        <v>1</v>
      </c>
      <c r="D32" s="52" t="s">
        <v>3</v>
      </c>
      <c r="E32" s="136"/>
      <c r="F32" s="136"/>
      <c r="G32" s="116">
        <f t="shared" si="0"/>
        <v>0</v>
      </c>
      <c r="H32" s="116">
        <f t="shared" si="1"/>
        <v>0</v>
      </c>
      <c r="I32" s="115"/>
    </row>
    <row r="33" spans="1:9" ht="76.5" x14ac:dyDescent="0.25">
      <c r="A33" s="111" t="s">
        <v>71</v>
      </c>
      <c r="B33" s="118" t="s">
        <v>505</v>
      </c>
      <c r="C33" s="53">
        <v>1</v>
      </c>
      <c r="D33" s="52" t="s">
        <v>2</v>
      </c>
      <c r="E33" s="136"/>
      <c r="F33" s="136"/>
      <c r="G33" s="116">
        <f t="shared" si="0"/>
        <v>0</v>
      </c>
      <c r="H33" s="116">
        <f t="shared" si="1"/>
        <v>0</v>
      </c>
      <c r="I33" s="115"/>
    </row>
    <row r="34" spans="1:9" ht="25.5" x14ac:dyDescent="0.25">
      <c r="A34" s="111" t="s">
        <v>72</v>
      </c>
      <c r="B34" s="118" t="s">
        <v>529</v>
      </c>
      <c r="C34" s="53">
        <v>1</v>
      </c>
      <c r="D34" s="52" t="s">
        <v>2</v>
      </c>
      <c r="E34" s="136"/>
      <c r="F34" s="136"/>
      <c r="G34" s="116">
        <f t="shared" si="0"/>
        <v>0</v>
      </c>
      <c r="H34" s="116">
        <f t="shared" si="1"/>
        <v>0</v>
      </c>
      <c r="I34" s="115"/>
    </row>
    <row r="35" spans="1:9" ht="25.5" x14ac:dyDescent="0.25">
      <c r="A35" s="111" t="s">
        <v>73</v>
      </c>
      <c r="B35" s="118" t="s">
        <v>528</v>
      </c>
      <c r="C35" s="53">
        <v>1</v>
      </c>
      <c r="D35" s="52" t="s">
        <v>2</v>
      </c>
      <c r="E35" s="136"/>
      <c r="F35" s="136"/>
      <c r="G35" s="116">
        <f t="shared" si="0"/>
        <v>0</v>
      </c>
      <c r="H35" s="116">
        <f t="shared" si="1"/>
        <v>0</v>
      </c>
      <c r="I35" s="115"/>
    </row>
    <row r="36" spans="1:9" ht="63.75" x14ac:dyDescent="0.25">
      <c r="A36" s="111" t="s">
        <v>74</v>
      </c>
      <c r="B36" s="118" t="s">
        <v>506</v>
      </c>
      <c r="C36" s="53">
        <v>2</v>
      </c>
      <c r="D36" s="52" t="s">
        <v>2</v>
      </c>
      <c r="E36" s="136"/>
      <c r="F36" s="136"/>
      <c r="G36" s="116">
        <f t="shared" si="0"/>
        <v>0</v>
      </c>
      <c r="H36" s="116">
        <f t="shared" si="1"/>
        <v>0</v>
      </c>
      <c r="I36" s="115"/>
    </row>
    <row r="37" spans="1:9" ht="51" x14ac:dyDescent="0.25">
      <c r="A37" s="111" t="s">
        <v>75</v>
      </c>
      <c r="B37" s="118" t="s">
        <v>507</v>
      </c>
      <c r="C37" s="53">
        <v>2</v>
      </c>
      <c r="D37" s="52" t="s">
        <v>2</v>
      </c>
      <c r="E37" s="136"/>
      <c r="F37" s="136"/>
      <c r="G37" s="116">
        <f t="shared" si="0"/>
        <v>0</v>
      </c>
      <c r="H37" s="116">
        <f t="shared" si="1"/>
        <v>0</v>
      </c>
      <c r="I37" s="115"/>
    </row>
    <row r="38" spans="1:9" ht="38.25" x14ac:dyDescent="0.25">
      <c r="A38" s="111" t="s">
        <v>76</v>
      </c>
      <c r="B38" s="118" t="s">
        <v>530</v>
      </c>
      <c r="C38" s="53">
        <v>1</v>
      </c>
      <c r="D38" s="52" t="s">
        <v>3</v>
      </c>
      <c r="E38" s="136"/>
      <c r="F38" s="136"/>
      <c r="G38" s="116">
        <f t="shared" si="0"/>
        <v>0</v>
      </c>
      <c r="H38" s="116">
        <f t="shared" si="1"/>
        <v>0</v>
      </c>
      <c r="I38" s="115"/>
    </row>
    <row r="39" spans="1:9" ht="25.5" x14ac:dyDescent="0.25">
      <c r="A39" s="111" t="s">
        <v>77</v>
      </c>
      <c r="B39" s="118" t="s">
        <v>508</v>
      </c>
      <c r="C39" s="53">
        <v>2</v>
      </c>
      <c r="D39" s="52" t="s">
        <v>3</v>
      </c>
      <c r="E39" s="136"/>
      <c r="F39" s="136"/>
      <c r="G39" s="116">
        <f t="shared" si="0"/>
        <v>0</v>
      </c>
      <c r="H39" s="116">
        <f t="shared" si="1"/>
        <v>0</v>
      </c>
      <c r="I39" s="115"/>
    </row>
    <row r="40" spans="1:9" x14ac:dyDescent="0.25">
      <c r="A40" s="111" t="s">
        <v>78</v>
      </c>
      <c r="B40" s="118" t="s">
        <v>509</v>
      </c>
      <c r="C40" s="53">
        <v>1</v>
      </c>
      <c r="D40" s="52" t="s">
        <v>2</v>
      </c>
      <c r="E40" s="136"/>
      <c r="F40" s="136"/>
      <c r="G40" s="116">
        <f t="shared" si="0"/>
        <v>0</v>
      </c>
      <c r="H40" s="116">
        <f t="shared" si="1"/>
        <v>0</v>
      </c>
      <c r="I40" s="115"/>
    </row>
    <row r="41" spans="1:9" x14ac:dyDescent="0.25">
      <c r="A41" s="111" t="s">
        <v>79</v>
      </c>
      <c r="B41" s="118" t="s">
        <v>510</v>
      </c>
      <c r="C41" s="53">
        <v>10</v>
      </c>
      <c r="D41" s="52" t="s">
        <v>0</v>
      </c>
      <c r="E41" s="136"/>
      <c r="F41" s="136"/>
      <c r="G41" s="116">
        <f t="shared" si="0"/>
        <v>0</v>
      </c>
      <c r="H41" s="116">
        <f t="shared" si="1"/>
        <v>0</v>
      </c>
      <c r="I41" s="115"/>
    </row>
    <row r="42" spans="1:9" x14ac:dyDescent="0.25">
      <c r="A42" s="111" t="s">
        <v>80</v>
      </c>
      <c r="B42" s="118" t="s">
        <v>511</v>
      </c>
      <c r="C42" s="53">
        <v>1</v>
      </c>
      <c r="D42" s="52" t="s">
        <v>518</v>
      </c>
      <c r="E42" s="136"/>
      <c r="F42" s="136"/>
      <c r="G42" s="116">
        <f t="shared" si="0"/>
        <v>0</v>
      </c>
      <c r="H42" s="116">
        <f t="shared" si="1"/>
        <v>0</v>
      </c>
      <c r="I42" s="115"/>
    </row>
    <row r="43" spans="1:9" ht="38.25" x14ac:dyDescent="0.25">
      <c r="A43" s="111" t="s">
        <v>81</v>
      </c>
      <c r="B43" s="118" t="s">
        <v>512</v>
      </c>
      <c r="C43" s="53">
        <v>1</v>
      </c>
      <c r="D43" s="52" t="s">
        <v>518</v>
      </c>
      <c r="E43" s="136"/>
      <c r="F43" s="136"/>
      <c r="G43" s="116">
        <f t="shared" si="0"/>
        <v>0</v>
      </c>
      <c r="H43" s="116">
        <f t="shared" si="1"/>
        <v>0</v>
      </c>
      <c r="I43" s="115"/>
    </row>
    <row r="44" spans="1:9" ht="25.5" x14ac:dyDescent="0.25">
      <c r="A44" s="111" t="s">
        <v>82</v>
      </c>
      <c r="B44" s="118" t="s">
        <v>513</v>
      </c>
      <c r="C44" s="53">
        <v>1</v>
      </c>
      <c r="D44" s="52" t="s">
        <v>3</v>
      </c>
      <c r="E44" s="136"/>
      <c r="F44" s="136"/>
      <c r="G44" s="116">
        <f t="shared" si="0"/>
        <v>0</v>
      </c>
      <c r="H44" s="116">
        <f t="shared" si="1"/>
        <v>0</v>
      </c>
      <c r="I44" s="115"/>
    </row>
    <row r="45" spans="1:9" ht="25.5" x14ac:dyDescent="0.25">
      <c r="A45" s="111" t="s">
        <v>83</v>
      </c>
      <c r="B45" s="118" t="s">
        <v>514</v>
      </c>
      <c r="C45" s="53">
        <v>1</v>
      </c>
      <c r="D45" s="52" t="s">
        <v>518</v>
      </c>
      <c r="E45" s="136"/>
      <c r="F45" s="136"/>
      <c r="G45" s="116">
        <f t="shared" si="0"/>
        <v>0</v>
      </c>
      <c r="H45" s="116">
        <f t="shared" si="1"/>
        <v>0</v>
      </c>
      <c r="I45" s="115"/>
    </row>
    <row r="46" spans="1:9" x14ac:dyDescent="0.25">
      <c r="A46" s="111" t="s">
        <v>84</v>
      </c>
      <c r="B46" s="118" t="s">
        <v>515</v>
      </c>
      <c r="C46" s="53">
        <v>1</v>
      </c>
      <c r="D46" s="52" t="s">
        <v>518</v>
      </c>
      <c r="E46" s="136"/>
      <c r="F46" s="136"/>
      <c r="G46" s="116">
        <f t="shared" si="0"/>
        <v>0</v>
      </c>
      <c r="H46" s="116">
        <f t="shared" si="1"/>
        <v>0</v>
      </c>
      <c r="I46" s="115"/>
    </row>
    <row r="47" spans="1:9" x14ac:dyDescent="0.25">
      <c r="A47" s="111" t="s">
        <v>85</v>
      </c>
      <c r="B47" s="118" t="s">
        <v>516</v>
      </c>
      <c r="C47" s="53">
        <v>1</v>
      </c>
      <c r="D47" s="52" t="s">
        <v>518</v>
      </c>
      <c r="E47" s="136"/>
      <c r="F47" s="136"/>
      <c r="G47" s="116">
        <f t="shared" si="0"/>
        <v>0</v>
      </c>
      <c r="H47" s="116">
        <f t="shared" si="1"/>
        <v>0</v>
      </c>
      <c r="I47" s="115"/>
    </row>
    <row r="48" spans="1:9" ht="63.75" x14ac:dyDescent="0.25">
      <c r="A48" s="111" t="s">
        <v>86</v>
      </c>
      <c r="B48" s="118" t="s">
        <v>517</v>
      </c>
      <c r="C48" s="53">
        <v>1</v>
      </c>
      <c r="D48" s="52" t="s">
        <v>518</v>
      </c>
      <c r="E48" s="136"/>
      <c r="F48" s="136"/>
      <c r="G48" s="116">
        <f t="shared" si="0"/>
        <v>0</v>
      </c>
      <c r="H48" s="116">
        <f t="shared" si="1"/>
        <v>0</v>
      </c>
      <c r="I48" s="115"/>
    </row>
    <row r="51" spans="2:8" x14ac:dyDescent="0.25">
      <c r="B51" s="53" t="s">
        <v>4</v>
      </c>
      <c r="C51" s="53"/>
      <c r="D51" s="53"/>
      <c r="E51" s="94"/>
      <c r="F51" s="94"/>
      <c r="G51" s="94">
        <f>SUM(G7:G50)</f>
        <v>0</v>
      </c>
      <c r="H51" s="94">
        <f>SUM(H7:H50)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I47"/>
  <sheetViews>
    <sheetView tabSelected="1" workbookViewId="0">
      <selection activeCell="A3" sqref="A3:XFD3"/>
    </sheetView>
  </sheetViews>
  <sheetFormatPr defaultRowHeight="15" x14ac:dyDescent="0.25"/>
  <cols>
    <col min="1" max="1" width="4.140625" style="142" bestFit="1" customWidth="1"/>
    <col min="2" max="2" width="44.5703125" customWidth="1"/>
    <col min="7" max="7" width="9.85546875" bestFit="1" customWidth="1"/>
  </cols>
  <sheetData>
    <row r="3" spans="1:9" s="40" customFormat="1" ht="25.5" x14ac:dyDescent="0.25">
      <c r="A3" s="121" t="s">
        <v>143</v>
      </c>
      <c r="B3" s="38" t="s">
        <v>598</v>
      </c>
      <c r="C3" s="38" t="s">
        <v>603</v>
      </c>
      <c r="D3" s="38" t="s">
        <v>599</v>
      </c>
      <c r="E3" s="39" t="s">
        <v>600</v>
      </c>
      <c r="F3" s="39" t="s">
        <v>601</v>
      </c>
      <c r="G3" s="39" t="s">
        <v>604</v>
      </c>
      <c r="H3" s="39" t="s">
        <v>605</v>
      </c>
      <c r="I3" s="39" t="s">
        <v>602</v>
      </c>
    </row>
    <row r="4" spans="1:9" x14ac:dyDescent="0.25">
      <c r="A4" s="140"/>
      <c r="B4" s="13"/>
      <c r="C4" s="2"/>
      <c r="D4" s="2"/>
      <c r="E4" s="3"/>
      <c r="F4" s="3"/>
      <c r="G4" s="3"/>
      <c r="H4" s="3"/>
      <c r="I4" s="3"/>
    </row>
    <row r="5" spans="1:9" x14ac:dyDescent="0.25">
      <c r="A5" s="16"/>
      <c r="B5" s="95" t="s">
        <v>575</v>
      </c>
      <c r="C5" s="15"/>
      <c r="D5" s="18"/>
      <c r="E5" s="19"/>
      <c r="F5" s="19"/>
      <c r="G5" s="19"/>
      <c r="H5" s="19"/>
      <c r="I5" s="19"/>
    </row>
    <row r="6" spans="1:9" x14ac:dyDescent="0.25">
      <c r="A6" s="141"/>
      <c r="B6" s="89" t="s">
        <v>160</v>
      </c>
      <c r="C6" s="90"/>
      <c r="D6" s="91"/>
      <c r="E6" s="92"/>
      <c r="F6" s="92"/>
      <c r="G6" s="92"/>
      <c r="H6" s="92"/>
      <c r="I6" s="115"/>
    </row>
    <row r="7" spans="1:9" ht="39" x14ac:dyDescent="0.25">
      <c r="A7" s="83" t="s">
        <v>43</v>
      </c>
      <c r="B7" s="137" t="s">
        <v>589</v>
      </c>
      <c r="C7" s="114">
        <v>0</v>
      </c>
      <c r="D7" s="115" t="s">
        <v>2</v>
      </c>
      <c r="E7" s="136"/>
      <c r="F7" s="136"/>
      <c r="G7" s="116">
        <f>C7*E7</f>
        <v>0</v>
      </c>
      <c r="H7" s="116">
        <f>C7*F7</f>
        <v>0</v>
      </c>
      <c r="I7" s="115"/>
    </row>
    <row r="8" spans="1:9" ht="39" x14ac:dyDescent="0.25">
      <c r="A8" s="83" t="s">
        <v>44</v>
      </c>
      <c r="B8" s="137" t="s">
        <v>590</v>
      </c>
      <c r="C8" s="114">
        <v>1</v>
      </c>
      <c r="D8" s="115" t="s">
        <v>2</v>
      </c>
      <c r="E8" s="136"/>
      <c r="F8" s="136"/>
      <c r="G8" s="116">
        <f t="shared" ref="G8:G15" si="0">C8*E8</f>
        <v>0</v>
      </c>
      <c r="H8" s="116">
        <f t="shared" ref="H8:H15" si="1">C8*F8</f>
        <v>0</v>
      </c>
      <c r="I8" s="115"/>
    </row>
    <row r="9" spans="1:9" ht="39" x14ac:dyDescent="0.25">
      <c r="A9" s="83" t="s">
        <v>45</v>
      </c>
      <c r="B9" s="137" t="s">
        <v>591</v>
      </c>
      <c r="C9" s="114">
        <v>1</v>
      </c>
      <c r="D9" s="115" t="s">
        <v>2</v>
      </c>
      <c r="E9" s="136"/>
      <c r="F9" s="136"/>
      <c r="G9" s="116">
        <f t="shared" si="0"/>
        <v>0</v>
      </c>
      <c r="H9" s="116">
        <f t="shared" si="1"/>
        <v>0</v>
      </c>
      <c r="I9" s="115"/>
    </row>
    <row r="10" spans="1:9" ht="39" x14ac:dyDescent="0.25">
      <c r="A10" s="83" t="s">
        <v>46</v>
      </c>
      <c r="B10" s="137" t="s">
        <v>592</v>
      </c>
      <c r="C10" s="114">
        <v>1</v>
      </c>
      <c r="D10" s="115" t="s">
        <v>3</v>
      </c>
      <c r="E10" s="136"/>
      <c r="F10" s="136"/>
      <c r="G10" s="116">
        <f t="shared" si="0"/>
        <v>0</v>
      </c>
      <c r="H10" s="116">
        <f t="shared" si="1"/>
        <v>0</v>
      </c>
      <c r="I10" s="115"/>
    </row>
    <row r="11" spans="1:9" ht="39" x14ac:dyDescent="0.25">
      <c r="A11" s="83" t="s">
        <v>47</v>
      </c>
      <c r="B11" s="137" t="s">
        <v>593</v>
      </c>
      <c r="C11" s="114">
        <v>1</v>
      </c>
      <c r="D11" s="115" t="s">
        <v>2</v>
      </c>
      <c r="E11" s="136"/>
      <c r="F11" s="136"/>
      <c r="G11" s="116">
        <f t="shared" si="0"/>
        <v>0</v>
      </c>
      <c r="H11" s="116">
        <f t="shared" si="1"/>
        <v>0</v>
      </c>
      <c r="I11" s="115"/>
    </row>
    <row r="12" spans="1:9" ht="64.5" x14ac:dyDescent="0.25">
      <c r="A12" s="83" t="s">
        <v>50</v>
      </c>
      <c r="B12" s="137" t="s">
        <v>594</v>
      </c>
      <c r="C12" s="114">
        <v>1</v>
      </c>
      <c r="D12" s="115" t="s">
        <v>2</v>
      </c>
      <c r="E12" s="136"/>
      <c r="F12" s="136"/>
      <c r="G12" s="116">
        <f t="shared" si="0"/>
        <v>0</v>
      </c>
      <c r="H12" s="116">
        <f t="shared" si="1"/>
        <v>0</v>
      </c>
      <c r="I12" s="115"/>
    </row>
    <row r="13" spans="1:9" ht="64.5" x14ac:dyDescent="0.25">
      <c r="A13" s="83" t="s">
        <v>51</v>
      </c>
      <c r="B13" s="137" t="s">
        <v>595</v>
      </c>
      <c r="C13" s="114">
        <v>1</v>
      </c>
      <c r="D13" s="115" t="s">
        <v>2</v>
      </c>
      <c r="E13" s="136"/>
      <c r="F13" s="136"/>
      <c r="G13" s="116">
        <f t="shared" si="0"/>
        <v>0</v>
      </c>
      <c r="H13" s="116">
        <f t="shared" si="1"/>
        <v>0</v>
      </c>
      <c r="I13" s="115"/>
    </row>
    <row r="14" spans="1:9" ht="39" x14ac:dyDescent="0.25">
      <c r="A14" s="83" t="s">
        <v>52</v>
      </c>
      <c r="B14" s="137" t="s">
        <v>596</v>
      </c>
      <c r="C14" s="114">
        <v>1</v>
      </c>
      <c r="D14" s="115" t="s">
        <v>2</v>
      </c>
      <c r="E14" s="136"/>
      <c r="F14" s="136"/>
      <c r="G14" s="116">
        <f t="shared" si="0"/>
        <v>0</v>
      </c>
      <c r="H14" s="116">
        <f t="shared" si="1"/>
        <v>0</v>
      </c>
      <c r="I14" s="115"/>
    </row>
    <row r="15" spans="1:9" x14ac:dyDescent="0.25">
      <c r="A15" s="83" t="s">
        <v>53</v>
      </c>
      <c r="B15" s="119" t="s">
        <v>480</v>
      </c>
      <c r="C15" s="114">
        <v>1</v>
      </c>
      <c r="D15" s="115" t="s">
        <v>2</v>
      </c>
      <c r="E15" s="136"/>
      <c r="F15" s="136"/>
      <c r="G15" s="116">
        <f t="shared" si="0"/>
        <v>0</v>
      </c>
      <c r="H15" s="116">
        <f t="shared" si="1"/>
        <v>0</v>
      </c>
      <c r="I15" s="115"/>
    </row>
    <row r="16" spans="1:9" x14ac:dyDescent="0.25">
      <c r="A16" s="53"/>
      <c r="B16" s="78" t="s">
        <v>26</v>
      </c>
      <c r="C16" s="77"/>
      <c r="D16" s="79"/>
      <c r="E16" s="80"/>
      <c r="F16" s="80"/>
      <c r="G16" s="80"/>
      <c r="H16" s="80"/>
      <c r="I16" s="80"/>
    </row>
    <row r="17" spans="1:9" ht="76.5" x14ac:dyDescent="0.25">
      <c r="A17" s="83" t="s">
        <v>54</v>
      </c>
      <c r="B17" s="115" t="s">
        <v>481</v>
      </c>
      <c r="C17" s="114">
        <v>224</v>
      </c>
      <c r="D17" s="115" t="s">
        <v>0</v>
      </c>
      <c r="E17" s="136"/>
      <c r="F17" s="136"/>
      <c r="G17" s="116">
        <f t="shared" ref="G17" si="2">C17*E17</f>
        <v>0</v>
      </c>
      <c r="H17" s="116">
        <f t="shared" ref="H17" si="3">C17*F17</f>
        <v>0</v>
      </c>
      <c r="I17" s="116"/>
    </row>
    <row r="18" spans="1:9" x14ac:dyDescent="0.25">
      <c r="A18" s="83" t="s">
        <v>55</v>
      </c>
      <c r="B18" s="115" t="s">
        <v>128</v>
      </c>
      <c r="C18" s="114">
        <v>98</v>
      </c>
      <c r="D18" s="115" t="s">
        <v>0</v>
      </c>
      <c r="E18" s="136"/>
      <c r="F18" s="136"/>
      <c r="G18" s="116">
        <f t="shared" ref="G18:G22" si="4">C18*E18</f>
        <v>0</v>
      </c>
      <c r="H18" s="116">
        <f t="shared" ref="H18:H22" si="5">C18*F18</f>
        <v>0</v>
      </c>
      <c r="I18" s="116"/>
    </row>
    <row r="19" spans="1:9" x14ac:dyDescent="0.25">
      <c r="A19" s="83" t="s">
        <v>56</v>
      </c>
      <c r="B19" s="115" t="s">
        <v>482</v>
      </c>
      <c r="C19" s="114">
        <v>75</v>
      </c>
      <c r="D19" s="115" t="s">
        <v>0</v>
      </c>
      <c r="E19" s="136"/>
      <c r="F19" s="136"/>
      <c r="G19" s="116">
        <f t="shared" si="4"/>
        <v>0</v>
      </c>
      <c r="H19" s="116">
        <f t="shared" si="5"/>
        <v>0</v>
      </c>
      <c r="I19" s="116"/>
    </row>
    <row r="20" spans="1:9" x14ac:dyDescent="0.25">
      <c r="A20" s="83" t="s">
        <v>57</v>
      </c>
      <c r="B20" s="115" t="s">
        <v>483</v>
      </c>
      <c r="C20" s="114">
        <v>17</v>
      </c>
      <c r="D20" s="115" t="s">
        <v>0</v>
      </c>
      <c r="E20" s="136"/>
      <c r="F20" s="136"/>
      <c r="G20" s="116">
        <f t="shared" si="4"/>
        <v>0</v>
      </c>
      <c r="H20" s="116">
        <f t="shared" si="5"/>
        <v>0</v>
      </c>
      <c r="I20" s="116"/>
    </row>
    <row r="21" spans="1:9" ht="25.5" x14ac:dyDescent="0.25">
      <c r="A21" s="83" t="s">
        <v>58</v>
      </c>
      <c r="B21" s="115" t="s">
        <v>574</v>
      </c>
      <c r="C21" s="114">
        <v>138</v>
      </c>
      <c r="D21" s="115" t="s">
        <v>0</v>
      </c>
      <c r="E21" s="136"/>
      <c r="F21" s="136"/>
      <c r="G21" s="116">
        <f t="shared" si="4"/>
        <v>0</v>
      </c>
      <c r="H21" s="116">
        <f t="shared" si="5"/>
        <v>0</v>
      </c>
      <c r="I21" s="116"/>
    </row>
    <row r="22" spans="1:9" ht="25.5" x14ac:dyDescent="0.25">
      <c r="A22" s="83" t="s">
        <v>59</v>
      </c>
      <c r="B22" s="115" t="s">
        <v>484</v>
      </c>
      <c r="C22" s="114">
        <v>40</v>
      </c>
      <c r="D22" s="115" t="s">
        <v>0</v>
      </c>
      <c r="E22" s="136"/>
      <c r="F22" s="136"/>
      <c r="G22" s="116">
        <f t="shared" si="4"/>
        <v>0</v>
      </c>
      <c r="H22" s="116">
        <f t="shared" si="5"/>
        <v>0</v>
      </c>
      <c r="I22" s="116"/>
    </row>
    <row r="23" spans="1:9" x14ac:dyDescent="0.25">
      <c r="A23" s="141"/>
      <c r="B23" s="89" t="s">
        <v>158</v>
      </c>
      <c r="C23" s="90"/>
      <c r="D23" s="92"/>
      <c r="E23" s="92"/>
      <c r="F23" s="92"/>
      <c r="G23" s="92"/>
      <c r="H23" s="92"/>
      <c r="I23" s="92"/>
    </row>
    <row r="24" spans="1:9" ht="25.5" x14ac:dyDescent="0.25">
      <c r="A24" s="83" t="s">
        <v>60</v>
      </c>
      <c r="B24" s="115" t="s">
        <v>485</v>
      </c>
      <c r="C24" s="114">
        <v>2</v>
      </c>
      <c r="D24" s="115" t="s">
        <v>2</v>
      </c>
      <c r="E24" s="136"/>
      <c r="F24" s="136"/>
      <c r="G24" s="116">
        <f t="shared" ref="G24" si="6">C24*E24</f>
        <v>0</v>
      </c>
      <c r="H24" s="116">
        <f t="shared" ref="H24" si="7">C24*F24</f>
        <v>0</v>
      </c>
    </row>
    <row r="25" spans="1:9" x14ac:dyDescent="0.25">
      <c r="A25" s="83" t="s">
        <v>61</v>
      </c>
      <c r="B25" s="115" t="s">
        <v>21</v>
      </c>
      <c r="C25" s="114">
        <v>2</v>
      </c>
      <c r="D25" s="115" t="s">
        <v>2</v>
      </c>
      <c r="E25" s="136"/>
      <c r="F25" s="136"/>
      <c r="G25" s="116">
        <f t="shared" ref="G25:G46" si="8">C25*E25</f>
        <v>0</v>
      </c>
      <c r="H25" s="116">
        <f t="shared" ref="H25:H46" si="9">C25*F25</f>
        <v>0</v>
      </c>
    </row>
    <row r="26" spans="1:9" ht="25.5" x14ac:dyDescent="0.25">
      <c r="A26" s="83" t="s">
        <v>62</v>
      </c>
      <c r="B26" s="115" t="s">
        <v>486</v>
      </c>
      <c r="C26" s="114">
        <v>1</v>
      </c>
      <c r="D26" s="115" t="s">
        <v>2</v>
      </c>
      <c r="E26" s="136"/>
      <c r="F26" s="136"/>
      <c r="G26" s="116">
        <f t="shared" si="8"/>
        <v>0</v>
      </c>
      <c r="H26" s="116">
        <f t="shared" si="9"/>
        <v>0</v>
      </c>
    </row>
    <row r="27" spans="1:9" x14ac:dyDescent="0.25">
      <c r="A27" s="83" t="s">
        <v>63</v>
      </c>
      <c r="B27" s="115" t="s">
        <v>487</v>
      </c>
      <c r="C27" s="114">
        <v>12</v>
      </c>
      <c r="D27" s="115" t="s">
        <v>2</v>
      </c>
      <c r="E27" s="136"/>
      <c r="F27" s="136"/>
      <c r="G27" s="116">
        <f t="shared" si="8"/>
        <v>0</v>
      </c>
      <c r="H27" s="116">
        <f t="shared" si="9"/>
        <v>0</v>
      </c>
    </row>
    <row r="28" spans="1:9" x14ac:dyDescent="0.25">
      <c r="A28" s="83" t="s">
        <v>64</v>
      </c>
      <c r="B28" s="115" t="s">
        <v>488</v>
      </c>
      <c r="C28" s="114">
        <v>3</v>
      </c>
      <c r="D28" s="115" t="s">
        <v>2</v>
      </c>
      <c r="E28" s="136"/>
      <c r="F28" s="136"/>
      <c r="G28" s="116">
        <f t="shared" si="8"/>
        <v>0</v>
      </c>
      <c r="H28" s="116">
        <f t="shared" si="9"/>
        <v>0</v>
      </c>
    </row>
    <row r="29" spans="1:9" ht="25.5" x14ac:dyDescent="0.25">
      <c r="A29" s="83" t="s">
        <v>65</v>
      </c>
      <c r="B29" s="115" t="s">
        <v>489</v>
      </c>
      <c r="C29" s="114">
        <v>2</v>
      </c>
      <c r="D29" s="115" t="s">
        <v>2</v>
      </c>
      <c r="E29" s="136"/>
      <c r="F29" s="136"/>
      <c r="G29" s="116">
        <f t="shared" si="8"/>
        <v>0</v>
      </c>
      <c r="H29" s="116">
        <f t="shared" si="9"/>
        <v>0</v>
      </c>
    </row>
    <row r="30" spans="1:9" x14ac:dyDescent="0.25">
      <c r="A30" s="83" t="s">
        <v>66</v>
      </c>
      <c r="B30" s="115" t="s">
        <v>48</v>
      </c>
      <c r="C30" s="114">
        <v>2</v>
      </c>
      <c r="D30" s="115" t="s">
        <v>2</v>
      </c>
      <c r="E30" s="136"/>
      <c r="F30" s="136"/>
      <c r="G30" s="116">
        <f t="shared" si="8"/>
        <v>0</v>
      </c>
      <c r="H30" s="116">
        <f t="shared" si="9"/>
        <v>0</v>
      </c>
    </row>
    <row r="31" spans="1:9" x14ac:dyDescent="0.25">
      <c r="A31" s="83" t="s">
        <v>67</v>
      </c>
      <c r="B31" s="115" t="s">
        <v>490</v>
      </c>
      <c r="C31" s="114">
        <v>12</v>
      </c>
      <c r="D31" s="115" t="s">
        <v>2</v>
      </c>
      <c r="E31" s="136"/>
      <c r="F31" s="136"/>
      <c r="G31" s="116">
        <f t="shared" si="8"/>
        <v>0</v>
      </c>
      <c r="H31" s="116">
        <f t="shared" si="9"/>
        <v>0</v>
      </c>
    </row>
    <row r="32" spans="1:9" x14ac:dyDescent="0.25">
      <c r="A32" s="83" t="s">
        <v>68</v>
      </c>
      <c r="B32" s="115" t="s">
        <v>491</v>
      </c>
      <c r="C32" s="114">
        <v>3</v>
      </c>
      <c r="D32" s="115" t="s">
        <v>2</v>
      </c>
      <c r="E32" s="136"/>
      <c r="F32" s="136"/>
      <c r="G32" s="116">
        <f t="shared" si="8"/>
        <v>0</v>
      </c>
      <c r="H32" s="116">
        <f t="shared" si="9"/>
        <v>0</v>
      </c>
    </row>
    <row r="33" spans="1:8" ht="25.5" x14ac:dyDescent="0.25">
      <c r="A33" s="83" t="s">
        <v>69</v>
      </c>
      <c r="B33" s="115" t="s">
        <v>573</v>
      </c>
      <c r="C33" s="114">
        <v>16</v>
      </c>
      <c r="D33" s="115" t="s">
        <v>2</v>
      </c>
      <c r="E33" s="136"/>
      <c r="F33" s="136"/>
      <c r="G33" s="116">
        <f t="shared" si="8"/>
        <v>0</v>
      </c>
      <c r="H33" s="116">
        <f t="shared" si="9"/>
        <v>0</v>
      </c>
    </row>
    <row r="34" spans="1:8" ht="63.75" x14ac:dyDescent="0.25">
      <c r="A34" s="83" t="s">
        <v>70</v>
      </c>
      <c r="B34" s="115" t="s">
        <v>572</v>
      </c>
      <c r="C34" s="114">
        <v>16</v>
      </c>
      <c r="D34" s="115" t="s">
        <v>2</v>
      </c>
      <c r="E34" s="136"/>
      <c r="F34" s="136"/>
      <c r="G34" s="116">
        <f t="shared" si="8"/>
        <v>0</v>
      </c>
      <c r="H34" s="116">
        <f t="shared" si="9"/>
        <v>0</v>
      </c>
    </row>
    <row r="35" spans="1:8" ht="25.5" x14ac:dyDescent="0.25">
      <c r="A35" s="83" t="s">
        <v>71</v>
      </c>
      <c r="B35" s="115" t="s">
        <v>571</v>
      </c>
      <c r="C35" s="115">
        <v>3</v>
      </c>
      <c r="D35" s="115" t="s">
        <v>2</v>
      </c>
      <c r="E35" s="136"/>
      <c r="F35" s="136"/>
      <c r="G35" s="116">
        <f t="shared" si="8"/>
        <v>0</v>
      </c>
      <c r="H35" s="116">
        <f t="shared" si="9"/>
        <v>0</v>
      </c>
    </row>
    <row r="36" spans="1:8" ht="38.25" x14ac:dyDescent="0.25">
      <c r="A36" s="83" t="s">
        <v>72</v>
      </c>
      <c r="B36" s="115" t="s">
        <v>570</v>
      </c>
      <c r="C36" s="115">
        <v>3</v>
      </c>
      <c r="D36" s="115" t="s">
        <v>2</v>
      </c>
      <c r="E36" s="136"/>
      <c r="F36" s="136"/>
      <c r="G36" s="116">
        <f t="shared" si="8"/>
        <v>0</v>
      </c>
      <c r="H36" s="116">
        <f t="shared" si="9"/>
        <v>0</v>
      </c>
    </row>
    <row r="37" spans="1:8" ht="25.5" x14ac:dyDescent="0.25">
      <c r="A37" s="83" t="s">
        <v>73</v>
      </c>
      <c r="B37" s="52" t="s">
        <v>492</v>
      </c>
      <c r="C37" s="114">
        <v>1</v>
      </c>
      <c r="D37" s="115" t="s">
        <v>3</v>
      </c>
      <c r="E37" s="136"/>
      <c r="F37" s="136"/>
      <c r="G37" s="116">
        <f t="shared" si="8"/>
        <v>0</v>
      </c>
      <c r="H37" s="116">
        <f t="shared" si="9"/>
        <v>0</v>
      </c>
    </row>
    <row r="38" spans="1:8" x14ac:dyDescent="0.25">
      <c r="A38" s="83" t="s">
        <v>74</v>
      </c>
      <c r="B38" s="52" t="s">
        <v>205</v>
      </c>
      <c r="C38" s="114">
        <v>1</v>
      </c>
      <c r="D38" s="115" t="s">
        <v>3</v>
      </c>
      <c r="E38" s="136"/>
      <c r="F38" s="136"/>
      <c r="G38" s="116">
        <f t="shared" si="8"/>
        <v>0</v>
      </c>
      <c r="H38" s="116">
        <f t="shared" si="9"/>
        <v>0</v>
      </c>
    </row>
    <row r="39" spans="1:8" x14ac:dyDescent="0.25">
      <c r="A39" s="83" t="s">
        <v>75</v>
      </c>
      <c r="B39" s="115" t="s">
        <v>569</v>
      </c>
      <c r="C39" s="114">
        <v>1</v>
      </c>
      <c r="D39" s="115" t="s">
        <v>3</v>
      </c>
      <c r="E39" s="136"/>
      <c r="F39" s="136"/>
      <c r="G39" s="116">
        <f t="shared" si="8"/>
        <v>0</v>
      </c>
      <c r="H39" s="116">
        <f t="shared" si="9"/>
        <v>0</v>
      </c>
    </row>
    <row r="40" spans="1:8" ht="25.5" x14ac:dyDescent="0.25">
      <c r="A40" s="83" t="s">
        <v>76</v>
      </c>
      <c r="B40" s="115" t="s">
        <v>269</v>
      </c>
      <c r="C40" s="114">
        <v>1</v>
      </c>
      <c r="D40" s="115" t="s">
        <v>3</v>
      </c>
      <c r="E40" s="136"/>
      <c r="F40" s="136"/>
      <c r="G40" s="116">
        <f t="shared" si="8"/>
        <v>0</v>
      </c>
      <c r="H40" s="116">
        <f t="shared" si="9"/>
        <v>0</v>
      </c>
    </row>
    <row r="41" spans="1:8" ht="25.5" x14ac:dyDescent="0.25">
      <c r="A41" s="83" t="s">
        <v>77</v>
      </c>
      <c r="B41" s="115" t="s">
        <v>493</v>
      </c>
      <c r="C41" s="114">
        <v>1</v>
      </c>
      <c r="D41" s="115" t="s">
        <v>3</v>
      </c>
      <c r="E41" s="136"/>
      <c r="F41" s="136"/>
      <c r="G41" s="116">
        <f t="shared" si="8"/>
        <v>0</v>
      </c>
      <c r="H41" s="116">
        <f t="shared" si="9"/>
        <v>0</v>
      </c>
    </row>
    <row r="42" spans="1:8" ht="38.25" x14ac:dyDescent="0.25">
      <c r="A42" s="83" t="s">
        <v>78</v>
      </c>
      <c r="B42" s="52" t="s">
        <v>370</v>
      </c>
      <c r="C42" s="114">
        <v>1</v>
      </c>
      <c r="D42" s="115" t="s">
        <v>3</v>
      </c>
      <c r="E42" s="136"/>
      <c r="F42" s="136"/>
      <c r="G42" s="116">
        <f t="shared" si="8"/>
        <v>0</v>
      </c>
      <c r="H42" s="116">
        <f t="shared" si="9"/>
        <v>0</v>
      </c>
    </row>
    <row r="43" spans="1:8" x14ac:dyDescent="0.25">
      <c r="A43" s="83" t="s">
        <v>79</v>
      </c>
      <c r="B43" s="115" t="s">
        <v>10</v>
      </c>
      <c r="C43" s="114">
        <v>1</v>
      </c>
      <c r="D43" s="115" t="s">
        <v>3</v>
      </c>
      <c r="E43" s="136"/>
      <c r="F43" s="136"/>
      <c r="G43" s="116">
        <f t="shared" si="8"/>
        <v>0</v>
      </c>
      <c r="H43" s="116">
        <f t="shared" si="9"/>
        <v>0</v>
      </c>
    </row>
    <row r="44" spans="1:8" ht="38.25" x14ac:dyDescent="0.25">
      <c r="A44" s="83" t="s">
        <v>80</v>
      </c>
      <c r="B44" s="51" t="s">
        <v>11</v>
      </c>
      <c r="C44" s="114">
        <v>1</v>
      </c>
      <c r="D44" s="115" t="s">
        <v>3</v>
      </c>
      <c r="E44" s="136"/>
      <c r="F44" s="136"/>
      <c r="G44" s="116">
        <f t="shared" si="8"/>
        <v>0</v>
      </c>
      <c r="H44" s="116">
        <f t="shared" si="9"/>
        <v>0</v>
      </c>
    </row>
    <row r="45" spans="1:8" ht="25.5" x14ac:dyDescent="0.25">
      <c r="A45" s="83" t="s">
        <v>81</v>
      </c>
      <c r="B45" s="51" t="s">
        <v>494</v>
      </c>
      <c r="C45" s="114">
        <v>1</v>
      </c>
      <c r="D45" s="115" t="s">
        <v>3</v>
      </c>
      <c r="E45" s="136"/>
      <c r="F45" s="136"/>
      <c r="G45" s="116">
        <f t="shared" si="8"/>
        <v>0</v>
      </c>
      <c r="H45" s="116">
        <f t="shared" si="9"/>
        <v>0</v>
      </c>
    </row>
    <row r="46" spans="1:8" ht="76.5" x14ac:dyDescent="0.25">
      <c r="A46" s="83" t="s">
        <v>82</v>
      </c>
      <c r="B46" s="51" t="s">
        <v>495</v>
      </c>
      <c r="C46" s="114">
        <v>1</v>
      </c>
      <c r="D46" s="115" t="s">
        <v>3</v>
      </c>
      <c r="E46" s="136"/>
      <c r="F46" s="136"/>
      <c r="G46" s="116">
        <f t="shared" si="8"/>
        <v>0</v>
      </c>
      <c r="H46" s="116">
        <f t="shared" si="9"/>
        <v>0</v>
      </c>
    </row>
    <row r="47" spans="1:8" x14ac:dyDescent="0.25">
      <c r="B47" s="114" t="s">
        <v>4</v>
      </c>
      <c r="C47" s="114"/>
      <c r="D47" s="114"/>
      <c r="E47" s="57"/>
      <c r="F47" s="57"/>
      <c r="G47" s="57">
        <f>SUM(G7:G46)</f>
        <v>0</v>
      </c>
      <c r="H47" s="57">
        <f>SUM(H7:H46)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8</vt:i4>
      </vt:variant>
      <vt:variant>
        <vt:lpstr>Névvel ellátott tartományok</vt:lpstr>
      </vt:variant>
      <vt:variant>
        <vt:i4>10</vt:i4>
      </vt:variant>
    </vt:vector>
  </HeadingPairs>
  <TitlesOfParts>
    <vt:vector size="18" baseType="lpstr">
      <vt:lpstr>ZÁRADÉK</vt:lpstr>
      <vt:lpstr>Fejezet összesítő</vt:lpstr>
      <vt:lpstr>01 víz-csatorna</vt:lpstr>
      <vt:lpstr>02 tüzivíz</vt:lpstr>
      <vt:lpstr>03 fűt-hűt</vt:lpstr>
      <vt:lpstr>04_szellőzés</vt:lpstr>
      <vt:lpstr>05_gázellátás</vt:lpstr>
      <vt:lpstr>06_sűrített levegő</vt:lpstr>
      <vt:lpstr>'01 víz-csatorna'!Nyomtatási_cím</vt:lpstr>
      <vt:lpstr>'02 tüzivíz'!Nyomtatási_cím</vt:lpstr>
      <vt:lpstr>'03 fűt-hűt'!Nyomtatási_cím</vt:lpstr>
      <vt:lpstr>'04_szellőzés'!Nyomtatási_cím</vt:lpstr>
      <vt:lpstr>'01 víz-csatorna'!Nyomtatási_terület</vt:lpstr>
      <vt:lpstr>'02 tüzivíz'!Nyomtatási_terület</vt:lpstr>
      <vt:lpstr>'03 fűt-hűt'!Nyomtatási_terület</vt:lpstr>
      <vt:lpstr>'04_szellőzés'!Nyomtatási_terület</vt:lpstr>
      <vt:lpstr>'Fejezet összesítő'!Nyomtatási_terület</vt:lpstr>
      <vt:lpstr>ZÁRADÉK!Nyomtatási_terület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Sótér László</dc:creator>
  <cp:lastModifiedBy>János Erdődy</cp:lastModifiedBy>
  <cp:lastPrinted>2018-12-19T09:54:55Z</cp:lastPrinted>
  <dcterms:created xsi:type="dcterms:W3CDTF">2010-02-18T09:51:44Z</dcterms:created>
  <dcterms:modified xsi:type="dcterms:W3CDTF">2021-10-20T14:07:40Z</dcterms:modified>
</cp:coreProperties>
</file>